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5465" windowHeight="10440" tabRatio="223" activeTab="0"/>
  </bookViews>
  <sheets>
    <sheet name="Accueil" sheetId="1" r:id="rId1"/>
    <sheet name="BAFA" sheetId="2" r:id="rId2"/>
    <sheet name="PC" sheetId="3" r:id="rId3"/>
    <sheet name="BSR" sheetId="4" r:id="rId4"/>
    <sheet name="CL" sheetId="5" r:id="rId5"/>
    <sheet name="CL2" sheetId="6" r:id="rId6"/>
    <sheet name="VAC" sheetId="7" r:id="rId7"/>
    <sheet name="TS" sheetId="8" r:id="rId8"/>
    <sheet name="SECU" sheetId="9" r:id="rId9"/>
    <sheet name="TE" sheetId="10" r:id="rId10"/>
    <sheet name="CMPP" sheetId="11" r:id="rId11"/>
    <sheet name="TELE" sheetId="12" r:id="rId12"/>
    <sheet name="AIDES" sheetId="13" r:id="rId13"/>
    <sheet name="BONS" sheetId="14" r:id="rId14"/>
    <sheet name="REPAS" sheetId="15" r:id="rId15"/>
    <sheet name="MANDAT" sheetId="16" r:id="rId16"/>
    <sheet name="TABL" sheetId="17" r:id="rId17"/>
    <sheet name="INFOS" sheetId="18" r:id="rId18"/>
    <sheet name="INFOS2" sheetId="19" r:id="rId19"/>
  </sheets>
  <definedNames>
    <definedName name="_xlfn.IFERROR" hidden="1">#NAME?</definedName>
    <definedName name="situat">'Accueil'!$N$7:$N$8</definedName>
  </definedNames>
  <calcPr fullCalcOnLoad="1"/>
</workbook>
</file>

<file path=xl/sharedStrings.xml><?xml version="1.0" encoding="utf-8"?>
<sst xmlns="http://schemas.openxmlformats.org/spreadsheetml/2006/main" count="577" uniqueCount="236">
  <si>
    <t>Calculez votre Quotient Familial</t>
  </si>
  <si>
    <t>Situation de Famille</t>
  </si>
  <si>
    <t>Nombre de Personnes au Foyer</t>
  </si>
  <si>
    <t>Votre Quotient Familial est de  :</t>
  </si>
  <si>
    <t>BAFA</t>
  </si>
  <si>
    <t>BSR (Permis AM)</t>
  </si>
  <si>
    <t>Permis de Conduire</t>
  </si>
  <si>
    <t>Centre de Loisirs</t>
  </si>
  <si>
    <t>Vacances Enfants</t>
  </si>
  <si>
    <t>Transports Spéciaux</t>
  </si>
  <si>
    <t>Transports Etudiants</t>
  </si>
  <si>
    <t>Centre Médico Psycho P</t>
  </si>
  <si>
    <t>Téléassistance</t>
  </si>
  <si>
    <t>Aides au Quotien - Séniors</t>
  </si>
  <si>
    <t>Bons Combustibles</t>
  </si>
  <si>
    <t>Repas Portage</t>
  </si>
  <si>
    <t>Mandat de Noël</t>
  </si>
  <si>
    <t>Tablette Séniors</t>
  </si>
  <si>
    <t>Infos diverses - Contactez nous…</t>
  </si>
  <si>
    <t>Couple avec Enfant(s)</t>
  </si>
  <si>
    <t>Famille Monoparentale</t>
  </si>
  <si>
    <t>Vos Revenus Annuels Déclarés</t>
  </si>
  <si>
    <t>Vos Allocations Annuelles</t>
  </si>
  <si>
    <t>Votre Pension Anuelle</t>
  </si>
  <si>
    <t>Sécurité Soc Etudiants</t>
  </si>
  <si>
    <t>Le CCAS peut participer aux frais de Brevet d'Aptitude aux Fonctions d'Animateur</t>
  </si>
  <si>
    <t>des personnes domiciliées depuis plus de 6 mois sur la commune de REAU.</t>
  </si>
  <si>
    <t>* 50€ maximum à la fin de la session théorique</t>
  </si>
  <si>
    <t xml:space="preserve">=&gt; Cette participation sera versée en 2 fois </t>
  </si>
  <si>
    <t>* 90€ maximum à la fin de la session d'approfondissement</t>
  </si>
  <si>
    <t>Pièces à Fournir :</t>
  </si>
  <si>
    <t>&gt;Facture acquittée</t>
  </si>
  <si>
    <t>&gt;Justificatif de domicile</t>
  </si>
  <si>
    <t>&gt;Attestation de formation initiale et d'approfondissement</t>
  </si>
  <si>
    <t>&gt;Attestation CAF, Comité d'Entreprise, Conseil Général, CNAS, Jeunesse et Sports...</t>
  </si>
  <si>
    <t>&gt;Assedic</t>
  </si>
  <si>
    <t>&gt;Relevé d'identité bancaire</t>
  </si>
  <si>
    <t>ACCUEIL</t>
  </si>
  <si>
    <t>26 ans, domiciliées à REAU depuis plus de 6 mois, pour les inscriptions établies à compter du 01/01/2020</t>
  </si>
  <si>
    <t>l'attestation de réussite aux examens.</t>
  </si>
  <si>
    <t>Le  CCAS  peut  participer  aux  frais  de  Permis  B  ou de conduite accompagnée,  des  personnes  jusqu'à</t>
  </si>
  <si>
    <t xml:space="preserve">Cette  participation  sera  versée  pour  la  première  présentation  aux  examens,  et  sur présentation de </t>
  </si>
  <si>
    <t>Montant maximum de la participation :</t>
  </si>
  <si>
    <t>* 50€ maximum à la fin de la session thérorique</t>
  </si>
  <si>
    <t>* 100€ maximum à la fin de la session d'approfondissement</t>
  </si>
  <si>
    <t>&gt;Facture acquittée de l'Auto-Ecole</t>
  </si>
  <si>
    <t>&gt;Attestation de réussite aux formations théorique et pratique</t>
  </si>
  <si>
    <t>&gt;Attestation CAF, Comité d'Entreprise, Conseil Général, CNAS...</t>
  </si>
  <si>
    <t>Cette participation sera versée pour la première présentation du BSR.</t>
  </si>
  <si>
    <t>depuis plus de 6 mois. Le BSR est un permis (AM) pour conduire des cyclomoteurs de moins</t>
  </si>
  <si>
    <t>de 50cm3 ou des voitures sans permis.</t>
  </si>
  <si>
    <t xml:space="preserve">Le CCAS  peut  participer  aux  frais  de  BSR  pour les jeunes de 14 à 20 ans domiciliés à REAU </t>
  </si>
  <si>
    <t>&gt;Contrat d'apprentissage ou contrat d'alternance</t>
  </si>
  <si>
    <t>&gt;Présentation de la carte originale d'obtention du BSR</t>
  </si>
  <si>
    <t>CALCUL PRESTATION</t>
  </si>
  <si>
    <t>Montant de Votre Facture</t>
  </si>
  <si>
    <t>d'une durée minimum de 5 jours et 4 nuits et de maximum 21 jours consécutifs.</t>
  </si>
  <si>
    <t>&gt;Copie des 3 derniers bulletins de salaires ou pensions,</t>
  </si>
  <si>
    <t>&gt;Justificatif de domicile,</t>
  </si>
  <si>
    <t xml:space="preserve">&gt;Attestation CAF à jour, </t>
  </si>
  <si>
    <t>&gt;Livret de famille</t>
  </si>
  <si>
    <t>&gt;Attestation du Comité d'entreprise (ou CNAS et ou de l'employeur),</t>
  </si>
  <si>
    <t>&gt;Copies des justificatifs des autres participations</t>
  </si>
  <si>
    <t>&gt;Relevé d'identité bancaire.</t>
  </si>
  <si>
    <t>&gt;Avis d'imposition 2019 sur les revenus 2018 pour les sejours compris entre le 01/01/2020 et jusqu'au 31/08/2020,</t>
  </si>
  <si>
    <t xml:space="preserve"> ou l'avis d'imposition 2020 sur les revenus 2019 pour les séjours à partir du 01/09/2020 jusqu'au 31/2/2020</t>
  </si>
  <si>
    <t xml:space="preserve">Le CCAS peut participer aux frais de séjours de vacances des enfants domiciliés à REAU </t>
  </si>
  <si>
    <t xml:space="preserve">(période vacances uniquement) jusqu'à 18 ans. Cette participation plafonnée à 30% du </t>
  </si>
  <si>
    <t xml:space="preserve">coût  total  restant à charge,  sera  versée  une seule fois dans l'année et pour un séjour </t>
  </si>
  <si>
    <t>&gt;Facture  acquittée  mentionnant  le nom de l'enfant, les dates de séjour et les autres participations éventuelles,</t>
  </si>
  <si>
    <t>VACANCES</t>
  </si>
  <si>
    <t>Mono</t>
  </si>
  <si>
    <t>Couple</t>
  </si>
  <si>
    <t>Pour  Calculer  la  Prestation Tapez  (x)</t>
  </si>
  <si>
    <t>* Enfants domiciliés sur la commune de REAU et fréquentant le centre de loisirs de REAU,</t>
  </si>
  <si>
    <t xml:space="preserve">* Enfants fréquentant un autre centre de loisirs pourront y prétendre mais sur la base du tarif </t>
  </si>
  <si>
    <t xml:space="preserve">   du centre de loisir de REAU s'il est supérieur,</t>
  </si>
  <si>
    <t>* Fréquentation minimum de 2 jours et maximum de 20 jours dans l'année 2020</t>
  </si>
  <si>
    <t xml:space="preserve">La CCAS peut participer aux frais de centre de loisirs pour les enfants scolarisés jusqu'en fin de cycle primaire (CM2), </t>
  </si>
  <si>
    <t>pour la période du 1er janvier au 31 décembre 2020 dans les conditions suivantes :</t>
  </si>
  <si>
    <t>Ø</t>
  </si>
  <si>
    <t xml:space="preserve">Page suivante </t>
  </si>
  <si>
    <t>×</t>
  </si>
  <si>
    <t>Page précédente</t>
  </si>
  <si>
    <t>CENTRE LOISIRS</t>
  </si>
  <si>
    <t>Dans tous les cas la participation ne pourra pas excéder 30€ par enfant.</t>
  </si>
  <si>
    <t>&gt;Présenter la carte de transport 2020-2021</t>
  </si>
  <si>
    <t>&gt;Justificatif de paiement</t>
  </si>
  <si>
    <t xml:space="preserve">Si votre enfant fréquente l'école de la Colombe à REAU, et utilise le transport spécial pour s'y rendre, nous vous informons </t>
  </si>
  <si>
    <t xml:space="preserve"> Les demandes reçues apès cette date seront refusées</t>
  </si>
  <si>
    <t xml:space="preserve"> scolaire 2020-2021.  Votre  demande  écrite  est  à  déposer  auprès  du  secrétariat  de la mairie avant le 1er novembre 2020.</t>
  </si>
  <si>
    <t>que  le  CCAS  participe au frais de transport pour les circuits spéciaux (navette entre le Bourg et les hameaux) pour l'année</t>
  </si>
  <si>
    <t>Le CCAS a décidé departiciper aux frais de Sécurité Sociale pour les Etudiants Non Boursiers.</t>
  </si>
  <si>
    <t>&gt;Attestation de paiement des frais de Sécurité Sociale Etudiante</t>
  </si>
  <si>
    <t>&gt;Carte d'Etudiant de l'année en cours</t>
  </si>
  <si>
    <t xml:space="preserve">   pour l'année scolaire 2020-2021 pourra être versée par le CCAS</t>
  </si>
  <si>
    <t xml:space="preserve">* Les demandes écrites devront être déposées en mairie avant le 1er novembre 2020. </t>
  </si>
  <si>
    <t xml:space="preserve">   Passée cette date, aucune demande ne pourra être acceptée.</t>
  </si>
  <si>
    <t xml:space="preserve">* Une participation de 30€  par jeune étudiant  de  plus de 20 ans à 28 ans, non salarié, </t>
  </si>
  <si>
    <t>Le CCAS a décidé de participer aux frais de transport pour les étudiants POST BAC à BAC+2</t>
  </si>
  <si>
    <t>Pour bénéficier de cette aide :</t>
  </si>
  <si>
    <t>* Etre étudiant post BAC (1 ou 2) pour l'année scolaire 2020-2021</t>
  </si>
  <si>
    <t>* Aide plafonnée à 30€ par étudiant</t>
  </si>
  <si>
    <t>* La participation du CCAS ne pourra pas dépasser 50% du reste à charge</t>
  </si>
  <si>
    <t>* Dossier à déposer avant le 31 août 2020</t>
  </si>
  <si>
    <t>&gt;Fournir un justificatif de paiement</t>
  </si>
  <si>
    <t xml:space="preserve">Cette structure a pour vocation de prendre en charge en cure ambulatoire les enfants et adolescents </t>
  </si>
  <si>
    <t>de 0 à 20 ans présentant l'un des symptômes suivants :</t>
  </si>
  <si>
    <t>* Des difficultés d'apprentissage</t>
  </si>
  <si>
    <t>* Des troubles du comportement</t>
  </si>
  <si>
    <t>* Des difficultés familiales</t>
  </si>
  <si>
    <t>* Des troubles envahissants du développement (autisme, schizophrénie, psychose infantile...)</t>
  </si>
  <si>
    <t>* Un mal-être physiquee et / ou moral (anorexie, tendances suicidaires)</t>
  </si>
  <si>
    <t>Consultations gratuites de :</t>
  </si>
  <si>
    <t>&gt;Pédopsychiatres</t>
  </si>
  <si>
    <t>&gt;Psychologues</t>
  </si>
  <si>
    <t>&gt;Orthophonistes</t>
  </si>
  <si>
    <t>&gt;Psychomotricien</t>
  </si>
  <si>
    <t>&gt;Assistantes sociales spécialisées</t>
  </si>
  <si>
    <t xml:space="preserve">La participation sera trimestriellement sur présentation des justificatifs et déterminée en fonction du quotient familial, </t>
  </si>
  <si>
    <t xml:space="preserve"> et calculée sur la base d'une journée au centre de loisirs de REAU.</t>
  </si>
  <si>
    <t xml:space="preserve">Les enfants scolarisés à Réau mais non domiciliés sur la commune, et fréquentant le centre de loisirs ne pourront pas </t>
  </si>
  <si>
    <t>prétendre à cette aide. Il convient de s'adresser à la mairie du domicile.</t>
  </si>
  <si>
    <t>Le principe de la cure ambulatoire permet à ces enfants de poursuivre une thérapie, parfois de longue durée, sans qu'il soit nécessaire</t>
  </si>
  <si>
    <t xml:space="preserve"> condition d'effectuer une demande de prise en charge préalable.</t>
  </si>
  <si>
    <t>de  les  séparer  de  leur environnement  habituel.   Les  soins  proposés au CMPP sont pris en charge à 100% par la sécurité sociale, sous</t>
  </si>
  <si>
    <t>Pièces à Fournir  pour le 1er novembre 2020 :</t>
  </si>
  <si>
    <t xml:space="preserve">&gt;Facture </t>
  </si>
  <si>
    <t>Les personnes souhaitant bénéficier d'un appareil de téléassistance, peuvent s'adresser en mairie. Elles seront</t>
  </si>
  <si>
    <t>dirigées vers les différents organismes prestataires.</t>
  </si>
  <si>
    <t>Ce service est facturé directement aux bénéficiaires dont 50 % est déductible des impôts. La prestation de base</t>
  </si>
  <si>
    <t>supplémentaire pour le demandeur.</t>
  </si>
  <si>
    <t>est à  13,04 €  par mois.  Des  options  supplémentaires « errance ›› et « chute ›› sont également prises en charge</t>
  </si>
  <si>
    <t xml:space="preserve">par  le   CCAS.    D'autres   options   sont   également  disponibles  (détecteur  de  fumée...)   mais   avec   un   coût </t>
  </si>
  <si>
    <t>sur la base du forfait à 13,04 € ainsi que l'option chute à 4.56 € et errance à 11.97 € toute autre aide déduite.</t>
  </si>
  <si>
    <t xml:space="preserve">Compte  tenu  qu'il  y  a  peu de  bénéficiaires,  le CCAS a décidé de prendre en charge les frais de téléassistance </t>
  </si>
  <si>
    <t>Conditions d'attribution :</t>
  </si>
  <si>
    <t>&gt;L'avis d'imposition 2019 sur les revenus 2018</t>
  </si>
  <si>
    <t>&gt;L'avis d'imposition 2020 sur les revenus 2019</t>
  </si>
  <si>
    <t>Attestation de formation initiale et d'approfondissement</t>
  </si>
  <si>
    <t>&gt;Copie de la pièce d'identité</t>
  </si>
  <si>
    <t>&gt;Présentation des factures acquittées,</t>
  </si>
  <si>
    <t>&gt;Notification APA, notification MDPH,</t>
  </si>
  <si>
    <t>&gt;Certificat médical pour les personnes agées de moins de 70 ans,</t>
  </si>
  <si>
    <t>Le CCAS a mis en place une aide à l'intention des séniors à partir de 70 ans ou 65 ans en cas de soucis de santé,</t>
  </si>
  <si>
    <t>pour participer aux frais supportés par les séniors pour des aides au quotidien ménage, jardinage...)</t>
  </si>
  <si>
    <t xml:space="preserve">* Plafond de ressources maximum fixé a 2077 € de revenus bruts  mensuels pour une personne seule </t>
  </si>
  <si>
    <t xml:space="preserve">   et à 2596 € pour un couple.</t>
  </si>
  <si>
    <t>* La participation mensuelle du CCAS ne pourra pas dépasser 25 € par foyer.</t>
  </si>
  <si>
    <t>en déposant copie de votre avis d'imposition 2020 sur les revenus 2019, en mairie avant le ler Novembre</t>
  </si>
  <si>
    <t>2020 accompagnée des pièces ci-dessous</t>
  </si>
  <si>
    <t xml:space="preserve">Si  vous  êtes  domiciliés  à RÉAU et avez 65 ans et plus, vous pouvez bénéficier d'un bon de combustible, </t>
  </si>
  <si>
    <t xml:space="preserve">la première année. Les années suivantes, la demande est reconduite sur simple transmission en mairie </t>
  </si>
  <si>
    <t>d'une copie de l'avis d'imposition et des factures de chauffage de l'année.</t>
  </si>
  <si>
    <t xml:space="preserve">S'il  s'agit  d'une  première  demande,  joindre  une  demande  écrite auprès du secrétariat du CCAS pour </t>
  </si>
  <si>
    <t xml:space="preserve">&gt;Copie des íacîures de chauffage (EDF, bois, Fuel...) correspondant à une année de </t>
  </si>
  <si>
    <t xml:space="preserve">  consommation (de septembre à septembre),</t>
  </si>
  <si>
    <t xml:space="preserve">La commune propose un service de portage de repas pour les personnes âgées </t>
  </si>
  <si>
    <t xml:space="preserve">ou  renconfrant  des  problèmes  de santé.   Le s repas  sont fabriqués par notre </t>
  </si>
  <si>
    <t>prestataire  de  repas  de cantine.  Les menus et le grammage sont adaptés aux</t>
  </si>
  <si>
    <t>personnes adultes.</t>
  </si>
  <si>
    <t xml:space="preserve">Variantes entre 4.73 € et 5.78 € </t>
  </si>
  <si>
    <t>S'adresser en mairie au : 01.60.60.85.55</t>
  </si>
  <si>
    <t>* Un repas par jour (soit midi ou soir),</t>
  </si>
  <si>
    <t>* Un repas complet (midi) et un repas léger (soir)</t>
  </si>
  <si>
    <t>* Deux repas (midi et soir).</t>
  </si>
  <si>
    <t xml:space="preserve">Le CCAS attribue un mandat de Noël aux personnes âgées de 65 ans et plus domiciliées à REAU, </t>
  </si>
  <si>
    <t>hors communauté.</t>
  </si>
  <si>
    <t>&gt;Carte d'Identité</t>
  </si>
  <si>
    <t>Pièces à Fournir avant le 1er novembre 2020</t>
  </si>
  <si>
    <t>FACILITE la communication de nos séniors avec le monde connecté...</t>
  </si>
  <si>
    <t xml:space="preserve">À l'heure où de plus en plus de personnes âgées sont isolées et n'ont jamais été formées </t>
  </si>
  <si>
    <t>au maniement des nouvelles Technologies, ces tablettes sont très simples d'utilisation.</t>
  </si>
  <si>
    <t xml:space="preserve">Le CCAS peut participer à l'acquisition d'une tableﬁe spécifiquement adaptée aux séniors </t>
  </si>
  <si>
    <t>du coût à charge dans la limíle de 50 € par personne.</t>
  </si>
  <si>
    <t xml:space="preserve">de plus de 70 ans,  sous certaines conditions.   Le montant de l'aide ne peut dépasser 25% </t>
  </si>
  <si>
    <t>VEILLONS LES UNS SUR LES AUTRES</t>
  </si>
  <si>
    <t>En période estivale, les personnes âgées sont plus vulnérables encore</t>
  </si>
  <si>
    <t>que d'habitude.  L'absence de leurs proches (famille, voisin), partis en</t>
  </si>
  <si>
    <t xml:space="preserve">en vacances, les isole encore plus.  La chaleur  les fatigue plus et ils ne </t>
  </si>
  <si>
    <t>sont  pas  toujours  capables  de  réagir  à  cette  situation  sans  un peu</t>
  </si>
  <si>
    <t>être dans cette situation, vous êtes ínvités  à le signaler au secrétariat</t>
  </si>
  <si>
    <t>Si vous avez connaissance d'une personne,  qui pourrait,  durant l'été,</t>
  </si>
  <si>
    <t>de  la  mairie,  qui  attirera  l'attention  de  auprès du  ses services  afin</t>
  </si>
  <si>
    <t xml:space="preserve">       d'aide ou d'attention.</t>
  </si>
  <si>
    <t xml:space="preserve">       d'apporter une attention partculière.</t>
  </si>
  <si>
    <t>Recensement des personnes atteignant 65 ans</t>
  </si>
  <si>
    <t>Si vous avez 65 ans en 2020, merci de vous faíre connaître par</t>
  </si>
  <si>
    <t>téléphone ou en mairie</t>
  </si>
  <si>
    <t xml:space="preserve">Communiquez-nous votre numéro de téléphone : celui-ci nous </t>
  </si>
  <si>
    <t>plan canicule, ou lors de crise comme celle du Covid-19.</t>
  </si>
  <si>
    <t xml:space="preserve">permet  de  garder  contact  avec  vous.  Il  nous  sert en cas de </t>
  </si>
  <si>
    <t>NOTE IMPORTANTE</t>
  </si>
  <si>
    <t>Toute demande d'aide devra être accompagnée de :</t>
  </si>
  <si>
    <t>&gt;Une demande écrite</t>
  </si>
  <si>
    <t>&gt;Pièces justificatives</t>
  </si>
  <si>
    <t>&gt;Numéro de téléphone</t>
  </si>
  <si>
    <t>&gt;Adresse e-mail</t>
  </si>
  <si>
    <t xml:space="preserve">Afin que le dossier soit complet pour l'étudier en </t>
  </si>
  <si>
    <t>commission</t>
  </si>
  <si>
    <t xml:space="preserve">Le CCAS se réserve le droit, en cas de situation particulière de </t>
  </si>
  <si>
    <t xml:space="preserve">demander des justificatifs complémentaires, et de faire  une </t>
  </si>
  <si>
    <t>étude individuelle de la demande et adapter sa participation.</t>
  </si>
  <si>
    <t xml:space="preserve">Nous vous rappelons que les dossiers déposés auprès du CCAS </t>
  </si>
  <si>
    <t xml:space="preserve">sont confidentiels. La présentation des dossiers en commission </t>
  </si>
  <si>
    <t>est effectuée anonymement.</t>
  </si>
  <si>
    <t>MAISON DEPARTEMENTALE DES SOLIDARITE DE SENART</t>
  </si>
  <si>
    <t>100, rue de Paris</t>
  </si>
  <si>
    <t>77564 LIEUSAINT</t>
  </si>
  <si>
    <t>Tél : 01.64.13. 21.30</t>
  </si>
  <si>
    <t>01.64.13.21.30</t>
  </si>
  <si>
    <t xml:space="preserve">Accès aux droits, RSA, insertion, </t>
  </si>
  <si>
    <t xml:space="preserve">Protection Maternelle et Infantile, </t>
  </si>
  <si>
    <t>01.64.13.21.80</t>
  </si>
  <si>
    <t>accompagnement social :</t>
  </si>
  <si>
    <t>Petite Enfance :</t>
  </si>
  <si>
    <t xml:space="preserve">MAISON DEPARTEMENTALE PERSONNES HANDICAPEES </t>
  </si>
  <si>
    <t>DE SEINE ET MARNE</t>
  </si>
  <si>
    <t>16 rue de l'Aluminium</t>
  </si>
  <si>
    <t>77543 Savigny le Temple cedex</t>
  </si>
  <si>
    <t>Tél : 01.64.19. 11.40</t>
  </si>
  <si>
    <t>(du lundi au vendredi de 9h00 à 17h30)</t>
  </si>
  <si>
    <t>Email : contact@mdph77.fr</t>
  </si>
  <si>
    <t>CCAS de Réau</t>
  </si>
  <si>
    <t>2, rue de la croix des Anges</t>
  </si>
  <si>
    <t>77550 REAU</t>
  </si>
  <si>
    <t>ccas@reau.fr</t>
  </si>
  <si>
    <t>Tél : 01.60.60.90.42</t>
  </si>
  <si>
    <t>mail : ccas@reau.fr</t>
  </si>
  <si>
    <t xml:space="preserve">Les accidents  de la vie peuvent malheureusement arriver (maladie, perte d'emploi…),  nous pouvons peut-être vous </t>
  </si>
  <si>
    <t>aider  ponctuellement.</t>
  </si>
  <si>
    <t>Sans condition de ressources</t>
  </si>
  <si>
    <t>Sous conditions de ressources</t>
  </si>
  <si>
    <t>Le président  Alain AUZET,  Angélique LETACHE,  vice-présidente ou Christelle BONILLO, secrétaire sont à votre</t>
  </si>
  <si>
    <t>écoute en toute discrétion et sans jugement.</t>
  </si>
  <si>
    <r>
      <t xml:space="preserve">Vous pouvez nous contacter au secrétariat du CCAS au </t>
    </r>
    <r>
      <rPr>
        <b/>
        <sz val="11"/>
        <color indexed="60"/>
        <rFont val="Times New Roman"/>
        <family val="1"/>
      </rPr>
      <t xml:space="preserve"> 01.60.60.90.42</t>
    </r>
    <r>
      <rPr>
        <b/>
        <sz val="11"/>
        <color indexed="8"/>
        <rFont val="Times New Roman"/>
        <family val="1"/>
      </rPr>
      <t xml:space="preserve">  ou par mail au :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</si>
</sst>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u val="single"/>
      <sz val="11"/>
      <color indexed="30"/>
      <name val="Calibri"/>
      <family val="2"/>
    </font>
    <font>
      <sz val="11"/>
      <color indexed="8"/>
      <name val="Times New Roman"/>
      <family val="1"/>
    </font>
    <font>
      <b/>
      <sz val="13"/>
      <color indexed="56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Wingdings"/>
      <family val="0"/>
    </font>
    <font>
      <b/>
      <sz val="12"/>
      <color indexed="8"/>
      <name val="Calibri"/>
      <family val="2"/>
    </font>
    <font>
      <b/>
      <sz val="14"/>
      <color indexed="53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2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2"/>
      <color indexed="56"/>
      <name val="Calibri"/>
      <family val="2"/>
    </font>
    <font>
      <sz val="11"/>
      <color indexed="56"/>
      <name val="Calibri"/>
      <family val="2"/>
    </font>
    <font>
      <b/>
      <i/>
      <u val="single"/>
      <sz val="13"/>
      <color indexed="36"/>
      <name val="Times New Roman"/>
      <family val="1"/>
    </font>
    <font>
      <b/>
      <sz val="11"/>
      <color indexed="57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30"/>
      <name val="Times New Roman"/>
      <family val="1"/>
    </font>
    <font>
      <b/>
      <sz val="12"/>
      <color indexed="57"/>
      <name val="Times New Roman"/>
      <family val="1"/>
    </font>
    <font>
      <b/>
      <sz val="14"/>
      <color indexed="60"/>
      <name val="Calibri"/>
      <family val="2"/>
    </font>
    <font>
      <b/>
      <sz val="12"/>
      <color indexed="30"/>
      <name val="Calibri"/>
      <family val="2"/>
    </font>
    <font>
      <b/>
      <sz val="11"/>
      <color indexed="10"/>
      <name val="Calibri"/>
      <family val="2"/>
    </font>
    <font>
      <b/>
      <sz val="14"/>
      <color indexed="5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i/>
      <sz val="36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rgb="FF002060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Calibri"/>
      <family val="2"/>
    </font>
    <font>
      <b/>
      <sz val="13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Wingdings"/>
      <family val="0"/>
    </font>
    <font>
      <b/>
      <sz val="12"/>
      <color theme="1"/>
      <name val="Calibri"/>
      <family val="2"/>
    </font>
    <font>
      <b/>
      <sz val="14"/>
      <color theme="5" tint="-0.24997000396251678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1"/>
      <color theme="5" tint="-0.24997000396251678"/>
      <name val="Calibri"/>
      <family val="2"/>
    </font>
    <font>
      <b/>
      <sz val="11"/>
      <color rgb="FF002060"/>
      <name val="Calibri"/>
      <family val="2"/>
    </font>
    <font>
      <b/>
      <sz val="12"/>
      <color rgb="FF00B050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C00000"/>
      <name val="Times New Roman"/>
      <family val="1"/>
    </font>
    <font>
      <b/>
      <sz val="12"/>
      <color rgb="FF002060"/>
      <name val="Calibri"/>
      <family val="2"/>
    </font>
    <font>
      <sz val="11"/>
      <color rgb="FF002060"/>
      <name val="Calibri"/>
      <family val="2"/>
    </font>
    <font>
      <b/>
      <sz val="12"/>
      <color theme="9" tint="-0.4999699890613556"/>
      <name val="Times New Roman"/>
      <family val="1"/>
    </font>
    <font>
      <b/>
      <sz val="14"/>
      <color rgb="FFC00000"/>
      <name val="Calibri"/>
      <family val="2"/>
    </font>
    <font>
      <b/>
      <sz val="11"/>
      <color theme="9" tint="-0.4999699890613556"/>
      <name val="Times New Roman"/>
      <family val="1"/>
    </font>
    <font>
      <b/>
      <sz val="13"/>
      <color theme="10"/>
      <name val="Times New Roman"/>
      <family val="1"/>
    </font>
    <font>
      <b/>
      <i/>
      <u val="single"/>
      <sz val="13"/>
      <color rgb="FF7030A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0"/>
      <name val="Calibri"/>
      <family val="2"/>
    </font>
    <font>
      <b/>
      <sz val="11"/>
      <color rgb="FFFF0000"/>
      <name val="Calibri"/>
      <family val="2"/>
    </font>
    <font>
      <b/>
      <sz val="14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58">
    <xf numFmtId="0" fontId="0" fillId="0" borderId="0" xfId="0" applyFont="1" applyAlignment="1">
      <alignment/>
    </xf>
    <xf numFmtId="0" fontId="0" fillId="8" borderId="0" xfId="0" applyFill="1" applyAlignment="1">
      <alignment/>
    </xf>
    <xf numFmtId="0" fontId="68" fillId="8" borderId="0" xfId="0" applyFont="1" applyFill="1" applyAlignment="1">
      <alignment/>
    </xf>
    <xf numFmtId="0" fontId="69" fillId="8" borderId="0" xfId="0" applyFont="1" applyFill="1" applyAlignment="1">
      <alignment horizontal="center"/>
    </xf>
    <xf numFmtId="0" fontId="70" fillId="8" borderId="0" xfId="0" applyFont="1" applyFill="1" applyAlignment="1">
      <alignment/>
    </xf>
    <xf numFmtId="0" fontId="71" fillId="8" borderId="0" xfId="0" applyFont="1" applyFill="1" applyAlignment="1">
      <alignment/>
    </xf>
    <xf numFmtId="0" fontId="72" fillId="8" borderId="0" xfId="0" applyFont="1" applyFill="1" applyAlignment="1">
      <alignment horizontal="center"/>
    </xf>
    <xf numFmtId="0" fontId="72" fillId="8" borderId="0" xfId="0" applyFont="1" applyFill="1" applyAlignment="1">
      <alignment/>
    </xf>
    <xf numFmtId="0" fontId="0" fillId="8" borderId="0" xfId="0" applyFill="1" applyAlignment="1">
      <alignment/>
    </xf>
    <xf numFmtId="0" fontId="72" fillId="8" borderId="10" xfId="0" applyFont="1" applyFill="1" applyBorder="1" applyAlignment="1" quotePrefix="1">
      <alignment/>
    </xf>
    <xf numFmtId="0" fontId="72" fillId="8" borderId="11" xfId="0" applyFont="1" applyFill="1" applyBorder="1" applyAlignment="1">
      <alignment/>
    </xf>
    <xf numFmtId="0" fontId="72" fillId="8" borderId="12" xfId="0" applyFont="1" applyFill="1" applyBorder="1" applyAlignment="1">
      <alignment/>
    </xf>
    <xf numFmtId="0" fontId="0" fillId="8" borderId="13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  <xf numFmtId="0" fontId="0" fillId="8" borderId="17" xfId="0" applyFill="1" applyBorder="1" applyAlignment="1">
      <alignment/>
    </xf>
    <xf numFmtId="0" fontId="71" fillId="8" borderId="0" xfId="0" applyFont="1" applyFill="1" applyAlignment="1" applyProtection="1">
      <alignment/>
      <protection/>
    </xf>
    <xf numFmtId="0" fontId="66" fillId="8" borderId="0" xfId="0" applyFont="1" applyFill="1" applyAlignment="1">
      <alignment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14" xfId="0" applyFill="1" applyBorder="1" applyAlignment="1">
      <alignment/>
    </xf>
    <xf numFmtId="0" fontId="66" fillId="8" borderId="0" xfId="0" applyFont="1" applyFill="1" applyAlignment="1">
      <alignment horizontal="left"/>
    </xf>
    <xf numFmtId="164" fontId="73" fillId="33" borderId="0" xfId="0" applyNumberFormat="1" applyFont="1" applyFill="1" applyAlignment="1">
      <alignment horizontal="center"/>
    </xf>
    <xf numFmtId="164" fontId="66" fillId="5" borderId="0" xfId="0" applyNumberFormat="1" applyFont="1" applyFill="1" applyAlignment="1" applyProtection="1">
      <alignment horizontal="center"/>
      <protection locked="0"/>
    </xf>
    <xf numFmtId="0" fontId="66" fillId="8" borderId="0" xfId="0" applyFont="1" applyFill="1" applyAlignment="1">
      <alignment/>
    </xf>
    <xf numFmtId="0" fontId="72" fillId="8" borderId="0" xfId="0" applyFont="1" applyFill="1" applyAlignment="1">
      <alignment/>
    </xf>
    <xf numFmtId="0" fontId="68" fillId="8" borderId="10" xfId="0" applyFont="1" applyFill="1" applyBorder="1" applyAlignment="1">
      <alignment/>
    </xf>
    <xf numFmtId="0" fontId="68" fillId="8" borderId="15" xfId="0" applyFont="1" applyFill="1" applyBorder="1" applyAlignment="1">
      <alignment/>
    </xf>
    <xf numFmtId="0" fontId="66" fillId="5" borderId="14" xfId="0" applyNumberFormat="1" applyFont="1" applyFill="1" applyBorder="1" applyAlignment="1" applyProtection="1">
      <alignment horizontal="center"/>
      <protection locked="0"/>
    </xf>
    <xf numFmtId="0" fontId="74" fillId="8" borderId="0" xfId="0" applyFont="1" applyFill="1" applyAlignment="1">
      <alignment/>
    </xf>
    <xf numFmtId="0" fontId="75" fillId="8" borderId="0" xfId="0" applyFont="1" applyFill="1" applyAlignment="1">
      <alignment horizontal="right"/>
    </xf>
    <xf numFmtId="0" fontId="75" fillId="8" borderId="0" xfId="0" applyFont="1" applyFill="1" applyAlignment="1" applyProtection="1">
      <alignment/>
      <protection/>
    </xf>
    <xf numFmtId="0" fontId="76" fillId="8" borderId="0" xfId="0" applyFont="1" applyFill="1" applyAlignment="1">
      <alignment/>
    </xf>
    <xf numFmtId="0" fontId="77" fillId="8" borderId="0" xfId="0" applyFont="1" applyFill="1" applyAlignment="1">
      <alignment/>
    </xf>
    <xf numFmtId="0" fontId="0" fillId="8" borderId="18" xfId="0" applyFill="1" applyBorder="1" applyAlignment="1">
      <alignment/>
    </xf>
    <xf numFmtId="0" fontId="0" fillId="8" borderId="19" xfId="0" applyFill="1" applyBorder="1" applyAlignment="1">
      <alignment/>
    </xf>
    <xf numFmtId="0" fontId="0" fillId="8" borderId="20" xfId="0" applyFill="1" applyBorder="1" applyAlignment="1">
      <alignment/>
    </xf>
    <xf numFmtId="0" fontId="0" fillId="8" borderId="21" xfId="0" applyFill="1" applyBorder="1" applyAlignment="1">
      <alignment/>
    </xf>
    <xf numFmtId="0" fontId="72" fillId="8" borderId="19" xfId="0" applyFont="1" applyFill="1" applyBorder="1" applyAlignment="1">
      <alignment/>
    </xf>
    <xf numFmtId="0" fontId="72" fillId="8" borderId="22" xfId="0" applyFont="1" applyFill="1" applyBorder="1" applyAlignment="1">
      <alignment/>
    </xf>
    <xf numFmtId="0" fontId="0" fillId="8" borderId="23" xfId="0" applyFill="1" applyBorder="1" applyAlignment="1">
      <alignment/>
    </xf>
    <xf numFmtId="0" fontId="0" fillId="8" borderId="24" xfId="0" applyFill="1" applyBorder="1" applyAlignment="1">
      <alignment/>
    </xf>
    <xf numFmtId="0" fontId="78" fillId="8" borderId="19" xfId="0" applyFont="1" applyFill="1" applyBorder="1" applyAlignment="1">
      <alignment/>
    </xf>
    <xf numFmtId="0" fontId="79" fillId="8" borderId="0" xfId="0" applyFont="1" applyFill="1" applyBorder="1" applyAlignment="1">
      <alignment/>
    </xf>
    <xf numFmtId="0" fontId="76" fillId="8" borderId="19" xfId="0" applyFont="1" applyFill="1" applyBorder="1" applyAlignment="1">
      <alignment/>
    </xf>
    <xf numFmtId="0" fontId="80" fillId="8" borderId="0" xfId="0" applyFont="1" applyFill="1" applyAlignment="1">
      <alignment/>
    </xf>
    <xf numFmtId="0" fontId="0" fillId="8" borderId="19" xfId="0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0" fillId="8" borderId="20" xfId="0" applyFill="1" applyBorder="1" applyAlignment="1">
      <alignment horizontal="left"/>
    </xf>
    <xf numFmtId="0" fontId="0" fillId="8" borderId="22" xfId="0" applyFill="1" applyBorder="1" applyAlignment="1">
      <alignment horizontal="left"/>
    </xf>
    <xf numFmtId="0" fontId="0" fillId="8" borderId="23" xfId="0" applyFill="1" applyBorder="1" applyAlignment="1">
      <alignment horizontal="left"/>
    </xf>
    <xf numFmtId="0" fontId="0" fillId="8" borderId="24" xfId="0" applyFill="1" applyBorder="1" applyAlignment="1">
      <alignment horizontal="left"/>
    </xf>
    <xf numFmtId="0" fontId="81" fillId="8" borderId="0" xfId="0" applyFont="1" applyFill="1" applyAlignment="1">
      <alignment/>
    </xf>
    <xf numFmtId="0" fontId="19" fillId="8" borderId="0" xfId="45" applyFont="1" applyFill="1" applyAlignment="1" applyProtection="1">
      <alignment/>
      <protection locked="0"/>
    </xf>
    <xf numFmtId="0" fontId="75" fillId="8" borderId="0" xfId="0" applyFont="1" applyFill="1" applyBorder="1" applyAlignment="1">
      <alignment horizontal="right"/>
    </xf>
    <xf numFmtId="0" fontId="80" fillId="8" borderId="0" xfId="0" applyFont="1" applyFill="1" applyBorder="1" applyAlignment="1">
      <alignment/>
    </xf>
    <xf numFmtId="0" fontId="72" fillId="8" borderId="0" xfId="0" applyFont="1" applyFill="1" applyBorder="1" applyAlignment="1">
      <alignment/>
    </xf>
    <xf numFmtId="0" fontId="19" fillId="8" borderId="0" xfId="45" applyFont="1" applyFill="1" applyAlignment="1" applyProtection="1">
      <alignment horizontal="right"/>
      <protection locked="0"/>
    </xf>
    <xf numFmtId="0" fontId="66" fillId="8" borderId="25" xfId="0" applyFont="1" applyFill="1" applyBorder="1" applyAlignment="1">
      <alignment/>
    </xf>
    <xf numFmtId="0" fontId="0" fillId="8" borderId="20" xfId="0" applyFill="1" applyBorder="1" applyAlignment="1">
      <alignment/>
    </xf>
    <xf numFmtId="0" fontId="0" fillId="8" borderId="19" xfId="0" applyFill="1" applyBorder="1" applyAlignment="1">
      <alignment/>
    </xf>
    <xf numFmtId="0" fontId="76" fillId="8" borderId="0" xfId="0" applyFont="1" applyFill="1" applyBorder="1" applyAlignment="1">
      <alignment/>
    </xf>
    <xf numFmtId="0" fontId="76" fillId="8" borderId="19" xfId="0" applyFont="1" applyFill="1" applyBorder="1" applyAlignment="1">
      <alignment/>
    </xf>
    <xf numFmtId="0" fontId="76" fillId="8" borderId="20" xfId="0" applyFont="1" applyFill="1" applyBorder="1" applyAlignment="1">
      <alignment/>
    </xf>
    <xf numFmtId="0" fontId="66" fillId="8" borderId="22" xfId="0" applyFont="1" applyFill="1" applyBorder="1" applyAlignment="1">
      <alignment horizontal="center"/>
    </xf>
    <xf numFmtId="0" fontId="66" fillId="8" borderId="23" xfId="0" applyFont="1" applyFill="1" applyBorder="1" applyAlignment="1">
      <alignment horizontal="center"/>
    </xf>
    <xf numFmtId="0" fontId="66" fillId="8" borderId="24" xfId="0" applyFont="1" applyFill="1" applyBorder="1" applyAlignment="1">
      <alignment horizontal="center"/>
    </xf>
    <xf numFmtId="0" fontId="69" fillId="8" borderId="19" xfId="0" applyFont="1" applyFill="1" applyBorder="1" applyAlignment="1">
      <alignment/>
    </xf>
    <xf numFmtId="0" fontId="69" fillId="8" borderId="0" xfId="0" applyFont="1" applyFill="1" applyBorder="1" applyAlignment="1">
      <alignment/>
    </xf>
    <xf numFmtId="0" fontId="69" fillId="8" borderId="20" xfId="0" applyFont="1" applyFill="1" applyBorder="1" applyAlignment="1">
      <alignment/>
    </xf>
    <xf numFmtId="0" fontId="68" fillId="8" borderId="22" xfId="0" applyFont="1" applyFill="1" applyBorder="1" applyAlignment="1">
      <alignment/>
    </xf>
    <xf numFmtId="0" fontId="68" fillId="8" borderId="23" xfId="0" applyFont="1" applyFill="1" applyBorder="1" applyAlignment="1">
      <alignment/>
    </xf>
    <xf numFmtId="0" fontId="69" fillId="8" borderId="23" xfId="0" applyFont="1" applyFill="1" applyBorder="1" applyAlignment="1">
      <alignment horizontal="center"/>
    </xf>
    <xf numFmtId="0" fontId="68" fillId="8" borderId="24" xfId="0" applyFont="1" applyFill="1" applyBorder="1" applyAlignment="1">
      <alignment/>
    </xf>
    <xf numFmtId="0" fontId="82" fillId="8" borderId="0" xfId="0" applyFont="1" applyFill="1" applyAlignment="1">
      <alignment/>
    </xf>
    <xf numFmtId="0" fontId="83" fillId="8" borderId="0" xfId="0" applyFont="1" applyFill="1" applyAlignment="1">
      <alignment/>
    </xf>
    <xf numFmtId="0" fontId="84" fillId="8" borderId="0" xfId="0" applyFont="1" applyFill="1" applyAlignment="1">
      <alignment/>
    </xf>
    <xf numFmtId="0" fontId="85" fillId="8" borderId="19" xfId="0" applyFont="1" applyFill="1" applyBorder="1" applyAlignment="1">
      <alignment/>
    </xf>
    <xf numFmtId="0" fontId="86" fillId="8" borderId="20" xfId="0" applyFont="1" applyFill="1" applyBorder="1" applyAlignment="1">
      <alignment/>
    </xf>
    <xf numFmtId="0" fontId="86" fillId="8" borderId="19" xfId="0" applyFont="1" applyFill="1" applyBorder="1" applyAlignment="1">
      <alignment/>
    </xf>
    <xf numFmtId="0" fontId="0" fillId="8" borderId="12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69" fillId="8" borderId="25" xfId="0" applyFont="1" applyFill="1" applyBorder="1" applyAlignment="1">
      <alignment horizontal="center"/>
    </xf>
    <xf numFmtId="0" fontId="69" fillId="8" borderId="21" xfId="0" applyFont="1" applyFill="1" applyBorder="1" applyAlignment="1">
      <alignment horizontal="center"/>
    </xf>
    <xf numFmtId="0" fontId="69" fillId="8" borderId="18" xfId="0" applyFont="1" applyFill="1" applyBorder="1" applyAlignment="1">
      <alignment horizontal="center"/>
    </xf>
    <xf numFmtId="0" fontId="87" fillId="8" borderId="10" xfId="0" applyFont="1" applyFill="1" applyBorder="1" applyAlignment="1">
      <alignment horizontal="center" vertical="center" wrapText="1"/>
    </xf>
    <xf numFmtId="0" fontId="87" fillId="8" borderId="11" xfId="0" applyFont="1" applyFill="1" applyBorder="1" applyAlignment="1">
      <alignment horizontal="center" vertical="center" wrapText="1"/>
    </xf>
    <xf numFmtId="0" fontId="87" fillId="8" borderId="12" xfId="0" applyFont="1" applyFill="1" applyBorder="1" applyAlignment="1">
      <alignment horizontal="center" vertical="center" wrapText="1"/>
    </xf>
    <xf numFmtId="0" fontId="87" fillId="8" borderId="13" xfId="0" applyFont="1" applyFill="1" applyBorder="1" applyAlignment="1">
      <alignment horizontal="center" vertical="center" wrapText="1"/>
    </xf>
    <xf numFmtId="0" fontId="87" fillId="8" borderId="0" xfId="0" applyFont="1" applyFill="1" applyBorder="1" applyAlignment="1">
      <alignment horizontal="center" vertical="center" wrapText="1"/>
    </xf>
    <xf numFmtId="0" fontId="87" fillId="8" borderId="14" xfId="0" applyFont="1" applyFill="1" applyBorder="1" applyAlignment="1">
      <alignment horizontal="center" vertical="center" wrapText="1"/>
    </xf>
    <xf numFmtId="0" fontId="87" fillId="8" borderId="15" xfId="0" applyFont="1" applyFill="1" applyBorder="1" applyAlignment="1">
      <alignment horizontal="center" vertical="center" wrapText="1"/>
    </xf>
    <xf numFmtId="0" fontId="87" fillId="8" borderId="16" xfId="0" applyFont="1" applyFill="1" applyBorder="1" applyAlignment="1">
      <alignment horizontal="center" vertical="center" wrapText="1"/>
    </xf>
    <xf numFmtId="0" fontId="87" fillId="8" borderId="17" xfId="0" applyFont="1" applyFill="1" applyBorder="1" applyAlignment="1">
      <alignment horizontal="center" vertical="center" wrapText="1"/>
    </xf>
    <xf numFmtId="0" fontId="69" fillId="8" borderId="19" xfId="0" applyFont="1" applyFill="1" applyBorder="1" applyAlignment="1">
      <alignment horizontal="left"/>
    </xf>
    <xf numFmtId="0" fontId="69" fillId="8" borderId="0" xfId="0" applyFont="1" applyFill="1" applyBorder="1" applyAlignment="1">
      <alignment horizontal="left"/>
    </xf>
    <xf numFmtId="0" fontId="69" fillId="8" borderId="20" xfId="0" applyFont="1" applyFill="1" applyBorder="1" applyAlignment="1">
      <alignment horizontal="left"/>
    </xf>
    <xf numFmtId="0" fontId="69" fillId="8" borderId="19" xfId="0" applyFont="1" applyFill="1" applyBorder="1" applyAlignment="1">
      <alignment horizontal="center"/>
    </xf>
    <xf numFmtId="0" fontId="69" fillId="8" borderId="0" xfId="0" applyFont="1" applyFill="1" applyBorder="1" applyAlignment="1">
      <alignment horizontal="center"/>
    </xf>
    <xf numFmtId="0" fontId="69" fillId="8" borderId="20" xfId="0" applyFont="1" applyFill="1" applyBorder="1" applyAlignment="1">
      <alignment horizontal="center"/>
    </xf>
    <xf numFmtId="0" fontId="88" fillId="8" borderId="19" xfId="45" applyFont="1" applyFill="1" applyBorder="1" applyAlignment="1">
      <alignment horizontal="center"/>
    </xf>
    <xf numFmtId="0" fontId="88" fillId="8" borderId="0" xfId="45" applyFont="1" applyFill="1" applyBorder="1" applyAlignment="1">
      <alignment horizontal="center"/>
    </xf>
    <xf numFmtId="0" fontId="88" fillId="8" borderId="20" xfId="45" applyFont="1" applyFill="1" applyBorder="1" applyAlignment="1">
      <alignment horizontal="center"/>
    </xf>
    <xf numFmtId="0" fontId="89" fillId="8" borderId="0" xfId="0" applyFont="1" applyFill="1" applyAlignment="1">
      <alignment horizontal="center"/>
    </xf>
    <xf numFmtId="0" fontId="90" fillId="8" borderId="26" xfId="45" applyFont="1" applyFill="1" applyBorder="1" applyAlignment="1" applyProtection="1">
      <alignment horizontal="center"/>
      <protection locked="0"/>
    </xf>
    <xf numFmtId="0" fontId="90" fillId="8" borderId="27" xfId="45" applyFont="1" applyFill="1" applyBorder="1" applyAlignment="1" applyProtection="1">
      <alignment horizontal="center"/>
      <protection locked="0"/>
    </xf>
    <xf numFmtId="0" fontId="91" fillId="8" borderId="0" xfId="45" applyFont="1" applyFill="1" applyAlignment="1" applyProtection="1">
      <alignment horizontal="left"/>
      <protection locked="0"/>
    </xf>
    <xf numFmtId="0" fontId="92" fillId="8" borderId="26" xfId="0" applyFont="1" applyFill="1" applyBorder="1" applyAlignment="1">
      <alignment horizontal="center"/>
    </xf>
    <xf numFmtId="0" fontId="92" fillId="8" borderId="28" xfId="0" applyFont="1" applyFill="1" applyBorder="1" applyAlignment="1">
      <alignment horizontal="center"/>
    </xf>
    <xf numFmtId="0" fontId="69" fillId="8" borderId="0" xfId="0" applyFont="1" applyFill="1" applyAlignment="1" applyProtection="1">
      <alignment horizontal="center"/>
      <protection locked="0"/>
    </xf>
    <xf numFmtId="1" fontId="92" fillId="8" borderId="28" xfId="0" applyNumberFormat="1" applyFont="1" applyFill="1" applyBorder="1" applyAlignment="1">
      <alignment horizontal="center"/>
    </xf>
    <xf numFmtId="1" fontId="92" fillId="8" borderId="27" xfId="0" applyNumberFormat="1" applyFont="1" applyFill="1" applyBorder="1" applyAlignment="1">
      <alignment horizontal="center"/>
    </xf>
    <xf numFmtId="0" fontId="93" fillId="5" borderId="26" xfId="45" applyFont="1" applyFill="1" applyBorder="1" applyAlignment="1" applyProtection="1">
      <alignment horizontal="center"/>
      <protection locked="0"/>
    </xf>
    <xf numFmtId="0" fontId="93" fillId="5" borderId="27" xfId="45" applyFont="1" applyFill="1" applyBorder="1" applyAlignment="1" applyProtection="1">
      <alignment horizontal="center"/>
      <protection locked="0"/>
    </xf>
    <xf numFmtId="0" fontId="72" fillId="8" borderId="0" xfId="0" applyFont="1" applyFill="1" applyAlignment="1">
      <alignment horizontal="center"/>
    </xf>
    <xf numFmtId="0" fontId="66" fillId="8" borderId="0" xfId="0" applyFont="1" applyFill="1" applyAlignment="1">
      <alignment horizontal="left"/>
    </xf>
    <xf numFmtId="0" fontId="73" fillId="8" borderId="0" xfId="0" applyFont="1" applyFill="1" applyAlignment="1">
      <alignment horizontal="center"/>
    </xf>
    <xf numFmtId="0" fontId="66" fillId="8" borderId="13" xfId="0" applyFont="1" applyFill="1" applyBorder="1" applyAlignment="1">
      <alignment horizontal="center"/>
    </xf>
    <xf numFmtId="0" fontId="66" fillId="8" borderId="0" xfId="0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94" fillId="8" borderId="15" xfId="0" applyFont="1" applyFill="1" applyBorder="1" applyAlignment="1">
      <alignment horizontal="center"/>
    </xf>
    <xf numFmtId="0" fontId="94" fillId="8" borderId="16" xfId="0" applyFont="1" applyFill="1" applyBorder="1" applyAlignment="1">
      <alignment horizontal="center"/>
    </xf>
    <xf numFmtId="0" fontId="94" fillId="8" borderId="17" xfId="0" applyFont="1" applyFill="1" applyBorder="1" applyAlignment="1">
      <alignment horizontal="center"/>
    </xf>
    <xf numFmtId="0" fontId="76" fillId="8" borderId="25" xfId="0" applyFont="1" applyFill="1" applyBorder="1" applyAlignment="1">
      <alignment horizontal="center"/>
    </xf>
    <xf numFmtId="0" fontId="76" fillId="8" borderId="21" xfId="0" applyFont="1" applyFill="1" applyBorder="1" applyAlignment="1">
      <alignment horizontal="center"/>
    </xf>
    <xf numFmtId="0" fontId="76" fillId="8" borderId="18" xfId="0" applyFont="1" applyFill="1" applyBorder="1" applyAlignment="1">
      <alignment horizontal="center"/>
    </xf>
    <xf numFmtId="0" fontId="76" fillId="8" borderId="19" xfId="0" applyFont="1" applyFill="1" applyBorder="1" applyAlignment="1">
      <alignment horizontal="center"/>
    </xf>
    <xf numFmtId="0" fontId="76" fillId="8" borderId="0" xfId="0" applyFont="1" applyFill="1" applyBorder="1" applyAlignment="1">
      <alignment horizontal="center"/>
    </xf>
    <xf numFmtId="0" fontId="76" fillId="8" borderId="20" xfId="0" applyFont="1" applyFill="1" applyBorder="1" applyAlignment="1">
      <alignment horizontal="center"/>
    </xf>
    <xf numFmtId="0" fontId="66" fillId="8" borderId="25" xfId="0" applyFont="1" applyFill="1" applyBorder="1" applyAlignment="1">
      <alignment horizontal="center"/>
    </xf>
    <xf numFmtId="0" fontId="66" fillId="8" borderId="21" xfId="0" applyFont="1" applyFill="1" applyBorder="1" applyAlignment="1">
      <alignment horizontal="center"/>
    </xf>
    <xf numFmtId="0" fontId="66" fillId="8" borderId="18" xfId="0" applyFont="1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76" fillId="8" borderId="25" xfId="0" applyFont="1" applyFill="1" applyBorder="1" applyAlignment="1">
      <alignment horizontal="center" vertical="center"/>
    </xf>
    <xf numFmtId="0" fontId="76" fillId="8" borderId="21" xfId="0" applyFont="1" applyFill="1" applyBorder="1" applyAlignment="1">
      <alignment horizontal="center" vertical="center"/>
    </xf>
    <xf numFmtId="0" fontId="76" fillId="8" borderId="18" xfId="0" applyFont="1" applyFill="1" applyBorder="1" applyAlignment="1">
      <alignment horizontal="center" vertical="center"/>
    </xf>
    <xf numFmtId="0" fontId="76" fillId="8" borderId="22" xfId="0" applyFont="1" applyFill="1" applyBorder="1" applyAlignment="1">
      <alignment horizontal="center"/>
    </xf>
    <xf numFmtId="0" fontId="76" fillId="8" borderId="23" xfId="0" applyFont="1" applyFill="1" applyBorder="1" applyAlignment="1">
      <alignment horizontal="center"/>
    </xf>
    <xf numFmtId="0" fontId="76" fillId="8" borderId="24" xfId="0" applyFont="1" applyFill="1" applyBorder="1" applyAlignment="1">
      <alignment horizontal="center"/>
    </xf>
    <xf numFmtId="0" fontId="66" fillId="8" borderId="19" xfId="0" applyFont="1" applyFill="1" applyBorder="1" applyAlignment="1">
      <alignment horizontal="center"/>
    </xf>
    <xf numFmtId="0" fontId="66" fillId="8" borderId="20" xfId="0" applyFont="1" applyFill="1" applyBorder="1" applyAlignment="1">
      <alignment horizontal="center"/>
    </xf>
    <xf numFmtId="0" fontId="95" fillId="8" borderId="25" xfId="0" applyFont="1" applyFill="1" applyBorder="1" applyAlignment="1">
      <alignment horizontal="center"/>
    </xf>
    <xf numFmtId="0" fontId="95" fillId="8" borderId="18" xfId="0" applyFont="1" applyFill="1" applyBorder="1" applyAlignment="1">
      <alignment horizontal="center"/>
    </xf>
    <xf numFmtId="0" fontId="81" fillId="8" borderId="19" xfId="0" applyFont="1" applyFill="1" applyBorder="1" applyAlignment="1">
      <alignment horizontal="center"/>
    </xf>
    <xf numFmtId="0" fontId="81" fillId="8" borderId="20" xfId="0" applyFont="1" applyFill="1" applyBorder="1" applyAlignment="1">
      <alignment horizontal="center"/>
    </xf>
    <xf numFmtId="0" fontId="81" fillId="8" borderId="22" xfId="45" applyFont="1" applyFill="1" applyBorder="1" applyAlignment="1">
      <alignment horizontal="center"/>
    </xf>
    <xf numFmtId="0" fontId="81" fillId="8" borderId="24" xfId="45" applyFont="1" applyFill="1" applyBorder="1" applyAlignment="1">
      <alignment horizontal="center"/>
    </xf>
    <xf numFmtId="0" fontId="85" fillId="8" borderId="19" xfId="0" applyFont="1" applyFill="1" applyBorder="1" applyAlignment="1">
      <alignment horizontal="center"/>
    </xf>
    <xf numFmtId="0" fontId="85" fillId="8" borderId="20" xfId="0" applyFont="1" applyFill="1" applyBorder="1" applyAlignment="1">
      <alignment horizontal="center"/>
    </xf>
    <xf numFmtId="0" fontId="76" fillId="8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ill>
        <patternFill>
          <bgColor theme="4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5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6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7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5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657225</xdr:colOff>
      <xdr:row>0</xdr:row>
      <xdr:rowOff>0</xdr:rowOff>
    </xdr:from>
    <xdr:ext cx="7543800" cy="1219200"/>
    <xdr:sp>
      <xdr:nvSpPr>
        <xdr:cNvPr id="2" name="Rectangle 2"/>
        <xdr:cNvSpPr>
          <a:spLocks/>
        </xdr:cNvSpPr>
      </xdr:nvSpPr>
      <xdr:spPr>
        <a:xfrm>
          <a:off x="657225" y="0"/>
          <a:ext cx="75438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CCAS
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Centre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Communal d'Action Sociale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5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657225</xdr:colOff>
      <xdr:row>0</xdr:row>
      <xdr:rowOff>0</xdr:rowOff>
    </xdr:from>
    <xdr:ext cx="7543800" cy="1219200"/>
    <xdr:sp>
      <xdr:nvSpPr>
        <xdr:cNvPr id="2" name="Rectangle 2"/>
        <xdr:cNvSpPr>
          <a:spLocks/>
        </xdr:cNvSpPr>
      </xdr:nvSpPr>
      <xdr:spPr>
        <a:xfrm>
          <a:off x="657225" y="0"/>
          <a:ext cx="75438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CCAS
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Centre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Communal d'Action Sociale</a:t>
          </a:r>
        </a:p>
      </xdr:txBody>
    </xdr:sp>
    <xdr:clientData/>
  </xdr:oneCellAnchor>
  <xdr:twoCellAnchor editAs="oneCell">
    <xdr:from>
      <xdr:col>0</xdr:col>
      <xdr:colOff>238125</xdr:colOff>
      <xdr:row>6</xdr:row>
      <xdr:rowOff>152400</xdr:rowOff>
    </xdr:from>
    <xdr:to>
      <xdr:col>1</xdr:col>
      <xdr:colOff>628650</xdr:colOff>
      <xdr:row>14</xdr:row>
      <xdr:rowOff>66675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95400"/>
          <a:ext cx="1304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5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657225</xdr:colOff>
      <xdr:row>0</xdr:row>
      <xdr:rowOff>0</xdr:rowOff>
    </xdr:from>
    <xdr:ext cx="7543800" cy="1219200"/>
    <xdr:sp>
      <xdr:nvSpPr>
        <xdr:cNvPr id="2" name="Rectangle 4"/>
        <xdr:cNvSpPr>
          <a:spLocks/>
        </xdr:cNvSpPr>
      </xdr:nvSpPr>
      <xdr:spPr>
        <a:xfrm>
          <a:off x="657225" y="0"/>
          <a:ext cx="75438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CCAS
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Centre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Communal d'Action Sociale</a:t>
          </a:r>
        </a:p>
      </xdr:txBody>
    </xdr:sp>
    <xdr:clientData/>
  </xdr:oneCellAnchor>
  <xdr:twoCellAnchor editAs="oneCell">
    <xdr:from>
      <xdr:col>0</xdr:col>
      <xdr:colOff>38100</xdr:colOff>
      <xdr:row>6</xdr:row>
      <xdr:rowOff>142875</xdr:rowOff>
    </xdr:from>
    <xdr:to>
      <xdr:col>2</xdr:col>
      <xdr:colOff>0</xdr:colOff>
      <xdr:row>12</xdr:row>
      <xdr:rowOff>57150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85875"/>
          <a:ext cx="1790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5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657225</xdr:colOff>
      <xdr:row>0</xdr:row>
      <xdr:rowOff>0</xdr:rowOff>
    </xdr:from>
    <xdr:ext cx="7543800" cy="1219200"/>
    <xdr:sp>
      <xdr:nvSpPr>
        <xdr:cNvPr id="2" name="Rectangle 2"/>
        <xdr:cNvSpPr>
          <a:spLocks/>
        </xdr:cNvSpPr>
      </xdr:nvSpPr>
      <xdr:spPr>
        <a:xfrm>
          <a:off x="657225" y="0"/>
          <a:ext cx="75438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CCAS
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Centre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Communal d'Action Sociale</a:t>
          </a:r>
        </a:p>
      </xdr:txBody>
    </xdr:sp>
    <xdr:clientData/>
  </xdr:oneCellAnchor>
  <xdr:twoCellAnchor editAs="oneCell">
    <xdr:from>
      <xdr:col>0</xdr:col>
      <xdr:colOff>123825</xdr:colOff>
      <xdr:row>8</xdr:row>
      <xdr:rowOff>104775</xdr:rowOff>
    </xdr:from>
    <xdr:to>
      <xdr:col>1</xdr:col>
      <xdr:colOff>876300</xdr:colOff>
      <xdr:row>15</xdr:row>
      <xdr:rowOff>47625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628775"/>
          <a:ext cx="16668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5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657225</xdr:colOff>
      <xdr:row>0</xdr:row>
      <xdr:rowOff>0</xdr:rowOff>
    </xdr:from>
    <xdr:ext cx="7543800" cy="1219200"/>
    <xdr:sp>
      <xdr:nvSpPr>
        <xdr:cNvPr id="2" name="Rectangle 4"/>
        <xdr:cNvSpPr>
          <a:spLocks/>
        </xdr:cNvSpPr>
      </xdr:nvSpPr>
      <xdr:spPr>
        <a:xfrm>
          <a:off x="657225" y="0"/>
          <a:ext cx="75438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CCAS
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Centre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Communal d'Action Sociale</a:t>
          </a:r>
        </a:p>
      </xdr:txBody>
    </xdr:sp>
    <xdr:clientData/>
  </xdr:oneCellAnchor>
  <xdr:twoCellAnchor editAs="oneCell">
    <xdr:from>
      <xdr:col>0</xdr:col>
      <xdr:colOff>114300</xdr:colOff>
      <xdr:row>7</xdr:row>
      <xdr:rowOff>0</xdr:rowOff>
    </xdr:from>
    <xdr:to>
      <xdr:col>2</xdr:col>
      <xdr:colOff>209550</xdr:colOff>
      <xdr:row>13</xdr:row>
      <xdr:rowOff>66675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333500"/>
          <a:ext cx="1924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5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657225</xdr:colOff>
      <xdr:row>0</xdr:row>
      <xdr:rowOff>0</xdr:rowOff>
    </xdr:from>
    <xdr:ext cx="7543800" cy="1219200"/>
    <xdr:sp>
      <xdr:nvSpPr>
        <xdr:cNvPr id="2" name="Rectangle 2"/>
        <xdr:cNvSpPr>
          <a:spLocks/>
        </xdr:cNvSpPr>
      </xdr:nvSpPr>
      <xdr:spPr>
        <a:xfrm>
          <a:off x="657225" y="0"/>
          <a:ext cx="75438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CCAS
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Centre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Communal d'Action Sociale</a:t>
          </a:r>
        </a:p>
      </xdr:txBody>
    </xdr:sp>
    <xdr:clientData/>
  </xdr:oneCellAnchor>
  <xdr:twoCellAnchor editAs="oneCell">
    <xdr:from>
      <xdr:col>0</xdr:col>
      <xdr:colOff>219075</xdr:colOff>
      <xdr:row>6</xdr:row>
      <xdr:rowOff>133350</xdr:rowOff>
    </xdr:from>
    <xdr:to>
      <xdr:col>2</xdr:col>
      <xdr:colOff>38100</xdr:colOff>
      <xdr:row>13</xdr:row>
      <xdr:rowOff>133350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276350"/>
          <a:ext cx="16478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5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657225</xdr:colOff>
      <xdr:row>0</xdr:row>
      <xdr:rowOff>0</xdr:rowOff>
    </xdr:from>
    <xdr:ext cx="7543800" cy="1219200"/>
    <xdr:sp>
      <xdr:nvSpPr>
        <xdr:cNvPr id="2" name="Rectangle 4"/>
        <xdr:cNvSpPr>
          <a:spLocks/>
        </xdr:cNvSpPr>
      </xdr:nvSpPr>
      <xdr:spPr>
        <a:xfrm>
          <a:off x="657225" y="0"/>
          <a:ext cx="75438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CCAS
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Centre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Communal d'Action Sociale</a:t>
          </a:r>
        </a:p>
      </xdr:txBody>
    </xdr:sp>
    <xdr:clientData/>
  </xdr:oneCellAnchor>
  <xdr:twoCellAnchor editAs="oneCell">
    <xdr:from>
      <xdr:col>0</xdr:col>
      <xdr:colOff>247650</xdr:colOff>
      <xdr:row>7</xdr:row>
      <xdr:rowOff>9525</xdr:rowOff>
    </xdr:from>
    <xdr:to>
      <xdr:col>2</xdr:col>
      <xdr:colOff>400050</xdr:colOff>
      <xdr:row>12</xdr:row>
      <xdr:rowOff>152400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343025"/>
          <a:ext cx="1981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5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657225</xdr:colOff>
      <xdr:row>0</xdr:row>
      <xdr:rowOff>0</xdr:rowOff>
    </xdr:from>
    <xdr:ext cx="7543800" cy="1219200"/>
    <xdr:sp>
      <xdr:nvSpPr>
        <xdr:cNvPr id="2" name="Rectangle 4"/>
        <xdr:cNvSpPr>
          <a:spLocks/>
        </xdr:cNvSpPr>
      </xdr:nvSpPr>
      <xdr:spPr>
        <a:xfrm>
          <a:off x="657225" y="0"/>
          <a:ext cx="75438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CCAS
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Centre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Communal d'Action Sociale</a:t>
          </a:r>
        </a:p>
      </xdr:txBody>
    </xdr:sp>
    <xdr:clientData/>
  </xdr:oneCellAnchor>
  <xdr:twoCellAnchor editAs="oneCell">
    <xdr:from>
      <xdr:col>0</xdr:col>
      <xdr:colOff>400050</xdr:colOff>
      <xdr:row>9</xdr:row>
      <xdr:rowOff>28575</xdr:rowOff>
    </xdr:from>
    <xdr:to>
      <xdr:col>1</xdr:col>
      <xdr:colOff>895350</xdr:colOff>
      <xdr:row>16</xdr:row>
      <xdr:rowOff>104775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743075"/>
          <a:ext cx="14097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5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657225</xdr:colOff>
      <xdr:row>0</xdr:row>
      <xdr:rowOff>0</xdr:rowOff>
    </xdr:from>
    <xdr:ext cx="7543800" cy="1219200"/>
    <xdr:sp>
      <xdr:nvSpPr>
        <xdr:cNvPr id="2" name="Rectangle 2"/>
        <xdr:cNvSpPr>
          <a:spLocks/>
        </xdr:cNvSpPr>
      </xdr:nvSpPr>
      <xdr:spPr>
        <a:xfrm>
          <a:off x="657225" y="0"/>
          <a:ext cx="75438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CCAS
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Centre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Communal d'Action Sociale</a:t>
          </a:r>
        </a:p>
      </xdr:txBody>
    </xdr:sp>
    <xdr:clientData/>
  </xdr:oneCellAnchor>
  <xdr:twoCellAnchor editAs="oneCell">
    <xdr:from>
      <xdr:col>0</xdr:col>
      <xdr:colOff>276225</xdr:colOff>
      <xdr:row>7</xdr:row>
      <xdr:rowOff>57150</xdr:rowOff>
    </xdr:from>
    <xdr:to>
      <xdr:col>2</xdr:col>
      <xdr:colOff>142875</xdr:colOff>
      <xdr:row>14</xdr:row>
      <xdr:rowOff>95250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390650"/>
          <a:ext cx="1695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5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657225</xdr:colOff>
      <xdr:row>0</xdr:row>
      <xdr:rowOff>0</xdr:rowOff>
    </xdr:from>
    <xdr:ext cx="7543800" cy="1219200"/>
    <xdr:sp>
      <xdr:nvSpPr>
        <xdr:cNvPr id="2" name="Rectangle 4"/>
        <xdr:cNvSpPr>
          <a:spLocks/>
        </xdr:cNvSpPr>
      </xdr:nvSpPr>
      <xdr:spPr>
        <a:xfrm>
          <a:off x="657225" y="0"/>
          <a:ext cx="75438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CCAS
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Centre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Communal d'Action Sociale</a:t>
          </a:r>
        </a:p>
      </xdr:txBody>
    </xdr:sp>
    <xdr:clientData/>
  </xdr:oneCellAnchor>
  <xdr:twoCellAnchor editAs="oneCell">
    <xdr:from>
      <xdr:col>5</xdr:col>
      <xdr:colOff>142875</xdr:colOff>
      <xdr:row>18</xdr:row>
      <xdr:rowOff>95250</xdr:rowOff>
    </xdr:from>
    <xdr:to>
      <xdr:col>5</xdr:col>
      <xdr:colOff>762000</xdr:colOff>
      <xdr:row>24</xdr:row>
      <xdr:rowOff>161925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3638550"/>
          <a:ext cx="619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5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657225</xdr:colOff>
      <xdr:row>0</xdr:row>
      <xdr:rowOff>0</xdr:rowOff>
    </xdr:from>
    <xdr:ext cx="7543800" cy="1219200"/>
    <xdr:sp>
      <xdr:nvSpPr>
        <xdr:cNvPr id="2" name="Rectangle 2"/>
        <xdr:cNvSpPr>
          <a:spLocks/>
        </xdr:cNvSpPr>
      </xdr:nvSpPr>
      <xdr:spPr>
        <a:xfrm>
          <a:off x="657225" y="0"/>
          <a:ext cx="75438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CCAS
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Centre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Communal d'Action Sociale</a:t>
          </a:r>
        </a:p>
      </xdr:txBody>
    </xdr:sp>
    <xdr:clientData/>
  </xdr:oneCellAnchor>
  <xdr:twoCellAnchor editAs="oneCell">
    <xdr:from>
      <xdr:col>4</xdr:col>
      <xdr:colOff>609600</xdr:colOff>
      <xdr:row>20</xdr:row>
      <xdr:rowOff>85725</xdr:rowOff>
    </xdr:from>
    <xdr:to>
      <xdr:col>5</xdr:col>
      <xdr:colOff>600075</xdr:colOff>
      <xdr:row>23</xdr:row>
      <xdr:rowOff>76200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990975"/>
          <a:ext cx="904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5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657225</xdr:colOff>
      <xdr:row>0</xdr:row>
      <xdr:rowOff>0</xdr:rowOff>
    </xdr:from>
    <xdr:ext cx="7543800" cy="1219200"/>
    <xdr:sp>
      <xdr:nvSpPr>
        <xdr:cNvPr id="2" name="Rectangle 4"/>
        <xdr:cNvSpPr>
          <a:spLocks/>
        </xdr:cNvSpPr>
      </xdr:nvSpPr>
      <xdr:spPr>
        <a:xfrm>
          <a:off x="657225" y="0"/>
          <a:ext cx="75438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CCAS
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Centre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Communal d'Action Sociale</a:t>
          </a:r>
        </a:p>
      </xdr:txBody>
    </xdr:sp>
    <xdr:clientData/>
  </xdr:oneCellAnchor>
  <xdr:twoCellAnchor editAs="oneCell">
    <xdr:from>
      <xdr:col>0</xdr:col>
      <xdr:colOff>0</xdr:colOff>
      <xdr:row>9</xdr:row>
      <xdr:rowOff>0</xdr:rowOff>
    </xdr:from>
    <xdr:to>
      <xdr:col>2</xdr:col>
      <xdr:colOff>733425</xdr:colOff>
      <xdr:row>16</xdr:row>
      <xdr:rowOff>85725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14500"/>
          <a:ext cx="25622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5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657225</xdr:colOff>
      <xdr:row>0</xdr:row>
      <xdr:rowOff>0</xdr:rowOff>
    </xdr:from>
    <xdr:ext cx="7543800" cy="1219200"/>
    <xdr:sp>
      <xdr:nvSpPr>
        <xdr:cNvPr id="2" name="Rectangle 2"/>
        <xdr:cNvSpPr>
          <a:spLocks/>
        </xdr:cNvSpPr>
      </xdr:nvSpPr>
      <xdr:spPr>
        <a:xfrm>
          <a:off x="657225" y="0"/>
          <a:ext cx="75438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CCAS
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Centre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Communal d'Action Sociale</a:t>
          </a:r>
        </a:p>
      </xdr:txBody>
    </xdr:sp>
    <xdr:clientData/>
  </xdr:oneCellAnchor>
  <xdr:twoCellAnchor editAs="oneCell">
    <xdr:from>
      <xdr:col>0</xdr:col>
      <xdr:colOff>438150</xdr:colOff>
      <xdr:row>8</xdr:row>
      <xdr:rowOff>123825</xdr:rowOff>
    </xdr:from>
    <xdr:to>
      <xdr:col>2</xdr:col>
      <xdr:colOff>219075</xdr:colOff>
      <xdr:row>17</xdr:row>
      <xdr:rowOff>19050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1647825"/>
          <a:ext cx="16097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5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657225</xdr:colOff>
      <xdr:row>0</xdr:row>
      <xdr:rowOff>0</xdr:rowOff>
    </xdr:from>
    <xdr:ext cx="7543800" cy="1219200"/>
    <xdr:sp>
      <xdr:nvSpPr>
        <xdr:cNvPr id="2" name="Rectangle 2"/>
        <xdr:cNvSpPr>
          <a:spLocks/>
        </xdr:cNvSpPr>
      </xdr:nvSpPr>
      <xdr:spPr>
        <a:xfrm>
          <a:off x="657225" y="0"/>
          <a:ext cx="75438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CCAS
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Centre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Communal d'Action Sociale</a:t>
          </a:r>
        </a:p>
      </xdr:txBody>
    </xdr:sp>
    <xdr:clientData/>
  </xdr:oneCellAnchor>
  <xdr:twoCellAnchor editAs="oneCell">
    <xdr:from>
      <xdr:col>0</xdr:col>
      <xdr:colOff>171450</xdr:colOff>
      <xdr:row>7</xdr:row>
      <xdr:rowOff>142875</xdr:rowOff>
    </xdr:from>
    <xdr:to>
      <xdr:col>2</xdr:col>
      <xdr:colOff>390525</xdr:colOff>
      <xdr:row>16</xdr:row>
      <xdr:rowOff>28575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476375"/>
          <a:ext cx="2047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5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657225</xdr:colOff>
      <xdr:row>0</xdr:row>
      <xdr:rowOff>0</xdr:rowOff>
    </xdr:from>
    <xdr:ext cx="7543800" cy="1219200"/>
    <xdr:sp>
      <xdr:nvSpPr>
        <xdr:cNvPr id="2" name="Rectangle 2"/>
        <xdr:cNvSpPr>
          <a:spLocks/>
        </xdr:cNvSpPr>
      </xdr:nvSpPr>
      <xdr:spPr>
        <a:xfrm>
          <a:off x="657225" y="0"/>
          <a:ext cx="75438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CCAS
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Centre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Communal d'Action Sociale</a:t>
          </a:r>
        </a:p>
      </xdr:txBody>
    </xdr:sp>
    <xdr:clientData/>
  </xdr:oneCellAnchor>
  <xdr:twoCellAnchor editAs="oneCell">
    <xdr:from>
      <xdr:col>0</xdr:col>
      <xdr:colOff>123825</xdr:colOff>
      <xdr:row>7</xdr:row>
      <xdr:rowOff>76200</xdr:rowOff>
    </xdr:from>
    <xdr:to>
      <xdr:col>1</xdr:col>
      <xdr:colOff>838200</xdr:colOff>
      <xdr:row>13</xdr:row>
      <xdr:rowOff>38100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409700"/>
          <a:ext cx="1628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5</xdr:row>
      <xdr:rowOff>180975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657225</xdr:colOff>
      <xdr:row>0</xdr:row>
      <xdr:rowOff>0</xdr:rowOff>
    </xdr:from>
    <xdr:ext cx="7543800" cy="1219200"/>
    <xdr:sp>
      <xdr:nvSpPr>
        <xdr:cNvPr id="2" name="Rectangle 5"/>
        <xdr:cNvSpPr>
          <a:spLocks/>
        </xdr:cNvSpPr>
      </xdr:nvSpPr>
      <xdr:spPr>
        <a:xfrm>
          <a:off x="657225" y="0"/>
          <a:ext cx="75438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CCAS
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Centre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Communal d'Action Sociale</a:t>
          </a:r>
        </a:p>
      </xdr:txBody>
    </xdr:sp>
    <xdr:clientData/>
  </xdr:oneCellAnchor>
  <xdr:twoCellAnchor editAs="oneCell">
    <xdr:from>
      <xdr:col>0</xdr:col>
      <xdr:colOff>152400</xdr:colOff>
      <xdr:row>7</xdr:row>
      <xdr:rowOff>95250</xdr:rowOff>
    </xdr:from>
    <xdr:to>
      <xdr:col>1</xdr:col>
      <xdr:colOff>866775</xdr:colOff>
      <xdr:row>13</xdr:row>
      <xdr:rowOff>57150</xdr:rowOff>
    </xdr:to>
    <xdr:pic>
      <xdr:nvPicPr>
        <xdr:cNvPr id="3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428750"/>
          <a:ext cx="1628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5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657225</xdr:colOff>
      <xdr:row>0</xdr:row>
      <xdr:rowOff>0</xdr:rowOff>
    </xdr:from>
    <xdr:ext cx="7543800" cy="1219200"/>
    <xdr:sp>
      <xdr:nvSpPr>
        <xdr:cNvPr id="2" name="Rectangle 2"/>
        <xdr:cNvSpPr>
          <a:spLocks/>
        </xdr:cNvSpPr>
      </xdr:nvSpPr>
      <xdr:spPr>
        <a:xfrm>
          <a:off x="657225" y="0"/>
          <a:ext cx="75438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CCAS
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Centre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Communal d'Action Sociale</a:t>
          </a:r>
        </a:p>
      </xdr:txBody>
    </xdr:sp>
    <xdr:clientData/>
  </xdr:oneCellAnchor>
  <xdr:twoCellAnchor editAs="oneCell">
    <xdr:from>
      <xdr:col>0</xdr:col>
      <xdr:colOff>161925</xdr:colOff>
      <xdr:row>7</xdr:row>
      <xdr:rowOff>47625</xdr:rowOff>
    </xdr:from>
    <xdr:to>
      <xdr:col>2</xdr:col>
      <xdr:colOff>419100</xdr:colOff>
      <xdr:row>12</xdr:row>
      <xdr:rowOff>104775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381125"/>
          <a:ext cx="2085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5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657225</xdr:colOff>
      <xdr:row>0</xdr:row>
      <xdr:rowOff>0</xdr:rowOff>
    </xdr:from>
    <xdr:ext cx="7543800" cy="1219200"/>
    <xdr:sp>
      <xdr:nvSpPr>
        <xdr:cNvPr id="2" name="Rectangle 4"/>
        <xdr:cNvSpPr>
          <a:spLocks/>
        </xdr:cNvSpPr>
      </xdr:nvSpPr>
      <xdr:spPr>
        <a:xfrm>
          <a:off x="657225" y="0"/>
          <a:ext cx="75438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CCAS
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Centre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Communal d'Action Sociale</a:t>
          </a:r>
        </a:p>
      </xdr:txBody>
    </xdr:sp>
    <xdr:clientData/>
  </xdr:oneCellAnchor>
  <xdr:twoCellAnchor editAs="oneCell">
    <xdr:from>
      <xdr:col>0</xdr:col>
      <xdr:colOff>228600</xdr:colOff>
      <xdr:row>8</xdr:row>
      <xdr:rowOff>76200</xdr:rowOff>
    </xdr:from>
    <xdr:to>
      <xdr:col>1</xdr:col>
      <xdr:colOff>742950</xdr:colOff>
      <xdr:row>13</xdr:row>
      <xdr:rowOff>152400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600200"/>
          <a:ext cx="142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5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657225</xdr:colOff>
      <xdr:row>0</xdr:row>
      <xdr:rowOff>0</xdr:rowOff>
    </xdr:from>
    <xdr:ext cx="7543800" cy="1219200"/>
    <xdr:sp>
      <xdr:nvSpPr>
        <xdr:cNvPr id="2" name="Rectangle 2"/>
        <xdr:cNvSpPr>
          <a:spLocks/>
        </xdr:cNvSpPr>
      </xdr:nvSpPr>
      <xdr:spPr>
        <a:xfrm>
          <a:off x="657225" y="0"/>
          <a:ext cx="75438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CCAS
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Centre</a:t>
          </a:r>
          <a:r>
            <a:rPr lang="en-US" cap="none" sz="360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Communal d'Action Sociale</a:t>
          </a:r>
        </a:p>
      </xdr:txBody>
    </xdr:sp>
    <xdr:clientData/>
  </xdr:oneCellAnchor>
  <xdr:twoCellAnchor editAs="oneCell">
    <xdr:from>
      <xdr:col>0</xdr:col>
      <xdr:colOff>228600</xdr:colOff>
      <xdr:row>7</xdr:row>
      <xdr:rowOff>114300</xdr:rowOff>
    </xdr:from>
    <xdr:to>
      <xdr:col>1</xdr:col>
      <xdr:colOff>685800</xdr:colOff>
      <xdr:row>13</xdr:row>
      <xdr:rowOff>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47800"/>
          <a:ext cx="1371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cas@reau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ccas@reau.fr" TargetMode="External" /><Relationship Id="rId2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34"/>
  <sheetViews>
    <sheetView tabSelected="1" zoomScalePageLayoutView="0" workbookViewId="0" topLeftCell="A1">
      <selection activeCell="A1" sqref="A1"/>
    </sheetView>
  </sheetViews>
  <sheetFormatPr defaultColWidth="15.140625" defaultRowHeight="15"/>
  <cols>
    <col min="1" max="10" width="13.8515625" style="1" customWidth="1"/>
    <col min="11" max="13" width="15.140625" style="1" customWidth="1"/>
    <col min="14" max="14" width="15.140625" style="1" hidden="1" customWidth="1"/>
    <col min="15" max="16" width="0" style="1" hidden="1" customWidth="1"/>
    <col min="17" max="16384" width="15.140625" style="1" customWidth="1"/>
  </cols>
  <sheetData>
    <row r="1" ht="15"/>
    <row r="2" ht="15"/>
    <row r="3" ht="15"/>
    <row r="4" ht="15"/>
    <row r="5" ht="15"/>
    <row r="6" ht="15"/>
    <row r="7" s="2" customFormat="1" ht="15">
      <c r="N7" s="2" t="s">
        <v>19</v>
      </c>
    </row>
    <row r="8" s="2" customFormat="1" ht="15.75" thickBot="1">
      <c r="N8" s="2" t="s">
        <v>20</v>
      </c>
    </row>
    <row r="9" spans="2:9" s="2" customFormat="1" ht="15">
      <c r="B9" s="87" t="s">
        <v>229</v>
      </c>
      <c r="C9" s="88"/>
      <c r="D9" s="88"/>
      <c r="E9" s="88"/>
      <c r="F9" s="88"/>
      <c r="G9" s="88"/>
      <c r="H9" s="88"/>
      <c r="I9" s="89"/>
    </row>
    <row r="10" spans="2:16" s="2" customFormat="1" ht="15">
      <c r="B10" s="99" t="s">
        <v>230</v>
      </c>
      <c r="C10" s="100"/>
      <c r="D10" s="100"/>
      <c r="E10" s="100"/>
      <c r="F10" s="100"/>
      <c r="G10" s="100"/>
      <c r="H10" s="100"/>
      <c r="I10" s="101"/>
      <c r="N10" s="31" t="s">
        <v>71</v>
      </c>
      <c r="O10" s="21">
        <f>IF(H25&lt;360,220,IF(H25&lt;460,200,IF(H25&lt;560,180,IF(H25&lt;660,150,IF(H25&lt;760,130,IF(H25&lt;860,110,IF(H25&lt;960,90,0)))))))</f>
        <v>0</v>
      </c>
      <c r="P10" s="85" t="s">
        <v>70</v>
      </c>
    </row>
    <row r="11" spans="2:16" s="2" customFormat="1" ht="15">
      <c r="B11" s="102" t="s">
        <v>233</v>
      </c>
      <c r="C11" s="103"/>
      <c r="D11" s="103"/>
      <c r="E11" s="103"/>
      <c r="F11" s="103"/>
      <c r="G11" s="103"/>
      <c r="H11" s="103"/>
      <c r="I11" s="104"/>
      <c r="N11" s="32" t="s">
        <v>72</v>
      </c>
      <c r="O11" s="16">
        <f>IF(H25&lt;460,200,IF(H25&lt;560,180,IF(H25&lt;660,150,IF(H25&lt;760,130,IF(H25&lt;860,110,0)))))</f>
        <v>0</v>
      </c>
      <c r="P11" s="86"/>
    </row>
    <row r="12" spans="2:9" s="2" customFormat="1" ht="15">
      <c r="B12" s="99" t="s">
        <v>234</v>
      </c>
      <c r="C12" s="100"/>
      <c r="D12" s="100"/>
      <c r="E12" s="100"/>
      <c r="F12" s="100"/>
      <c r="G12" s="100"/>
      <c r="H12" s="100"/>
      <c r="I12" s="101"/>
    </row>
    <row r="13" spans="2:16" s="2" customFormat="1" ht="15">
      <c r="B13" s="72"/>
      <c r="C13" s="73"/>
      <c r="D13" s="73"/>
      <c r="E13" s="73"/>
      <c r="F13" s="73"/>
      <c r="G13" s="73"/>
      <c r="H13" s="73"/>
      <c r="I13" s="74"/>
      <c r="N13" s="31" t="s">
        <v>71</v>
      </c>
      <c r="O13" s="21">
        <f>IF(H25&lt;360,4.18,IF(H25&lt;460,3.58,IF(H25&lt;560,3,IF(H25&lt;660,2.4,IF(H25&lt;760,1.8,IF(H25&lt;860,1.2,IF(H25&lt;960,1,0)))))))</f>
        <v>0</v>
      </c>
      <c r="P13" s="85" t="s">
        <v>84</v>
      </c>
    </row>
    <row r="14" spans="2:16" s="2" customFormat="1" ht="15">
      <c r="B14" s="102" t="s">
        <v>235</v>
      </c>
      <c r="C14" s="103"/>
      <c r="D14" s="103"/>
      <c r="E14" s="103"/>
      <c r="F14" s="103"/>
      <c r="G14" s="103"/>
      <c r="H14" s="103"/>
      <c r="I14" s="104"/>
      <c r="N14" s="32" t="s">
        <v>72</v>
      </c>
      <c r="O14" s="16">
        <f>IF(H18&lt;460,3,IF(H18&lt;560,2.4,IF(H18&lt;660,1.8,IF(H18&lt;760,1.2,IF(H18&lt;860,1,0)))))</f>
        <v>3</v>
      </c>
      <c r="P14" s="86"/>
    </row>
    <row r="15" spans="2:9" s="2" customFormat="1" ht="18.75">
      <c r="B15" s="105" t="s">
        <v>226</v>
      </c>
      <c r="C15" s="106"/>
      <c r="D15" s="106"/>
      <c r="E15" s="106"/>
      <c r="F15" s="106"/>
      <c r="G15" s="106"/>
      <c r="H15" s="106"/>
      <c r="I15" s="107"/>
    </row>
    <row r="16" spans="2:9" s="2" customFormat="1" ht="15.75" thickBot="1">
      <c r="B16" s="75"/>
      <c r="C16" s="76"/>
      <c r="D16" s="76"/>
      <c r="E16" s="77"/>
      <c r="F16" s="77"/>
      <c r="G16" s="77"/>
      <c r="H16" s="76"/>
      <c r="I16" s="78"/>
    </row>
    <row r="17" spans="5:7" s="2" customFormat="1" ht="15">
      <c r="E17" s="3"/>
      <c r="F17" s="3"/>
      <c r="G17" s="3"/>
    </row>
    <row r="18" spans="5:7" s="2" customFormat="1" ht="15">
      <c r="E18" s="3"/>
      <c r="F18" s="3"/>
      <c r="G18" s="3"/>
    </row>
    <row r="19" spans="2:9" s="2" customFormat="1" ht="15" customHeight="1">
      <c r="B19" s="90" t="s">
        <v>0</v>
      </c>
      <c r="C19" s="91"/>
      <c r="D19" s="92"/>
      <c r="E19" s="108" t="s">
        <v>1</v>
      </c>
      <c r="F19" s="108"/>
      <c r="G19" s="108"/>
      <c r="H19" s="114"/>
      <c r="I19" s="114"/>
    </row>
    <row r="20" spans="2:9" s="2" customFormat="1" ht="15" customHeight="1">
      <c r="B20" s="93"/>
      <c r="C20" s="94"/>
      <c r="D20" s="95"/>
      <c r="E20" s="108" t="s">
        <v>21</v>
      </c>
      <c r="F20" s="108"/>
      <c r="G20" s="108"/>
      <c r="H20" s="114"/>
      <c r="I20" s="114"/>
    </row>
    <row r="21" spans="2:9" s="2" customFormat="1" ht="15" customHeight="1">
      <c r="B21" s="96"/>
      <c r="C21" s="97"/>
      <c r="D21" s="98"/>
      <c r="E21" s="108" t="s">
        <v>22</v>
      </c>
      <c r="F21" s="108"/>
      <c r="G21" s="108"/>
      <c r="H21" s="114"/>
      <c r="I21" s="114"/>
    </row>
    <row r="22" spans="5:9" s="2" customFormat="1" ht="15">
      <c r="E22" s="108" t="s">
        <v>23</v>
      </c>
      <c r="F22" s="108"/>
      <c r="G22" s="108"/>
      <c r="H22" s="114"/>
      <c r="I22" s="114"/>
    </row>
    <row r="23" spans="5:9" s="2" customFormat="1" ht="15">
      <c r="E23" s="108" t="s">
        <v>2</v>
      </c>
      <c r="F23" s="108"/>
      <c r="G23" s="108"/>
      <c r="H23" s="114"/>
      <c r="I23" s="114"/>
    </row>
    <row r="24" s="2" customFormat="1" ht="15"/>
    <row r="25" spans="5:9" s="2" customFormat="1" ht="18.75">
      <c r="E25" s="112" t="s">
        <v>3</v>
      </c>
      <c r="F25" s="113"/>
      <c r="G25" s="113"/>
      <c r="H25" s="115">
        <f>_xlfn.IFERROR(((H20+H21+H22)/12/H23),"")</f>
      </c>
      <c r="I25" s="116"/>
    </row>
    <row r="26" s="2" customFormat="1" ht="15"/>
    <row r="27" spans="1:10" s="2" customFormat="1" ht="16.5">
      <c r="A27" s="109" t="s">
        <v>4</v>
      </c>
      <c r="B27" s="110"/>
      <c r="C27" s="109" t="s">
        <v>6</v>
      </c>
      <c r="D27" s="110"/>
      <c r="E27" s="109" t="s">
        <v>5</v>
      </c>
      <c r="F27" s="110"/>
      <c r="G27" s="109" t="s">
        <v>7</v>
      </c>
      <c r="H27" s="110"/>
      <c r="I27" s="109" t="s">
        <v>8</v>
      </c>
      <c r="J27" s="110"/>
    </row>
    <row r="28" spans="1:10" s="2" customFormat="1" ht="5.2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s="2" customFormat="1" ht="16.5">
      <c r="A29" s="109" t="s">
        <v>9</v>
      </c>
      <c r="B29" s="110"/>
      <c r="C29" s="109" t="s">
        <v>24</v>
      </c>
      <c r="D29" s="110"/>
      <c r="E29" s="109" t="s">
        <v>10</v>
      </c>
      <c r="F29" s="110"/>
      <c r="G29" s="109" t="s">
        <v>11</v>
      </c>
      <c r="H29" s="110"/>
      <c r="I29" s="109" t="s">
        <v>12</v>
      </c>
      <c r="J29" s="110"/>
    </row>
    <row r="30" spans="1:10" s="2" customFormat="1" ht="5.2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2" customFormat="1" ht="16.5">
      <c r="A31" s="109" t="s">
        <v>13</v>
      </c>
      <c r="B31" s="110"/>
      <c r="C31" s="109" t="s">
        <v>14</v>
      </c>
      <c r="D31" s="110"/>
      <c r="E31" s="109" t="s">
        <v>15</v>
      </c>
      <c r="F31" s="110"/>
      <c r="G31" s="109" t="s">
        <v>16</v>
      </c>
      <c r="H31" s="110"/>
      <c r="I31" s="109" t="s">
        <v>17</v>
      </c>
      <c r="J31" s="110"/>
    </row>
    <row r="32" spans="1:10" ht="16.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7.25">
      <c r="A33" s="111" t="s">
        <v>18</v>
      </c>
      <c r="B33" s="111"/>
      <c r="C33" s="111"/>
      <c r="D33" s="111"/>
      <c r="E33" s="5"/>
      <c r="F33" s="5"/>
      <c r="G33" s="5"/>
      <c r="H33" s="5"/>
      <c r="I33" s="5"/>
      <c r="J33" s="5"/>
    </row>
    <row r="34" spans="1:10" ht="16.5">
      <c r="A34" s="5"/>
      <c r="B34" s="5"/>
      <c r="C34" s="5"/>
      <c r="D34" s="5"/>
      <c r="E34" s="5"/>
      <c r="F34" s="5"/>
      <c r="G34" s="5"/>
      <c r="H34" s="5"/>
      <c r="I34" s="5"/>
      <c r="J34" s="5"/>
    </row>
  </sheetData>
  <sheetProtection selectLockedCells="1"/>
  <mergeCells count="37">
    <mergeCell ref="E22:G22"/>
    <mergeCell ref="H25:I25"/>
    <mergeCell ref="A31:B31"/>
    <mergeCell ref="C31:D31"/>
    <mergeCell ref="E31:F31"/>
    <mergeCell ref="G31:H31"/>
    <mergeCell ref="I31:J31"/>
    <mergeCell ref="I27:J27"/>
    <mergeCell ref="A33:D33"/>
    <mergeCell ref="P10:P11"/>
    <mergeCell ref="E23:G23"/>
    <mergeCell ref="E25:G25"/>
    <mergeCell ref="H19:I19"/>
    <mergeCell ref="H20:I20"/>
    <mergeCell ref="H21:I21"/>
    <mergeCell ref="H22:I22"/>
    <mergeCell ref="H23:I23"/>
    <mergeCell ref="E21:G21"/>
    <mergeCell ref="A29:B29"/>
    <mergeCell ref="C29:D29"/>
    <mergeCell ref="E29:F29"/>
    <mergeCell ref="G29:H29"/>
    <mergeCell ref="I29:J29"/>
    <mergeCell ref="A27:B27"/>
    <mergeCell ref="C27:D27"/>
    <mergeCell ref="E27:F27"/>
    <mergeCell ref="G27:H27"/>
    <mergeCell ref="P13:P14"/>
    <mergeCell ref="B9:I9"/>
    <mergeCell ref="B19:D21"/>
    <mergeCell ref="B10:I10"/>
    <mergeCell ref="B14:I14"/>
    <mergeCell ref="B15:I15"/>
    <mergeCell ref="B11:I11"/>
    <mergeCell ref="B12:I12"/>
    <mergeCell ref="E19:G19"/>
    <mergeCell ref="E20:G20"/>
  </mergeCells>
  <dataValidations count="1">
    <dataValidation type="list" allowBlank="1" showInputMessage="1" showErrorMessage="1" sqref="H19:I19">
      <formula1>situat</formula1>
    </dataValidation>
  </dataValidations>
  <hyperlinks>
    <hyperlink ref="A27:B27" location="BAFA!A1" display="BAFA"/>
    <hyperlink ref="C27:D27" location="PC!A1" display="Permis de Conduire"/>
    <hyperlink ref="E27:F27" location="BSR!A1" display="BSR (Permis AM)"/>
    <hyperlink ref="G27:H27" location="CL!A1" display="Centre de Loisirs"/>
    <hyperlink ref="I27:J27" location="VAC!A1" display="Vacances Enfants"/>
    <hyperlink ref="A29:B29" location="TS!A1" display="Transports Spéciaux"/>
    <hyperlink ref="C29:D29" location="SECU!A1" display="Sécurité Sociale Etudiants"/>
    <hyperlink ref="E29:F29" location="TE!A1" display="Transports Etudiants"/>
    <hyperlink ref="G29:H29" location="CMPP!A1" display="Centre Médico Psycho P"/>
    <hyperlink ref="I29:J29" location="TELE!A1" display="Téléassistance"/>
    <hyperlink ref="A31:B31" location="AIDES!A1" display="Aides au Quotien - Séniors"/>
    <hyperlink ref="C31:D31" location="BONS!A1" display="Bons Combustibles"/>
    <hyperlink ref="E31:F31" location="REPAS!A1" display="Repas Portage"/>
    <hyperlink ref="G31:H31" location="MANDAT!A1" display="Mandat de Noël"/>
    <hyperlink ref="I31:J31" location="TABL!A1" display="Tablette Séniors"/>
    <hyperlink ref="A33:D33" location="INFOS!A1" display="Infos diverses - Contactez nous…"/>
    <hyperlink ref="B15" r:id="rId1" display="ccas@reau.fr"/>
  </hyperlinks>
  <printOptions/>
  <pageMargins left="0.25" right="0.25" top="0.75" bottom="0.75" header="0.3" footer="0.3"/>
  <pageSetup orientation="landscape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8:J34"/>
  <sheetViews>
    <sheetView zoomScalePageLayoutView="0" workbookViewId="0" topLeftCell="A1">
      <selection activeCell="G29" sqref="G29:H29"/>
    </sheetView>
  </sheetViews>
  <sheetFormatPr defaultColWidth="13.7109375" defaultRowHeight="15"/>
  <cols>
    <col min="1" max="16384" width="13.7109375" style="1" customWidth="1"/>
  </cols>
  <sheetData>
    <row r="8" ht="15">
      <c r="C8" s="1" t="s">
        <v>99</v>
      </c>
    </row>
    <row r="10" ht="15">
      <c r="D10" s="19" t="s">
        <v>100</v>
      </c>
    </row>
    <row r="11" ht="15">
      <c r="E11" s="1" t="s">
        <v>101</v>
      </c>
    </row>
    <row r="12" ht="15">
      <c r="E12" s="1" t="s">
        <v>102</v>
      </c>
    </row>
    <row r="13" ht="15">
      <c r="E13" s="1" t="s">
        <v>103</v>
      </c>
    </row>
    <row r="14" ht="15">
      <c r="E14" s="1" t="s">
        <v>104</v>
      </c>
    </row>
    <row r="18" spans="3:8" ht="15">
      <c r="C18" s="120" t="s">
        <v>30</v>
      </c>
      <c r="D18" s="120"/>
      <c r="E18" s="120"/>
      <c r="F18" s="120"/>
      <c r="G18" s="120"/>
      <c r="H18" s="120"/>
    </row>
    <row r="19" spans="3:8" ht="15">
      <c r="C19" s="7"/>
      <c r="D19" s="7" t="s">
        <v>86</v>
      </c>
      <c r="E19" s="7"/>
      <c r="F19" s="7"/>
      <c r="G19" s="7"/>
      <c r="H19" s="7"/>
    </row>
    <row r="20" spans="3:8" ht="15">
      <c r="C20" s="7"/>
      <c r="D20" s="7" t="s">
        <v>105</v>
      </c>
      <c r="E20" s="7"/>
      <c r="F20" s="7"/>
      <c r="G20" s="7"/>
      <c r="H20" s="7"/>
    </row>
    <row r="21" spans="3:8" ht="15">
      <c r="C21" s="7"/>
      <c r="D21" s="7" t="s">
        <v>36</v>
      </c>
      <c r="E21" s="7"/>
      <c r="F21" s="7"/>
      <c r="G21" s="7"/>
      <c r="H21" s="7"/>
    </row>
    <row r="22" spans="3:8" ht="15">
      <c r="C22" s="7"/>
      <c r="E22" s="7"/>
      <c r="F22" s="7"/>
      <c r="G22" s="7"/>
      <c r="H22" s="7"/>
    </row>
    <row r="26" s="2" customFormat="1" ht="15">
      <c r="E26" s="80" t="s">
        <v>231</v>
      </c>
    </row>
    <row r="27" spans="1:10" s="2" customFormat="1" ht="16.5">
      <c r="A27" s="109" t="s">
        <v>4</v>
      </c>
      <c r="B27" s="110"/>
      <c r="C27" s="109" t="s">
        <v>6</v>
      </c>
      <c r="D27" s="110"/>
      <c r="E27" s="109" t="s">
        <v>5</v>
      </c>
      <c r="F27" s="110"/>
      <c r="G27" s="109" t="s">
        <v>7</v>
      </c>
      <c r="H27" s="110"/>
      <c r="I27" s="109" t="s">
        <v>8</v>
      </c>
      <c r="J27" s="110"/>
    </row>
    <row r="28" spans="1:10" s="2" customFormat="1" ht="5.2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s="2" customFormat="1" ht="16.5">
      <c r="A29" s="109" t="s">
        <v>9</v>
      </c>
      <c r="B29" s="110"/>
      <c r="C29" s="109" t="s">
        <v>24</v>
      </c>
      <c r="D29" s="110"/>
      <c r="E29" s="117" t="s">
        <v>37</v>
      </c>
      <c r="F29" s="118"/>
      <c r="G29" s="109" t="s">
        <v>11</v>
      </c>
      <c r="H29" s="110"/>
      <c r="I29" s="109" t="s">
        <v>12</v>
      </c>
      <c r="J29" s="110"/>
    </row>
    <row r="30" spans="1:10" s="2" customFormat="1" ht="5.2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2" customFormat="1" ht="16.5">
      <c r="A31" s="109" t="s">
        <v>13</v>
      </c>
      <c r="B31" s="110"/>
      <c r="C31" s="109" t="s">
        <v>14</v>
      </c>
      <c r="D31" s="110"/>
      <c r="E31" s="109" t="s">
        <v>15</v>
      </c>
      <c r="F31" s="110"/>
      <c r="G31" s="109" t="s">
        <v>16</v>
      </c>
      <c r="H31" s="110"/>
      <c r="I31" s="109" t="s">
        <v>17</v>
      </c>
      <c r="J31" s="110"/>
    </row>
    <row r="32" spans="1:10" ht="16.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7.25">
      <c r="A33" s="111" t="s">
        <v>18</v>
      </c>
      <c r="B33" s="111"/>
      <c r="C33" s="111"/>
      <c r="D33" s="111"/>
      <c r="E33" s="5"/>
      <c r="F33" s="5"/>
      <c r="G33" s="5"/>
      <c r="H33" s="5"/>
      <c r="I33" s="5"/>
      <c r="J33" s="5"/>
    </row>
    <row r="34" spans="1:10" ht="16.5">
      <c r="A34" s="5"/>
      <c r="B34" s="5"/>
      <c r="C34" s="5"/>
      <c r="D34" s="5"/>
      <c r="E34" s="5"/>
      <c r="F34" s="5"/>
      <c r="G34" s="5"/>
      <c r="H34" s="5"/>
      <c r="I34" s="5"/>
      <c r="J34" s="5"/>
    </row>
  </sheetData>
  <sheetProtection password="FB8D" sheet="1" selectLockedCells="1"/>
  <mergeCells count="17">
    <mergeCell ref="I31:J31"/>
    <mergeCell ref="A33:D33"/>
    <mergeCell ref="A27:B27"/>
    <mergeCell ref="C27:D27"/>
    <mergeCell ref="E27:F27"/>
    <mergeCell ref="G27:H27"/>
    <mergeCell ref="A31:B31"/>
    <mergeCell ref="C31:D31"/>
    <mergeCell ref="E31:F31"/>
    <mergeCell ref="G31:H31"/>
    <mergeCell ref="C18:H18"/>
    <mergeCell ref="I27:J27"/>
    <mergeCell ref="A29:B29"/>
    <mergeCell ref="C29:D29"/>
    <mergeCell ref="E29:F29"/>
    <mergeCell ref="G29:H29"/>
    <mergeCell ref="I29:J29"/>
  </mergeCells>
  <hyperlinks>
    <hyperlink ref="A27:B27" location="BAFA!A1" display="BAFA"/>
    <hyperlink ref="C27:D27" location="PC!A1" display="Permis de Conduire"/>
    <hyperlink ref="E27:F27" location="BSR!A1" display="BSR (Permis AM)"/>
    <hyperlink ref="G27:H27" location="CL!A1" display="Centre de Loisirs"/>
    <hyperlink ref="I27:J27" location="VAC!A1" display="Vacances Enfants"/>
    <hyperlink ref="A29:B29" location="TS!A1" display="Transports Spéciaux"/>
    <hyperlink ref="C29:D29" location="SECU!A1" display="Sécurité Sociale Etudiants"/>
    <hyperlink ref="G29:H29" location="CMPP!A1" display="Centre Médico Psycho P"/>
    <hyperlink ref="I29:J29" location="TELE!A1" display="Téléassistance"/>
    <hyperlink ref="A31:B31" location="AIDES!A1" display="Aides au Quotien - Séniors"/>
    <hyperlink ref="C31:D31" location="BONS!A1" display="Bons Combustibles"/>
    <hyperlink ref="E31:F31" location="REPAS!A1" display="Repas Portage"/>
    <hyperlink ref="G31:H31" location="MANDAT!A1" display="Mandat de Noël"/>
    <hyperlink ref="I31:J31" location="TABL!A1" display="Tablette Séniors"/>
    <hyperlink ref="A33:D33" location="INFOS!A1" display="Infos diverses - Contactez nous…"/>
    <hyperlink ref="E29:F29" location="Accueil!A1" display="ACCUEIL"/>
  </hyperlinks>
  <printOptions/>
  <pageMargins left="0.25" right="0.25" top="0.75" bottom="0.75" header="0.3" footer="0.3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8:J34"/>
  <sheetViews>
    <sheetView zoomScalePageLayoutView="0" workbookViewId="0" topLeftCell="A1">
      <selection activeCell="I29" sqref="I29:J29"/>
    </sheetView>
  </sheetViews>
  <sheetFormatPr defaultColWidth="13.7109375" defaultRowHeight="15"/>
  <cols>
    <col min="1" max="16384" width="13.7109375" style="1" customWidth="1"/>
  </cols>
  <sheetData>
    <row r="8" ht="15">
      <c r="D8" s="1" t="s">
        <v>106</v>
      </c>
    </row>
    <row r="9" ht="15">
      <c r="D9" s="1" t="s">
        <v>107</v>
      </c>
    </row>
    <row r="10" ht="15">
      <c r="D10" s="1" t="s">
        <v>108</v>
      </c>
    </row>
    <row r="11" ht="15">
      <c r="D11" s="1" t="s">
        <v>109</v>
      </c>
    </row>
    <row r="12" ht="15">
      <c r="D12" s="1" t="s">
        <v>110</v>
      </c>
    </row>
    <row r="13" ht="15">
      <c r="D13" s="1" t="s">
        <v>111</v>
      </c>
    </row>
    <row r="14" ht="15">
      <c r="D14" s="1" t="s">
        <v>112</v>
      </c>
    </row>
    <row r="16" ht="15">
      <c r="D16" s="19" t="s">
        <v>113</v>
      </c>
    </row>
    <row r="17" ht="15">
      <c r="E17" s="1" t="s">
        <v>114</v>
      </c>
    </row>
    <row r="18" ht="15">
      <c r="E18" s="1" t="s">
        <v>115</v>
      </c>
    </row>
    <row r="19" ht="15">
      <c r="E19" s="1" t="s">
        <v>116</v>
      </c>
    </row>
    <row r="20" ht="15">
      <c r="E20" s="1" t="s">
        <v>117</v>
      </c>
    </row>
    <row r="21" ht="15">
      <c r="E21" s="1" t="s">
        <v>118</v>
      </c>
    </row>
    <row r="23" ht="15">
      <c r="B23" s="1" t="s">
        <v>123</v>
      </c>
    </row>
    <row r="24" ht="15">
      <c r="B24" s="1" t="s">
        <v>125</v>
      </c>
    </row>
    <row r="25" ht="15">
      <c r="B25" s="1" t="s">
        <v>124</v>
      </c>
    </row>
    <row r="26" s="2" customFormat="1" ht="15"/>
    <row r="27" spans="1:10" s="2" customFormat="1" ht="16.5">
      <c r="A27" s="109" t="s">
        <v>4</v>
      </c>
      <c r="B27" s="110"/>
      <c r="C27" s="109" t="s">
        <v>6</v>
      </c>
      <c r="D27" s="110"/>
      <c r="E27" s="109" t="s">
        <v>5</v>
      </c>
      <c r="F27" s="110"/>
      <c r="G27" s="109" t="s">
        <v>7</v>
      </c>
      <c r="H27" s="110"/>
      <c r="I27" s="109" t="s">
        <v>8</v>
      </c>
      <c r="J27" s="110"/>
    </row>
    <row r="28" spans="1:10" s="2" customFormat="1" ht="5.2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s="2" customFormat="1" ht="16.5">
      <c r="A29" s="109" t="s">
        <v>9</v>
      </c>
      <c r="B29" s="110"/>
      <c r="C29" s="109" t="s">
        <v>24</v>
      </c>
      <c r="D29" s="110"/>
      <c r="E29" s="109" t="s">
        <v>10</v>
      </c>
      <c r="F29" s="110"/>
      <c r="G29" s="117" t="s">
        <v>37</v>
      </c>
      <c r="H29" s="118"/>
      <c r="I29" s="109" t="s">
        <v>12</v>
      </c>
      <c r="J29" s="110"/>
    </row>
    <row r="30" spans="1:10" s="2" customFormat="1" ht="5.2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2" customFormat="1" ht="16.5">
      <c r="A31" s="109" t="s">
        <v>13</v>
      </c>
      <c r="B31" s="110"/>
      <c r="C31" s="109" t="s">
        <v>14</v>
      </c>
      <c r="D31" s="110"/>
      <c r="E31" s="109" t="s">
        <v>15</v>
      </c>
      <c r="F31" s="110"/>
      <c r="G31" s="109" t="s">
        <v>16</v>
      </c>
      <c r="H31" s="110"/>
      <c r="I31" s="109" t="s">
        <v>17</v>
      </c>
      <c r="J31" s="110"/>
    </row>
    <row r="32" spans="1:10" ht="16.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7.25">
      <c r="A33" s="111" t="s">
        <v>18</v>
      </c>
      <c r="B33" s="111"/>
      <c r="C33" s="111"/>
      <c r="D33" s="111"/>
      <c r="E33" s="5"/>
      <c r="F33" s="5"/>
      <c r="G33" s="5"/>
      <c r="H33" s="5"/>
      <c r="I33" s="5"/>
      <c r="J33" s="5"/>
    </row>
    <row r="34" spans="1:10" ht="16.5">
      <c r="A34" s="5"/>
      <c r="B34" s="5"/>
      <c r="C34" s="5"/>
      <c r="D34" s="5"/>
      <c r="E34" s="5"/>
      <c r="F34" s="5"/>
      <c r="G34" s="5"/>
      <c r="H34" s="5"/>
      <c r="I34" s="5"/>
      <c r="J34" s="5"/>
    </row>
  </sheetData>
  <sheetProtection password="FB8D" sheet="1" selectLockedCells="1"/>
  <mergeCells count="16">
    <mergeCell ref="I27:J27"/>
    <mergeCell ref="A29:B29"/>
    <mergeCell ref="C29:D29"/>
    <mergeCell ref="E29:F29"/>
    <mergeCell ref="G29:H29"/>
    <mergeCell ref="I29:J29"/>
    <mergeCell ref="I31:J31"/>
    <mergeCell ref="A33:D33"/>
    <mergeCell ref="A27:B27"/>
    <mergeCell ref="C27:D27"/>
    <mergeCell ref="E27:F27"/>
    <mergeCell ref="G27:H27"/>
    <mergeCell ref="A31:B31"/>
    <mergeCell ref="C31:D31"/>
    <mergeCell ref="E31:F31"/>
    <mergeCell ref="G31:H31"/>
  </mergeCells>
  <hyperlinks>
    <hyperlink ref="A27:B27" location="BAFA!A1" display="BAFA"/>
    <hyperlink ref="C27:D27" location="PC!A1" display="Permis de Conduire"/>
    <hyperlink ref="E27:F27" location="BSR!A1" display="BSR (Permis AM)"/>
    <hyperlink ref="G27:H27" location="CL!A1" display="Centre de Loisirs"/>
    <hyperlink ref="I27:J27" location="VAC!A1" display="Vacances Enfants"/>
    <hyperlink ref="A29:B29" location="TS!A1" display="Transports Spéciaux"/>
    <hyperlink ref="C29:D29" location="SECU!A1" display="Sécurité Sociale Etudiants"/>
    <hyperlink ref="E29:F29" location="TE!A1" display="Transports Etudiants"/>
    <hyperlink ref="I29:J29" location="TELE!A1" display="Téléassistance"/>
    <hyperlink ref="A31:B31" location="AIDES!A1" display="Aides au Quotien - Séniors"/>
    <hyperlink ref="C31:D31" location="BONS!A1" display="Bons Combustibles"/>
    <hyperlink ref="E31:F31" location="REPAS!A1" display="Repas Portage"/>
    <hyperlink ref="G31:H31" location="MANDAT!A1" display="Mandat de Noël"/>
    <hyperlink ref="I31:J31" location="TABL!A1" display="Tablette Séniors"/>
    <hyperlink ref="A33:D33" location="INFOS!A1" display="Infos diverses - Contactez nous…"/>
    <hyperlink ref="G29:H29" location="Accueil!A1" display="ACCUEIL"/>
  </hyperlinks>
  <printOptions/>
  <pageMargins left="0.25" right="0.25" top="0.75" bottom="0.75" header="0.3" footer="0.3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9:J34"/>
  <sheetViews>
    <sheetView zoomScalePageLayoutView="0" workbookViewId="0" topLeftCell="A1">
      <selection activeCell="A31" sqref="A31:B31"/>
    </sheetView>
  </sheetViews>
  <sheetFormatPr defaultColWidth="13.7109375" defaultRowHeight="15"/>
  <cols>
    <col min="1" max="16384" width="13.7109375" style="1" customWidth="1"/>
  </cols>
  <sheetData>
    <row r="9" ht="15">
      <c r="C9" s="1" t="s">
        <v>128</v>
      </c>
    </row>
    <row r="10" ht="15">
      <c r="C10" s="1" t="s">
        <v>129</v>
      </c>
    </row>
    <row r="11" ht="15">
      <c r="C11" s="1" t="s">
        <v>130</v>
      </c>
    </row>
    <row r="12" ht="15">
      <c r="C12" s="1" t="s">
        <v>132</v>
      </c>
    </row>
    <row r="13" ht="15">
      <c r="C13" s="1" t="s">
        <v>133</v>
      </c>
    </row>
    <row r="14" ht="15">
      <c r="C14" s="1" t="s">
        <v>131</v>
      </c>
    </row>
    <row r="15" ht="15">
      <c r="C15" s="1" t="s">
        <v>135</v>
      </c>
    </row>
    <row r="16" ht="15">
      <c r="C16" s="1" t="s">
        <v>134</v>
      </c>
    </row>
    <row r="19" spans="4:8" ht="15">
      <c r="D19" s="29" t="s">
        <v>126</v>
      </c>
      <c r="E19" s="29"/>
      <c r="F19" s="29"/>
      <c r="G19" s="29"/>
      <c r="H19" s="29"/>
    </row>
    <row r="20" spans="3:8" ht="15">
      <c r="C20" s="7"/>
      <c r="E20" s="7" t="s">
        <v>127</v>
      </c>
      <c r="F20" s="7"/>
      <c r="G20" s="7"/>
      <c r="H20" s="7"/>
    </row>
    <row r="21" spans="3:8" ht="15">
      <c r="C21" s="7"/>
      <c r="E21" s="7" t="s">
        <v>36</v>
      </c>
      <c r="F21" s="7"/>
      <c r="G21" s="7"/>
      <c r="H21" s="7"/>
    </row>
    <row r="22" spans="3:8" ht="15">
      <c r="C22" s="7"/>
      <c r="D22" s="7"/>
      <c r="E22" s="7"/>
      <c r="F22" s="7"/>
      <c r="G22" s="7"/>
      <c r="H22" s="7"/>
    </row>
    <row r="23" spans="3:8" ht="15">
      <c r="C23" s="7"/>
      <c r="D23" s="7"/>
      <c r="E23" s="7"/>
      <c r="F23" s="7"/>
      <c r="G23" s="7"/>
      <c r="H23" s="7"/>
    </row>
    <row r="26" s="2" customFormat="1" ht="15">
      <c r="E26" s="80" t="s">
        <v>231</v>
      </c>
    </row>
    <row r="27" spans="1:10" s="2" customFormat="1" ht="16.5">
      <c r="A27" s="109" t="s">
        <v>4</v>
      </c>
      <c r="B27" s="110"/>
      <c r="C27" s="109" t="s">
        <v>6</v>
      </c>
      <c r="D27" s="110"/>
      <c r="E27" s="109" t="s">
        <v>5</v>
      </c>
      <c r="F27" s="110"/>
      <c r="G27" s="109" t="s">
        <v>7</v>
      </c>
      <c r="H27" s="110"/>
      <c r="I27" s="109" t="s">
        <v>8</v>
      </c>
      <c r="J27" s="110"/>
    </row>
    <row r="28" spans="1:10" s="2" customFormat="1" ht="5.2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s="2" customFormat="1" ht="16.5">
      <c r="A29" s="109" t="s">
        <v>9</v>
      </c>
      <c r="B29" s="110"/>
      <c r="C29" s="109" t="s">
        <v>24</v>
      </c>
      <c r="D29" s="110"/>
      <c r="E29" s="109" t="s">
        <v>10</v>
      </c>
      <c r="F29" s="110"/>
      <c r="G29" s="109" t="s">
        <v>11</v>
      </c>
      <c r="H29" s="110"/>
      <c r="I29" s="117" t="s">
        <v>37</v>
      </c>
      <c r="J29" s="118"/>
    </row>
    <row r="30" spans="1:10" s="2" customFormat="1" ht="5.2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2" customFormat="1" ht="16.5">
      <c r="A31" s="109" t="s">
        <v>13</v>
      </c>
      <c r="B31" s="110"/>
      <c r="C31" s="109" t="s">
        <v>14</v>
      </c>
      <c r="D31" s="110"/>
      <c r="E31" s="109" t="s">
        <v>15</v>
      </c>
      <c r="F31" s="110"/>
      <c r="G31" s="109" t="s">
        <v>16</v>
      </c>
      <c r="H31" s="110"/>
      <c r="I31" s="109" t="s">
        <v>17</v>
      </c>
      <c r="J31" s="110"/>
    </row>
    <row r="32" spans="1:10" ht="16.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7.25">
      <c r="A33" s="111" t="s">
        <v>18</v>
      </c>
      <c r="B33" s="111"/>
      <c r="C33" s="111"/>
      <c r="D33" s="111"/>
      <c r="E33" s="5"/>
      <c r="F33" s="5"/>
      <c r="G33" s="5"/>
      <c r="H33" s="5"/>
      <c r="I33" s="5"/>
      <c r="J33" s="5"/>
    </row>
    <row r="34" spans="1:10" ht="16.5">
      <c r="A34" s="5"/>
      <c r="B34" s="5"/>
      <c r="C34" s="5"/>
      <c r="D34" s="5"/>
      <c r="E34" s="5"/>
      <c r="F34" s="5"/>
      <c r="G34" s="5"/>
      <c r="H34" s="5"/>
      <c r="I34" s="5"/>
      <c r="J34" s="5"/>
    </row>
  </sheetData>
  <sheetProtection password="FB8D" sheet="1" selectLockedCells="1"/>
  <mergeCells count="16">
    <mergeCell ref="I27:J27"/>
    <mergeCell ref="A29:B29"/>
    <mergeCell ref="C29:D29"/>
    <mergeCell ref="E29:F29"/>
    <mergeCell ref="G29:H29"/>
    <mergeCell ref="I29:J29"/>
    <mergeCell ref="I31:J31"/>
    <mergeCell ref="A33:D33"/>
    <mergeCell ref="A27:B27"/>
    <mergeCell ref="C27:D27"/>
    <mergeCell ref="E27:F27"/>
    <mergeCell ref="G27:H27"/>
    <mergeCell ref="A31:B31"/>
    <mergeCell ref="C31:D31"/>
    <mergeCell ref="E31:F31"/>
    <mergeCell ref="G31:H31"/>
  </mergeCells>
  <hyperlinks>
    <hyperlink ref="A27:B27" location="BAFA!A1" display="BAFA"/>
    <hyperlink ref="C27:D27" location="PC!A1" display="Permis de Conduire"/>
    <hyperlink ref="E27:F27" location="BSR!A1" display="BSR (Permis AM)"/>
    <hyperlink ref="G27:H27" location="CL!A1" display="Centre de Loisirs"/>
    <hyperlink ref="I27:J27" location="VAC!A1" display="Vacances Enfants"/>
    <hyperlink ref="A29:B29" location="TS!A1" display="Transports Spéciaux"/>
    <hyperlink ref="C29:D29" location="SECU!A1" display="Sécurité Sociale Etudiants"/>
    <hyperlink ref="E29:F29" location="TE!A1" display="Transports Etudiants"/>
    <hyperlink ref="G29:H29" location="CMPP!A1" display="Centre Médico Psycho P"/>
    <hyperlink ref="A31:B31" location="AIDES!A1" display="Aides au Quotien - Séniors"/>
    <hyperlink ref="C31:D31" location="BONS!A1" display="Bons Combustibles"/>
    <hyperlink ref="E31:F31" location="REPAS!A1" display="Repas Portage"/>
    <hyperlink ref="G31:H31" location="MANDAT!A1" display="Mandat de Noël"/>
    <hyperlink ref="I31:J31" location="TABL!A1" display="Tablette Séniors"/>
    <hyperlink ref="A33:D33" location="INFOS!A1" display="Infos diverses - Contactez nous…"/>
    <hyperlink ref="I29:J29" location="Accueil!A1" display="ACCUEIL"/>
  </hyperlinks>
  <printOptions/>
  <pageMargins left="0.25" right="0.25" top="0.75" bottom="0.75" header="0.3" footer="0.3"/>
  <pageSetup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8:J34"/>
  <sheetViews>
    <sheetView zoomScalePageLayoutView="0" workbookViewId="0" topLeftCell="A1">
      <selection activeCell="C31" sqref="C31:D31"/>
    </sheetView>
  </sheetViews>
  <sheetFormatPr defaultColWidth="13.7109375" defaultRowHeight="15"/>
  <cols>
    <col min="1" max="16384" width="13.7109375" style="1" customWidth="1"/>
  </cols>
  <sheetData>
    <row r="8" ht="15">
      <c r="D8" s="1" t="s">
        <v>144</v>
      </c>
    </row>
    <row r="9" ht="15">
      <c r="D9" s="1" t="s">
        <v>145</v>
      </c>
    </row>
    <row r="11" ht="15.75">
      <c r="D11" s="37" t="s">
        <v>136</v>
      </c>
    </row>
    <row r="12" ht="15">
      <c r="D12" s="1" t="s">
        <v>146</v>
      </c>
    </row>
    <row r="13" ht="15">
      <c r="D13" s="1" t="s">
        <v>147</v>
      </c>
    </row>
    <row r="14" ht="15">
      <c r="D14" s="1" t="s">
        <v>148</v>
      </c>
    </row>
    <row r="16" spans="4:9" ht="15">
      <c r="D16" s="120" t="s">
        <v>30</v>
      </c>
      <c r="E16" s="120"/>
      <c r="F16" s="120"/>
      <c r="G16" s="120"/>
      <c r="H16" s="120"/>
      <c r="I16" s="120"/>
    </row>
    <row r="17" spans="4:9" ht="15">
      <c r="D17" s="7"/>
      <c r="E17" s="7" t="s">
        <v>137</v>
      </c>
      <c r="F17" s="7"/>
      <c r="G17" s="7"/>
      <c r="H17" s="7"/>
      <c r="I17" s="7"/>
    </row>
    <row r="18" spans="4:9" ht="15">
      <c r="D18" s="7"/>
      <c r="E18" s="7" t="s">
        <v>138</v>
      </c>
      <c r="F18" s="7"/>
      <c r="G18" s="7"/>
      <c r="H18" s="7"/>
      <c r="I18" s="7"/>
    </row>
    <row r="19" spans="4:9" ht="15">
      <c r="D19" s="7"/>
      <c r="E19" s="7" t="s">
        <v>139</v>
      </c>
      <c r="F19" s="7"/>
      <c r="G19" s="7"/>
      <c r="H19" s="7"/>
      <c r="I19" s="7"/>
    </row>
    <row r="20" spans="4:9" ht="15">
      <c r="D20" s="7"/>
      <c r="E20" s="7" t="s">
        <v>140</v>
      </c>
      <c r="F20" s="7"/>
      <c r="G20" s="7"/>
      <c r="H20" s="7"/>
      <c r="I20" s="7"/>
    </row>
    <row r="21" spans="4:9" ht="15">
      <c r="D21" s="7"/>
      <c r="E21" s="7" t="s">
        <v>141</v>
      </c>
      <c r="F21" s="7"/>
      <c r="G21" s="7"/>
      <c r="H21" s="7"/>
      <c r="I21" s="7"/>
    </row>
    <row r="22" spans="4:9" ht="15">
      <c r="D22" s="7"/>
      <c r="E22" s="1" t="s">
        <v>142</v>
      </c>
      <c r="F22" s="7"/>
      <c r="G22" s="7"/>
      <c r="H22" s="7"/>
      <c r="I22" s="7"/>
    </row>
    <row r="23" spans="4:9" ht="15">
      <c r="D23" s="7"/>
      <c r="E23" s="7" t="s">
        <v>143</v>
      </c>
      <c r="F23" s="7"/>
      <c r="G23" s="7"/>
      <c r="H23" s="7"/>
      <c r="I23" s="7"/>
    </row>
    <row r="24" ht="15">
      <c r="E24" s="7" t="s">
        <v>36</v>
      </c>
    </row>
    <row r="26" s="2" customFormat="1" ht="15">
      <c r="E26" s="81" t="s">
        <v>232</v>
      </c>
    </row>
    <row r="27" spans="1:10" s="2" customFormat="1" ht="16.5">
      <c r="A27" s="109" t="s">
        <v>4</v>
      </c>
      <c r="B27" s="110"/>
      <c r="C27" s="109" t="s">
        <v>6</v>
      </c>
      <c r="D27" s="110"/>
      <c r="E27" s="109" t="s">
        <v>5</v>
      </c>
      <c r="F27" s="110"/>
      <c r="G27" s="109" t="s">
        <v>7</v>
      </c>
      <c r="H27" s="110"/>
      <c r="I27" s="109" t="s">
        <v>8</v>
      </c>
      <c r="J27" s="110"/>
    </row>
    <row r="28" spans="1:10" s="2" customFormat="1" ht="5.2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s="2" customFormat="1" ht="16.5">
      <c r="A29" s="109" t="s">
        <v>9</v>
      </c>
      <c r="B29" s="110"/>
      <c r="C29" s="109" t="s">
        <v>24</v>
      </c>
      <c r="D29" s="110"/>
      <c r="E29" s="109" t="s">
        <v>10</v>
      </c>
      <c r="F29" s="110"/>
      <c r="G29" s="109" t="s">
        <v>11</v>
      </c>
      <c r="H29" s="110"/>
      <c r="I29" s="109" t="s">
        <v>12</v>
      </c>
      <c r="J29" s="110"/>
    </row>
    <row r="30" spans="1:10" s="2" customFormat="1" ht="5.2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2" customFormat="1" ht="16.5">
      <c r="A31" s="117" t="s">
        <v>37</v>
      </c>
      <c r="B31" s="118"/>
      <c r="C31" s="109" t="s">
        <v>14</v>
      </c>
      <c r="D31" s="110"/>
      <c r="E31" s="109" t="s">
        <v>15</v>
      </c>
      <c r="F31" s="110"/>
      <c r="G31" s="109" t="s">
        <v>16</v>
      </c>
      <c r="H31" s="110"/>
      <c r="I31" s="109" t="s">
        <v>17</v>
      </c>
      <c r="J31" s="110"/>
    </row>
    <row r="32" spans="1:10" ht="16.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7.25">
      <c r="A33" s="111" t="s">
        <v>18</v>
      </c>
      <c r="B33" s="111"/>
      <c r="C33" s="111"/>
      <c r="D33" s="111"/>
      <c r="E33" s="5"/>
      <c r="F33" s="5"/>
      <c r="G33" s="5"/>
      <c r="H33" s="5"/>
      <c r="I33" s="5"/>
      <c r="J33" s="5"/>
    </row>
    <row r="34" spans="1:10" ht="16.5">
      <c r="A34" s="5"/>
      <c r="B34" s="5"/>
      <c r="C34" s="5"/>
      <c r="D34" s="5"/>
      <c r="E34" s="5"/>
      <c r="F34" s="5"/>
      <c r="G34" s="5"/>
      <c r="H34" s="5"/>
      <c r="I34" s="5"/>
      <c r="J34" s="5"/>
    </row>
  </sheetData>
  <sheetProtection password="FB8D" sheet="1" selectLockedCells="1"/>
  <mergeCells count="17">
    <mergeCell ref="I31:J31"/>
    <mergeCell ref="A33:D33"/>
    <mergeCell ref="A27:B27"/>
    <mergeCell ref="C27:D27"/>
    <mergeCell ref="E27:F27"/>
    <mergeCell ref="G27:H27"/>
    <mergeCell ref="A31:B31"/>
    <mergeCell ref="C31:D31"/>
    <mergeCell ref="E31:F31"/>
    <mergeCell ref="G31:H31"/>
    <mergeCell ref="D16:I16"/>
    <mergeCell ref="I27:J27"/>
    <mergeCell ref="A29:B29"/>
    <mergeCell ref="C29:D29"/>
    <mergeCell ref="E29:F29"/>
    <mergeCell ref="G29:H29"/>
    <mergeCell ref="I29:J29"/>
  </mergeCells>
  <hyperlinks>
    <hyperlink ref="A27:B27" location="BAFA!A1" display="BAFA"/>
    <hyperlink ref="C27:D27" location="PC!A1" display="Permis de Conduire"/>
    <hyperlink ref="E27:F27" location="BSR!A1" display="BSR (Permis AM)"/>
    <hyperlink ref="G27:H27" location="CL!A1" display="Centre de Loisirs"/>
    <hyperlink ref="I27:J27" location="VAC!A1" display="Vacances Enfants"/>
    <hyperlink ref="A29:B29" location="TS!A1" display="Transports Spéciaux"/>
    <hyperlink ref="C29:D29" location="SECU!A1" display="Sécurité Sociale Etudiants"/>
    <hyperlink ref="E29:F29" location="TE!A1" display="Transports Etudiants"/>
    <hyperlink ref="G29:H29" location="CMPP!A1" display="Centre Médico Psycho P"/>
    <hyperlink ref="I29:J29" location="TELE!A1" display="Téléassistance"/>
    <hyperlink ref="C31:D31" location="BONS!A1" display="Bons Combustibles"/>
    <hyperlink ref="E31:F31" location="REPAS!A1" display="Repas Portage"/>
    <hyperlink ref="G31:H31" location="MANDAT!A1" display="Mandat de Noël"/>
    <hyperlink ref="I31:J31" location="TABL!A1" display="Tablette Séniors"/>
    <hyperlink ref="A33:D33" location="INFOS!A1" display="Infos diverses - Contactez nous…"/>
    <hyperlink ref="A31:B31" location="Accueil!A1" display="ACCUEIL"/>
  </hyperlinks>
  <printOptions/>
  <pageMargins left="0.25" right="0.25" top="0.75" bottom="0.75" header="0.3" footer="0.3"/>
  <pageSetup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8:J34"/>
  <sheetViews>
    <sheetView zoomScalePageLayoutView="0" workbookViewId="0" topLeftCell="A1">
      <selection activeCell="E31" sqref="E31:F31"/>
    </sheetView>
  </sheetViews>
  <sheetFormatPr defaultColWidth="13.7109375" defaultRowHeight="15"/>
  <cols>
    <col min="1" max="16384" width="13.7109375" style="1" customWidth="1"/>
  </cols>
  <sheetData>
    <row r="8" ht="15">
      <c r="D8" s="1" t="s">
        <v>151</v>
      </c>
    </row>
    <row r="9" ht="15">
      <c r="D9" s="1" t="s">
        <v>149</v>
      </c>
    </row>
    <row r="10" ht="15">
      <c r="D10" s="1" t="s">
        <v>150</v>
      </c>
    </row>
    <row r="12" spans="4:9" ht="15">
      <c r="D12" s="120" t="s">
        <v>30</v>
      </c>
      <c r="E12" s="120"/>
      <c r="F12" s="120"/>
      <c r="G12" s="120"/>
      <c r="H12" s="120"/>
      <c r="I12" s="120"/>
    </row>
    <row r="13" spans="4:9" ht="15">
      <c r="D13" s="7"/>
      <c r="E13" s="7" t="s">
        <v>155</v>
      </c>
      <c r="F13" s="7"/>
      <c r="G13" s="7"/>
      <c r="H13" s="7"/>
      <c r="I13" s="7"/>
    </row>
    <row r="14" spans="4:9" ht="15">
      <c r="D14" s="7"/>
      <c r="E14" s="1" t="s">
        <v>156</v>
      </c>
      <c r="F14" s="7"/>
      <c r="G14" s="7"/>
      <c r="H14" s="7"/>
      <c r="I14" s="7"/>
    </row>
    <row r="15" spans="4:9" ht="15">
      <c r="D15" s="7"/>
      <c r="E15" s="7" t="s">
        <v>32</v>
      </c>
      <c r="F15" s="7"/>
      <c r="G15" s="7"/>
      <c r="H15" s="7"/>
      <c r="I15" s="7"/>
    </row>
    <row r="16" spans="4:9" ht="15">
      <c r="D16" s="7"/>
      <c r="E16" s="7" t="s">
        <v>138</v>
      </c>
      <c r="F16" s="7"/>
      <c r="G16" s="7"/>
      <c r="H16" s="7"/>
      <c r="I16" s="7"/>
    </row>
    <row r="17" spans="4:9" ht="15">
      <c r="D17" s="7"/>
      <c r="E17" s="7" t="s">
        <v>36</v>
      </c>
      <c r="F17" s="7"/>
      <c r="G17" s="7"/>
      <c r="H17" s="7"/>
      <c r="I17" s="7"/>
    </row>
    <row r="18" spans="4:9" ht="15">
      <c r="D18" s="7"/>
      <c r="F18" s="7"/>
      <c r="G18" s="7"/>
      <c r="H18" s="7"/>
      <c r="I18" s="7"/>
    </row>
    <row r="20" ht="15">
      <c r="D20" s="1" t="s">
        <v>154</v>
      </c>
    </row>
    <row r="21" ht="15">
      <c r="D21" s="1" t="s">
        <v>152</v>
      </c>
    </row>
    <row r="22" ht="15">
      <c r="D22" s="1" t="s">
        <v>153</v>
      </c>
    </row>
    <row r="26" s="2" customFormat="1" ht="15">
      <c r="E26" s="81" t="s">
        <v>232</v>
      </c>
    </row>
    <row r="27" spans="1:10" s="2" customFormat="1" ht="16.5">
      <c r="A27" s="109" t="s">
        <v>4</v>
      </c>
      <c r="B27" s="110"/>
      <c r="C27" s="109" t="s">
        <v>6</v>
      </c>
      <c r="D27" s="110"/>
      <c r="E27" s="109" t="s">
        <v>5</v>
      </c>
      <c r="F27" s="110"/>
      <c r="G27" s="109" t="s">
        <v>7</v>
      </c>
      <c r="H27" s="110"/>
      <c r="I27" s="109" t="s">
        <v>8</v>
      </c>
      <c r="J27" s="110"/>
    </row>
    <row r="28" spans="1:10" s="2" customFormat="1" ht="5.2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s="2" customFormat="1" ht="16.5">
      <c r="A29" s="109" t="s">
        <v>9</v>
      </c>
      <c r="B29" s="110"/>
      <c r="C29" s="109" t="s">
        <v>24</v>
      </c>
      <c r="D29" s="110"/>
      <c r="E29" s="109" t="s">
        <v>10</v>
      </c>
      <c r="F29" s="110"/>
      <c r="G29" s="109" t="s">
        <v>11</v>
      </c>
      <c r="H29" s="110"/>
      <c r="I29" s="109" t="s">
        <v>12</v>
      </c>
      <c r="J29" s="110"/>
    </row>
    <row r="30" spans="1:10" s="2" customFormat="1" ht="5.2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2" customFormat="1" ht="16.5">
      <c r="A31" s="109" t="s">
        <v>13</v>
      </c>
      <c r="B31" s="110"/>
      <c r="C31" s="117" t="s">
        <v>37</v>
      </c>
      <c r="D31" s="118"/>
      <c r="E31" s="109" t="s">
        <v>15</v>
      </c>
      <c r="F31" s="110"/>
      <c r="G31" s="109" t="s">
        <v>16</v>
      </c>
      <c r="H31" s="110"/>
      <c r="I31" s="109" t="s">
        <v>17</v>
      </c>
      <c r="J31" s="110"/>
    </row>
    <row r="32" spans="1:10" ht="16.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7.25">
      <c r="A33" s="111" t="s">
        <v>18</v>
      </c>
      <c r="B33" s="111"/>
      <c r="C33" s="111"/>
      <c r="D33" s="111"/>
      <c r="E33" s="5"/>
      <c r="F33" s="5"/>
      <c r="G33" s="5"/>
      <c r="H33" s="5"/>
      <c r="I33" s="5"/>
      <c r="J33" s="5"/>
    </row>
    <row r="34" spans="1:10" ht="16.5">
      <c r="A34" s="5"/>
      <c r="B34" s="5"/>
      <c r="C34" s="5"/>
      <c r="D34" s="5"/>
      <c r="E34" s="5"/>
      <c r="F34" s="5"/>
      <c r="G34" s="5"/>
      <c r="H34" s="5"/>
      <c r="I34" s="5"/>
      <c r="J34" s="5"/>
    </row>
  </sheetData>
  <sheetProtection password="FB8D" sheet="1" selectLockedCells="1"/>
  <mergeCells count="17">
    <mergeCell ref="I31:J31"/>
    <mergeCell ref="A33:D33"/>
    <mergeCell ref="A27:B27"/>
    <mergeCell ref="C27:D27"/>
    <mergeCell ref="E27:F27"/>
    <mergeCell ref="G27:H27"/>
    <mergeCell ref="A31:B31"/>
    <mergeCell ref="C31:D31"/>
    <mergeCell ref="E31:F31"/>
    <mergeCell ref="G31:H31"/>
    <mergeCell ref="D12:I12"/>
    <mergeCell ref="I27:J27"/>
    <mergeCell ref="A29:B29"/>
    <mergeCell ref="C29:D29"/>
    <mergeCell ref="E29:F29"/>
    <mergeCell ref="G29:H29"/>
    <mergeCell ref="I29:J29"/>
  </mergeCells>
  <hyperlinks>
    <hyperlink ref="A27:B27" location="BAFA!A1" display="BAFA"/>
    <hyperlink ref="C27:D27" location="PC!A1" display="Permis de Conduire"/>
    <hyperlink ref="E27:F27" location="BSR!A1" display="BSR (Permis AM)"/>
    <hyperlink ref="G27:H27" location="CL!A1" display="Centre de Loisirs"/>
    <hyperlink ref="I27:J27" location="VAC!A1" display="Vacances Enfants"/>
    <hyperlink ref="A29:B29" location="TS!A1" display="Transports Spéciaux"/>
    <hyperlink ref="C29:D29" location="SECU!A1" display="Sécurité Sociale Etudiants"/>
    <hyperlink ref="E29:F29" location="TE!A1" display="Transports Etudiants"/>
    <hyperlink ref="G29:H29" location="CMPP!A1" display="Centre Médico Psycho P"/>
    <hyperlink ref="I29:J29" location="TELE!A1" display="Téléassistance"/>
    <hyperlink ref="A31:B31" location="AIDES!A1" display="Aides au Quotien - Séniors"/>
    <hyperlink ref="E31:F31" location="REPAS!A1" display="Repas Portage"/>
    <hyperlink ref="G31:H31" location="MANDAT!A1" display="Mandat de Noël"/>
    <hyperlink ref="I31:J31" location="TABL!A1" display="Tablette Séniors"/>
    <hyperlink ref="A33:D33" location="INFOS!A1" display="Infos diverses - Contactez nous…"/>
    <hyperlink ref="C31:D31" location="Accueil!A1" display="ACCUEIL"/>
  </hyperlinks>
  <printOptions/>
  <pageMargins left="0.25" right="0.25" top="0.75" bottom="0.75" header="0.3" footer="0.3"/>
  <pageSetup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8:J34"/>
  <sheetViews>
    <sheetView zoomScalePageLayoutView="0" workbookViewId="0" topLeftCell="A1">
      <selection activeCell="G31" sqref="G31:H31"/>
    </sheetView>
  </sheetViews>
  <sheetFormatPr defaultColWidth="13.7109375" defaultRowHeight="15"/>
  <cols>
    <col min="1" max="16384" width="13.7109375" style="1" customWidth="1"/>
  </cols>
  <sheetData>
    <row r="8" ht="15">
      <c r="D8" s="1" t="s">
        <v>157</v>
      </c>
    </row>
    <row r="9" ht="15">
      <c r="D9" s="1" t="s">
        <v>158</v>
      </c>
    </row>
    <row r="10" ht="15">
      <c r="D10" s="1" t="s">
        <v>159</v>
      </c>
    </row>
    <row r="11" ht="15">
      <c r="D11" s="1" t="s">
        <v>160</v>
      </c>
    </row>
    <row r="14" ht="15">
      <c r="D14" s="19" t="s">
        <v>161</v>
      </c>
    </row>
    <row r="15" ht="15">
      <c r="E15" s="1" t="s">
        <v>163</v>
      </c>
    </row>
    <row r="16" ht="15">
      <c r="E16" s="1" t="s">
        <v>164</v>
      </c>
    </row>
    <row r="17" ht="15">
      <c r="E17" s="1" t="s">
        <v>165</v>
      </c>
    </row>
    <row r="21" ht="18.75">
      <c r="D21" s="38" t="s">
        <v>162</v>
      </c>
    </row>
    <row r="26" s="2" customFormat="1" ht="15">
      <c r="E26" s="80" t="s">
        <v>231</v>
      </c>
    </row>
    <row r="27" spans="1:10" s="2" customFormat="1" ht="16.5">
      <c r="A27" s="109" t="s">
        <v>4</v>
      </c>
      <c r="B27" s="110"/>
      <c r="C27" s="109" t="s">
        <v>6</v>
      </c>
      <c r="D27" s="110"/>
      <c r="E27" s="109" t="s">
        <v>5</v>
      </c>
      <c r="F27" s="110"/>
      <c r="G27" s="109" t="s">
        <v>7</v>
      </c>
      <c r="H27" s="110"/>
      <c r="I27" s="109" t="s">
        <v>8</v>
      </c>
      <c r="J27" s="110"/>
    </row>
    <row r="28" spans="1:10" s="2" customFormat="1" ht="5.2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s="2" customFormat="1" ht="16.5">
      <c r="A29" s="109" t="s">
        <v>9</v>
      </c>
      <c r="B29" s="110"/>
      <c r="C29" s="109" t="s">
        <v>24</v>
      </c>
      <c r="D29" s="110"/>
      <c r="E29" s="109" t="s">
        <v>10</v>
      </c>
      <c r="F29" s="110"/>
      <c r="G29" s="109" t="s">
        <v>11</v>
      </c>
      <c r="H29" s="110"/>
      <c r="I29" s="109" t="s">
        <v>12</v>
      </c>
      <c r="J29" s="110"/>
    </row>
    <row r="30" spans="1:10" s="2" customFormat="1" ht="5.2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2" customFormat="1" ht="16.5">
      <c r="A31" s="109" t="s">
        <v>13</v>
      </c>
      <c r="B31" s="110"/>
      <c r="C31" s="109" t="s">
        <v>14</v>
      </c>
      <c r="D31" s="110"/>
      <c r="E31" s="117" t="s">
        <v>37</v>
      </c>
      <c r="F31" s="118"/>
      <c r="G31" s="109" t="s">
        <v>16</v>
      </c>
      <c r="H31" s="110"/>
      <c r="I31" s="109" t="s">
        <v>17</v>
      </c>
      <c r="J31" s="110"/>
    </row>
    <row r="32" spans="1:10" ht="16.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7.25">
      <c r="A33" s="111" t="s">
        <v>18</v>
      </c>
      <c r="B33" s="111"/>
      <c r="C33" s="111"/>
      <c r="D33" s="111"/>
      <c r="E33" s="5"/>
      <c r="F33" s="5"/>
      <c r="G33" s="5"/>
      <c r="H33" s="5"/>
      <c r="I33" s="5"/>
      <c r="J33" s="5"/>
    </row>
    <row r="34" spans="1:10" ht="16.5">
      <c r="A34" s="5"/>
      <c r="B34" s="5"/>
      <c r="C34" s="5"/>
      <c r="D34" s="5"/>
      <c r="E34" s="5"/>
      <c r="F34" s="5"/>
      <c r="G34" s="5"/>
      <c r="H34" s="5"/>
      <c r="I34" s="5"/>
      <c r="J34" s="5"/>
    </row>
  </sheetData>
  <sheetProtection password="FB8D" sheet="1" selectLockedCells="1"/>
  <mergeCells count="16">
    <mergeCell ref="I27:J27"/>
    <mergeCell ref="A29:B29"/>
    <mergeCell ref="C29:D29"/>
    <mergeCell ref="E29:F29"/>
    <mergeCell ref="G29:H29"/>
    <mergeCell ref="I29:J29"/>
    <mergeCell ref="I31:J31"/>
    <mergeCell ref="A33:D33"/>
    <mergeCell ref="A27:B27"/>
    <mergeCell ref="C27:D27"/>
    <mergeCell ref="E27:F27"/>
    <mergeCell ref="G27:H27"/>
    <mergeCell ref="A31:B31"/>
    <mergeCell ref="C31:D31"/>
    <mergeCell ref="E31:F31"/>
    <mergeCell ref="G31:H31"/>
  </mergeCells>
  <hyperlinks>
    <hyperlink ref="A27:B27" location="BAFA!A1" display="BAFA"/>
    <hyperlink ref="C27:D27" location="PC!A1" display="Permis de Conduire"/>
    <hyperlink ref="E27:F27" location="BSR!A1" display="BSR (Permis AM)"/>
    <hyperlink ref="G27:H27" location="CL!A1" display="Centre de Loisirs"/>
    <hyperlink ref="I27:J27" location="VAC!A1" display="Vacances Enfants"/>
    <hyperlink ref="A29:B29" location="TS!A1" display="Transports Spéciaux"/>
    <hyperlink ref="C29:D29" location="SECU!A1" display="Sécurité Sociale Etudiants"/>
    <hyperlink ref="E29:F29" location="TE!A1" display="Transports Etudiants"/>
    <hyperlink ref="G29:H29" location="CMPP!A1" display="Centre Médico Psycho P"/>
    <hyperlink ref="I29:J29" location="TELE!A1" display="Téléassistance"/>
    <hyperlink ref="A31:B31" location="AIDES!A1" display="Aides au Quotien - Séniors"/>
    <hyperlink ref="C31:D31" location="BONS!A1" display="Bons Combustibles"/>
    <hyperlink ref="G31:H31" location="MANDAT!A1" display="Mandat de Noël"/>
    <hyperlink ref="I31:J31" location="TABL!A1" display="Tablette Séniors"/>
    <hyperlink ref="A33:D33" location="INFOS!A1" display="Infos diverses - Contactez nous…"/>
    <hyperlink ref="E31:F31" location="Accueil!A1" display="ACCUEIL"/>
  </hyperlinks>
  <printOptions/>
  <pageMargins left="0.25" right="0.25" top="0.75" bottom="0.75" header="0.3" footer="0.3"/>
  <pageSetup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0:J34"/>
  <sheetViews>
    <sheetView zoomScalePageLayoutView="0" workbookViewId="0" topLeftCell="A1">
      <selection activeCell="I31" sqref="I31:J31"/>
    </sheetView>
  </sheetViews>
  <sheetFormatPr defaultColWidth="13.7109375" defaultRowHeight="15"/>
  <cols>
    <col min="1" max="16384" width="13.7109375" style="1" customWidth="1"/>
  </cols>
  <sheetData>
    <row r="10" ht="15">
      <c r="D10" s="1" t="s">
        <v>166</v>
      </c>
    </row>
    <row r="11" ht="15">
      <c r="D11" s="1" t="s">
        <v>167</v>
      </c>
    </row>
    <row r="14" spans="4:9" ht="15">
      <c r="D14" s="26" t="s">
        <v>169</v>
      </c>
      <c r="E14" s="26"/>
      <c r="F14" s="26"/>
      <c r="G14" s="26"/>
      <c r="H14" s="26"/>
      <c r="I14" s="26"/>
    </row>
    <row r="15" spans="4:9" ht="15">
      <c r="D15" s="7"/>
      <c r="E15" s="7" t="s">
        <v>168</v>
      </c>
      <c r="F15" s="7"/>
      <c r="G15" s="7"/>
      <c r="H15" s="7"/>
      <c r="I15" s="7"/>
    </row>
    <row r="16" spans="4:9" ht="15">
      <c r="D16" s="7"/>
      <c r="E16" s="7" t="s">
        <v>138</v>
      </c>
      <c r="F16" s="7"/>
      <c r="G16" s="7"/>
      <c r="H16" s="7"/>
      <c r="I16" s="7"/>
    </row>
    <row r="17" spans="4:9" ht="15">
      <c r="D17" s="7"/>
      <c r="E17" s="7" t="s">
        <v>32</v>
      </c>
      <c r="F17" s="7"/>
      <c r="G17" s="7"/>
      <c r="H17" s="7"/>
      <c r="I17" s="7"/>
    </row>
    <row r="18" spans="4:9" ht="15">
      <c r="D18" s="7"/>
      <c r="E18" s="7" t="s">
        <v>36</v>
      </c>
      <c r="F18" s="7"/>
      <c r="G18" s="7"/>
      <c r="H18" s="7"/>
      <c r="I18" s="7"/>
    </row>
    <row r="19" spans="4:9" ht="15">
      <c r="D19" s="6"/>
      <c r="E19" s="6"/>
      <c r="F19" s="6"/>
      <c r="G19" s="6"/>
      <c r="H19" s="6"/>
      <c r="I19" s="6"/>
    </row>
    <row r="26" s="2" customFormat="1" ht="15">
      <c r="E26" s="81" t="s">
        <v>232</v>
      </c>
    </row>
    <row r="27" spans="1:10" s="2" customFormat="1" ht="16.5">
      <c r="A27" s="109" t="s">
        <v>4</v>
      </c>
      <c r="B27" s="110"/>
      <c r="C27" s="109" t="s">
        <v>6</v>
      </c>
      <c r="D27" s="110"/>
      <c r="E27" s="109" t="s">
        <v>5</v>
      </c>
      <c r="F27" s="110"/>
      <c r="G27" s="109" t="s">
        <v>7</v>
      </c>
      <c r="H27" s="110"/>
      <c r="I27" s="109" t="s">
        <v>8</v>
      </c>
      <c r="J27" s="110"/>
    </row>
    <row r="28" spans="1:10" s="2" customFormat="1" ht="5.2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s="2" customFormat="1" ht="16.5">
      <c r="A29" s="109" t="s">
        <v>9</v>
      </c>
      <c r="B29" s="110"/>
      <c r="C29" s="109" t="s">
        <v>24</v>
      </c>
      <c r="D29" s="110"/>
      <c r="E29" s="109" t="s">
        <v>10</v>
      </c>
      <c r="F29" s="110"/>
      <c r="G29" s="109" t="s">
        <v>11</v>
      </c>
      <c r="H29" s="110"/>
      <c r="I29" s="109" t="s">
        <v>12</v>
      </c>
      <c r="J29" s="110"/>
    </row>
    <row r="30" spans="1:10" s="2" customFormat="1" ht="5.2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2" customFormat="1" ht="16.5">
      <c r="A31" s="109" t="s">
        <v>13</v>
      </c>
      <c r="B31" s="110"/>
      <c r="C31" s="109" t="s">
        <v>14</v>
      </c>
      <c r="D31" s="110"/>
      <c r="E31" s="109" t="s">
        <v>15</v>
      </c>
      <c r="F31" s="110"/>
      <c r="G31" s="117" t="s">
        <v>37</v>
      </c>
      <c r="H31" s="118"/>
      <c r="I31" s="109" t="s">
        <v>17</v>
      </c>
      <c r="J31" s="110"/>
    </row>
    <row r="32" spans="1:10" ht="16.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7.25">
      <c r="A33" s="111" t="s">
        <v>18</v>
      </c>
      <c r="B33" s="111"/>
      <c r="C33" s="111"/>
      <c r="D33" s="111"/>
      <c r="E33" s="5"/>
      <c r="F33" s="5"/>
      <c r="G33" s="5"/>
      <c r="H33" s="5"/>
      <c r="I33" s="5"/>
      <c r="J33" s="5"/>
    </row>
    <row r="34" spans="1:10" ht="16.5">
      <c r="A34" s="5"/>
      <c r="B34" s="5"/>
      <c r="C34" s="5"/>
      <c r="D34" s="5"/>
      <c r="E34" s="5"/>
      <c r="F34" s="5"/>
      <c r="G34" s="5"/>
      <c r="H34" s="5"/>
      <c r="I34" s="5"/>
      <c r="J34" s="5"/>
    </row>
  </sheetData>
  <sheetProtection password="FB8D" sheet="1" selectLockedCells="1"/>
  <mergeCells count="16">
    <mergeCell ref="I27:J27"/>
    <mergeCell ref="A29:B29"/>
    <mergeCell ref="C29:D29"/>
    <mergeCell ref="E29:F29"/>
    <mergeCell ref="G29:H29"/>
    <mergeCell ref="I29:J29"/>
    <mergeCell ref="I31:J31"/>
    <mergeCell ref="A33:D33"/>
    <mergeCell ref="A27:B27"/>
    <mergeCell ref="C27:D27"/>
    <mergeCell ref="E27:F27"/>
    <mergeCell ref="G27:H27"/>
    <mergeCell ref="A31:B31"/>
    <mergeCell ref="C31:D31"/>
    <mergeCell ref="E31:F31"/>
    <mergeCell ref="G31:H31"/>
  </mergeCells>
  <hyperlinks>
    <hyperlink ref="A27:B27" location="BAFA!A1" display="BAFA"/>
    <hyperlink ref="C27:D27" location="PC!A1" display="Permis de Conduire"/>
    <hyperlink ref="E27:F27" location="BSR!A1" display="BSR (Permis AM)"/>
    <hyperlink ref="G27:H27" location="CL!A1" display="Centre de Loisirs"/>
    <hyperlink ref="I27:J27" location="VAC!A1" display="Vacances Enfants"/>
    <hyperlink ref="A29:B29" location="TS!A1" display="Transports Spéciaux"/>
    <hyperlink ref="C29:D29" location="SECU!A1" display="Sécurité Sociale Etudiants"/>
    <hyperlink ref="E29:F29" location="TE!A1" display="Transports Etudiants"/>
    <hyperlink ref="G29:H29" location="CMPP!A1" display="Centre Médico Psycho P"/>
    <hyperlink ref="I29:J29" location="TELE!A1" display="Téléassistance"/>
    <hyperlink ref="A31:B31" location="AIDES!A1" display="Aides au Quotien - Séniors"/>
    <hyperlink ref="C31:D31" location="BONS!A1" display="Bons Combustibles"/>
    <hyperlink ref="E31:F31" location="REPAS!A1" display="Repas Portage"/>
    <hyperlink ref="I31:J31" location="TABL!A1" display="Tablette Séniors"/>
    <hyperlink ref="A33:D33" location="INFOS!A1" display="Infos diverses - Contactez nous…"/>
    <hyperlink ref="G31:H31" location="Accueil!A1" display="ACCUEIL"/>
  </hyperlinks>
  <printOptions/>
  <pageMargins left="0.25" right="0.25" top="0.75" bottom="0.75" header="0.3" footer="0.3"/>
  <pageSetup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8:J34"/>
  <sheetViews>
    <sheetView zoomScalePageLayoutView="0" workbookViewId="0" topLeftCell="A1">
      <selection activeCell="A33" sqref="A33:D33"/>
    </sheetView>
  </sheetViews>
  <sheetFormatPr defaultColWidth="13.7109375" defaultRowHeight="15"/>
  <cols>
    <col min="1" max="16384" width="13.7109375" style="1" customWidth="1"/>
  </cols>
  <sheetData>
    <row r="8" ht="15">
      <c r="D8" s="1" t="s">
        <v>170</v>
      </c>
    </row>
    <row r="9" ht="15">
      <c r="D9" s="1" t="s">
        <v>171</v>
      </c>
    </row>
    <row r="10" ht="15">
      <c r="D10" s="1" t="s">
        <v>172</v>
      </c>
    </row>
    <row r="12" ht="15">
      <c r="D12" s="1" t="s">
        <v>173</v>
      </c>
    </row>
    <row r="13" ht="15">
      <c r="D13" s="1" t="s">
        <v>175</v>
      </c>
    </row>
    <row r="14" ht="15">
      <c r="D14" s="1" t="s">
        <v>174</v>
      </c>
    </row>
    <row r="17" spans="4:7" ht="15">
      <c r="D17" s="26" t="s">
        <v>30</v>
      </c>
      <c r="E17" s="26"/>
      <c r="F17" s="26"/>
      <c r="G17" s="26"/>
    </row>
    <row r="18" spans="4:7" ht="15">
      <c r="D18" s="7"/>
      <c r="E18" s="7" t="s">
        <v>31</v>
      </c>
      <c r="F18" s="7"/>
      <c r="G18" s="7"/>
    </row>
    <row r="19" spans="4:7" ht="15">
      <c r="D19" s="7"/>
      <c r="E19" s="7" t="s">
        <v>168</v>
      </c>
      <c r="F19" s="7"/>
      <c r="G19" s="7"/>
    </row>
    <row r="20" spans="4:7" ht="15">
      <c r="D20" s="7"/>
      <c r="E20" s="7" t="s">
        <v>32</v>
      </c>
      <c r="F20" s="7"/>
      <c r="G20" s="7"/>
    </row>
    <row r="21" spans="4:7" ht="15">
      <c r="D21" s="7"/>
      <c r="E21" s="7" t="s">
        <v>36</v>
      </c>
      <c r="F21" s="7"/>
      <c r="G21" s="7"/>
    </row>
    <row r="26" s="2" customFormat="1" ht="15">
      <c r="E26" s="80" t="s">
        <v>231</v>
      </c>
    </row>
    <row r="27" spans="1:10" s="2" customFormat="1" ht="16.5">
      <c r="A27" s="109" t="s">
        <v>4</v>
      </c>
      <c r="B27" s="110"/>
      <c r="C27" s="109" t="s">
        <v>6</v>
      </c>
      <c r="D27" s="110"/>
      <c r="E27" s="109" t="s">
        <v>5</v>
      </c>
      <c r="F27" s="110"/>
      <c r="G27" s="109" t="s">
        <v>7</v>
      </c>
      <c r="H27" s="110"/>
      <c r="I27" s="109" t="s">
        <v>8</v>
      </c>
      <c r="J27" s="110"/>
    </row>
    <row r="28" spans="1:10" s="2" customFormat="1" ht="5.2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s="2" customFormat="1" ht="16.5">
      <c r="A29" s="109" t="s">
        <v>9</v>
      </c>
      <c r="B29" s="110"/>
      <c r="C29" s="109" t="s">
        <v>24</v>
      </c>
      <c r="D29" s="110"/>
      <c r="E29" s="109" t="s">
        <v>10</v>
      </c>
      <c r="F29" s="110"/>
      <c r="G29" s="109" t="s">
        <v>11</v>
      </c>
      <c r="H29" s="110"/>
      <c r="I29" s="109" t="s">
        <v>12</v>
      </c>
      <c r="J29" s="110"/>
    </row>
    <row r="30" spans="1:10" s="2" customFormat="1" ht="5.2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2" customFormat="1" ht="16.5">
      <c r="A31" s="109" t="s">
        <v>13</v>
      </c>
      <c r="B31" s="110"/>
      <c r="C31" s="109" t="s">
        <v>14</v>
      </c>
      <c r="D31" s="110"/>
      <c r="E31" s="109" t="s">
        <v>15</v>
      </c>
      <c r="F31" s="110"/>
      <c r="G31" s="109" t="s">
        <v>16</v>
      </c>
      <c r="H31" s="110"/>
      <c r="I31" s="117" t="s">
        <v>37</v>
      </c>
      <c r="J31" s="118"/>
    </row>
    <row r="32" spans="1:10" ht="16.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7.25">
      <c r="A33" s="111" t="s">
        <v>18</v>
      </c>
      <c r="B33" s="111"/>
      <c r="C33" s="111"/>
      <c r="D33" s="111"/>
      <c r="E33" s="5"/>
      <c r="F33" s="5"/>
      <c r="G33" s="5"/>
      <c r="H33" s="5"/>
      <c r="I33" s="5"/>
      <c r="J33" s="5"/>
    </row>
    <row r="34" spans="1:10" ht="16.5">
      <c r="A34" s="5"/>
      <c r="B34" s="5"/>
      <c r="C34" s="5"/>
      <c r="D34" s="5"/>
      <c r="E34" s="5"/>
      <c r="F34" s="5"/>
      <c r="G34" s="5"/>
      <c r="H34" s="5"/>
      <c r="I34" s="5"/>
      <c r="J34" s="5"/>
    </row>
  </sheetData>
  <sheetProtection password="FB8D" sheet="1" selectLockedCells="1"/>
  <mergeCells count="16">
    <mergeCell ref="I27:J27"/>
    <mergeCell ref="A29:B29"/>
    <mergeCell ref="C29:D29"/>
    <mergeCell ref="E29:F29"/>
    <mergeCell ref="G29:H29"/>
    <mergeCell ref="I29:J29"/>
    <mergeCell ref="I31:J31"/>
    <mergeCell ref="A33:D33"/>
    <mergeCell ref="A27:B27"/>
    <mergeCell ref="C27:D27"/>
    <mergeCell ref="E27:F27"/>
    <mergeCell ref="G27:H27"/>
    <mergeCell ref="A31:B31"/>
    <mergeCell ref="C31:D31"/>
    <mergeCell ref="E31:F31"/>
    <mergeCell ref="G31:H31"/>
  </mergeCells>
  <hyperlinks>
    <hyperlink ref="A27:B27" location="BAFA!A1" display="BAFA"/>
    <hyperlink ref="C27:D27" location="PC!A1" display="Permis de Conduire"/>
    <hyperlink ref="E27:F27" location="BSR!A1" display="BSR (Permis AM)"/>
    <hyperlink ref="G27:H27" location="CL!A1" display="Centre de Loisirs"/>
    <hyperlink ref="I27:J27" location="VAC!A1" display="Vacances Enfants"/>
    <hyperlink ref="A29:B29" location="TS!A1" display="Transports Spéciaux"/>
    <hyperlink ref="C29:D29" location="SECU!A1" display="Sécurité Sociale Etudiants"/>
    <hyperlink ref="E29:F29" location="TE!A1" display="Transports Etudiants"/>
    <hyperlink ref="G29:H29" location="CMPP!A1" display="Centre Médico Psycho P"/>
    <hyperlink ref="I29:J29" location="TELE!A1" display="Téléassistance"/>
    <hyperlink ref="A31:B31" location="AIDES!A1" display="Aides au Quotien - Séniors"/>
    <hyperlink ref="C31:D31" location="BONS!A1" display="Bons Combustibles"/>
    <hyperlink ref="E31:F31" location="REPAS!A1" display="Repas Portage"/>
    <hyperlink ref="G31:H31" location="MANDAT!A1" display="Mandat de Noël"/>
    <hyperlink ref="A33:D33" location="INFOS!A1" display="Infos diverses - Contactez nous…"/>
    <hyperlink ref="I31:J31" location="Accueil!A1" display="ACCUEIL"/>
  </hyperlinks>
  <printOptions/>
  <pageMargins left="0.25" right="0.25" top="0.75" bottom="0.75" header="0.3" footer="0.3"/>
  <pageSetup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7:J34"/>
  <sheetViews>
    <sheetView zoomScalePageLayoutView="0" workbookViewId="0" topLeftCell="A1">
      <selection activeCell="I25" sqref="I25"/>
    </sheetView>
  </sheetViews>
  <sheetFormatPr defaultColWidth="13.7109375" defaultRowHeight="15"/>
  <cols>
    <col min="1" max="16384" width="13.7109375" style="1" customWidth="1"/>
  </cols>
  <sheetData>
    <row r="6" ht="15.75" thickBot="1"/>
    <row r="7" spans="1:10" ht="15.75">
      <c r="A7" s="136" t="s">
        <v>176</v>
      </c>
      <c r="B7" s="137"/>
      <c r="C7" s="137"/>
      <c r="D7" s="137"/>
      <c r="E7" s="138"/>
      <c r="G7" s="130" t="s">
        <v>192</v>
      </c>
      <c r="H7" s="131"/>
      <c r="I7" s="131"/>
      <c r="J7" s="132"/>
    </row>
    <row r="8" spans="1:10" ht="15">
      <c r="A8" s="40"/>
      <c r="B8" s="24"/>
      <c r="C8" s="24"/>
      <c r="D8" s="24"/>
      <c r="E8" s="41"/>
      <c r="G8" s="40"/>
      <c r="H8" s="24"/>
      <c r="I8" s="24"/>
      <c r="J8" s="41"/>
    </row>
    <row r="9" spans="1:10" ht="15.75">
      <c r="A9" s="139" t="s">
        <v>177</v>
      </c>
      <c r="B9" s="125"/>
      <c r="C9" s="125"/>
      <c r="D9" s="125"/>
      <c r="E9" s="140"/>
      <c r="G9" s="49" t="s">
        <v>193</v>
      </c>
      <c r="H9" s="24"/>
      <c r="I9" s="24"/>
      <c r="J9" s="41"/>
    </row>
    <row r="10" spans="1:10" ht="15">
      <c r="A10" s="139" t="s">
        <v>178</v>
      </c>
      <c r="B10" s="125"/>
      <c r="C10" s="125"/>
      <c r="D10" s="125"/>
      <c r="E10" s="140"/>
      <c r="G10" s="40"/>
      <c r="H10" s="24"/>
      <c r="I10" s="24"/>
      <c r="J10" s="41"/>
    </row>
    <row r="11" spans="1:10" ht="15.75">
      <c r="A11" s="139" t="s">
        <v>179</v>
      </c>
      <c r="B11" s="125"/>
      <c r="C11" s="125"/>
      <c r="D11" s="125"/>
      <c r="E11" s="140"/>
      <c r="G11" s="40"/>
      <c r="H11" s="48" t="s">
        <v>194</v>
      </c>
      <c r="I11" s="24"/>
      <c r="J11" s="41"/>
    </row>
    <row r="12" spans="1:10" ht="15.75">
      <c r="A12" s="139" t="s">
        <v>180</v>
      </c>
      <c r="B12" s="125"/>
      <c r="C12" s="125"/>
      <c r="D12" s="125"/>
      <c r="E12" s="140"/>
      <c r="G12" s="40"/>
      <c r="H12" s="48" t="s">
        <v>195</v>
      </c>
      <c r="I12" s="24"/>
      <c r="J12" s="41"/>
    </row>
    <row r="13" spans="1:10" ht="15.75">
      <c r="A13" s="51" t="s">
        <v>184</v>
      </c>
      <c r="B13" s="52"/>
      <c r="C13" s="52"/>
      <c r="D13" s="52"/>
      <c r="E13" s="53"/>
      <c r="G13" s="40"/>
      <c r="H13" s="48" t="s">
        <v>196</v>
      </c>
      <c r="I13" s="24"/>
      <c r="J13" s="41"/>
    </row>
    <row r="14" spans="1:10" ht="15.75">
      <c r="A14" s="139" t="s">
        <v>182</v>
      </c>
      <c r="B14" s="125"/>
      <c r="C14" s="125"/>
      <c r="D14" s="125"/>
      <c r="E14" s="140"/>
      <c r="G14" s="40"/>
      <c r="H14" s="48" t="s">
        <v>197</v>
      </c>
      <c r="I14" s="24"/>
      <c r="J14" s="41"/>
    </row>
    <row r="15" spans="1:10" ht="15.75">
      <c r="A15" s="139" t="s">
        <v>181</v>
      </c>
      <c r="B15" s="125"/>
      <c r="C15" s="125"/>
      <c r="D15" s="125"/>
      <c r="E15" s="140"/>
      <c r="G15" s="47"/>
      <c r="H15" s="24"/>
      <c r="I15" s="24"/>
      <c r="J15" s="41"/>
    </row>
    <row r="16" spans="1:10" ht="15.75">
      <c r="A16" s="139" t="s">
        <v>183</v>
      </c>
      <c r="B16" s="125"/>
      <c r="C16" s="125"/>
      <c r="D16" s="125"/>
      <c r="E16" s="140"/>
      <c r="G16" s="133" t="s">
        <v>198</v>
      </c>
      <c r="H16" s="134"/>
      <c r="I16" s="134"/>
      <c r="J16" s="135"/>
    </row>
    <row r="17" spans="1:10" ht="16.5" thickBot="1">
      <c r="A17" s="54" t="s">
        <v>185</v>
      </c>
      <c r="B17" s="55"/>
      <c r="C17" s="55"/>
      <c r="D17" s="55"/>
      <c r="E17" s="56"/>
      <c r="G17" s="144" t="s">
        <v>199</v>
      </c>
      <c r="H17" s="145"/>
      <c r="I17" s="145"/>
      <c r="J17" s="146"/>
    </row>
    <row r="18" ht="15.75" thickBot="1"/>
    <row r="19" spans="2:7" ht="15.75" customHeight="1">
      <c r="B19" s="141" t="s">
        <v>186</v>
      </c>
      <c r="C19" s="142"/>
      <c r="D19" s="142"/>
      <c r="E19" s="143"/>
      <c r="F19" s="35" t="s">
        <v>80</v>
      </c>
      <c r="G19" s="50" t="s">
        <v>200</v>
      </c>
    </row>
    <row r="20" spans="2:7" ht="15" customHeight="1">
      <c r="B20" s="40" t="s">
        <v>187</v>
      </c>
      <c r="C20" s="24"/>
      <c r="D20" s="24"/>
      <c r="E20" s="41"/>
      <c r="F20" s="35" t="s">
        <v>80</v>
      </c>
      <c r="G20" s="50" t="s">
        <v>201</v>
      </c>
    </row>
    <row r="21" spans="2:7" ht="15">
      <c r="B21" s="40" t="s">
        <v>188</v>
      </c>
      <c r="C21" s="24"/>
      <c r="D21" s="24"/>
      <c r="E21" s="41"/>
      <c r="F21" s="35" t="s">
        <v>80</v>
      </c>
      <c r="G21" s="50" t="s">
        <v>202</v>
      </c>
    </row>
    <row r="22" spans="2:5" ht="15">
      <c r="B22" s="43" t="s">
        <v>189</v>
      </c>
      <c r="C22" s="24"/>
      <c r="D22" s="24"/>
      <c r="E22" s="41"/>
    </row>
    <row r="23" spans="2:7" ht="15">
      <c r="B23" s="43" t="s">
        <v>191</v>
      </c>
      <c r="C23" s="24"/>
      <c r="D23" s="24"/>
      <c r="E23" s="41"/>
      <c r="G23" s="57" t="s">
        <v>203</v>
      </c>
    </row>
    <row r="24" spans="2:7" ht="15.75" thickBot="1">
      <c r="B24" s="44" t="s">
        <v>190</v>
      </c>
      <c r="C24" s="45"/>
      <c r="D24" s="45"/>
      <c r="E24" s="46"/>
      <c r="G24" s="57" t="s">
        <v>204</v>
      </c>
    </row>
    <row r="25" spans="7:10" ht="15">
      <c r="G25" s="57" t="s">
        <v>205</v>
      </c>
      <c r="I25" s="62" t="s">
        <v>81</v>
      </c>
      <c r="J25" s="36" t="s">
        <v>80</v>
      </c>
    </row>
    <row r="26" s="2" customFormat="1" ht="15"/>
    <row r="27" spans="1:10" s="2" customFormat="1" ht="16.5">
      <c r="A27" s="109" t="s">
        <v>4</v>
      </c>
      <c r="B27" s="110"/>
      <c r="C27" s="109" t="s">
        <v>6</v>
      </c>
      <c r="D27" s="110"/>
      <c r="E27" s="109" t="s">
        <v>5</v>
      </c>
      <c r="F27" s="110"/>
      <c r="G27" s="109" t="s">
        <v>7</v>
      </c>
      <c r="H27" s="110"/>
      <c r="I27" s="109" t="s">
        <v>8</v>
      </c>
      <c r="J27" s="110"/>
    </row>
    <row r="28" spans="1:10" s="2" customFormat="1" ht="5.2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s="2" customFormat="1" ht="16.5">
      <c r="A29" s="109" t="s">
        <v>9</v>
      </c>
      <c r="B29" s="110"/>
      <c r="C29" s="109" t="s">
        <v>24</v>
      </c>
      <c r="D29" s="110"/>
      <c r="E29" s="109" t="s">
        <v>10</v>
      </c>
      <c r="F29" s="110"/>
      <c r="G29" s="109" t="s">
        <v>11</v>
      </c>
      <c r="H29" s="110"/>
      <c r="I29" s="109" t="s">
        <v>12</v>
      </c>
      <c r="J29" s="110"/>
    </row>
    <row r="30" spans="1:10" s="2" customFormat="1" ht="5.2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2" customFormat="1" ht="16.5">
      <c r="A31" s="109" t="s">
        <v>13</v>
      </c>
      <c r="B31" s="110"/>
      <c r="C31" s="109" t="s">
        <v>14</v>
      </c>
      <c r="D31" s="110"/>
      <c r="E31" s="109" t="s">
        <v>15</v>
      </c>
      <c r="F31" s="110"/>
      <c r="G31" s="109" t="s">
        <v>16</v>
      </c>
      <c r="H31" s="110"/>
      <c r="I31" s="109" t="s">
        <v>17</v>
      </c>
      <c r="J31" s="110"/>
    </row>
    <row r="32" spans="1:10" ht="16.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7.25">
      <c r="A33" s="111" t="s">
        <v>18</v>
      </c>
      <c r="B33" s="111"/>
      <c r="C33" s="111"/>
      <c r="D33" s="111"/>
      <c r="E33" s="5"/>
      <c r="F33" s="5"/>
      <c r="G33" s="5"/>
      <c r="H33" s="5"/>
      <c r="I33" s="5"/>
      <c r="J33" s="5"/>
    </row>
    <row r="34" spans="1:10" ht="16.5">
      <c r="A34" s="5"/>
      <c r="B34" s="5"/>
      <c r="C34" s="5"/>
      <c r="D34" s="5"/>
      <c r="E34" s="5"/>
      <c r="F34" s="5"/>
      <c r="G34" s="5"/>
      <c r="H34" s="5"/>
      <c r="I34" s="5"/>
      <c r="J34" s="5"/>
    </row>
  </sheetData>
  <sheetProtection password="FB8D" sheet="1" selectLockedCells="1"/>
  <mergeCells count="28">
    <mergeCell ref="E31:F31"/>
    <mergeCell ref="G31:H31"/>
    <mergeCell ref="I27:J27"/>
    <mergeCell ref="A29:B29"/>
    <mergeCell ref="C29:D29"/>
    <mergeCell ref="E29:F29"/>
    <mergeCell ref="G29:H29"/>
    <mergeCell ref="I29:J29"/>
    <mergeCell ref="A11:E11"/>
    <mergeCell ref="A12:E12"/>
    <mergeCell ref="I31:J31"/>
    <mergeCell ref="A33:D33"/>
    <mergeCell ref="A27:B27"/>
    <mergeCell ref="C27:D27"/>
    <mergeCell ref="E27:F27"/>
    <mergeCell ref="G27:H27"/>
    <mergeCell ref="A31:B31"/>
    <mergeCell ref="C31:D31"/>
    <mergeCell ref="G7:J7"/>
    <mergeCell ref="G16:J16"/>
    <mergeCell ref="A7:E7"/>
    <mergeCell ref="A9:E9"/>
    <mergeCell ref="B19:E19"/>
    <mergeCell ref="G17:J17"/>
    <mergeCell ref="A14:E14"/>
    <mergeCell ref="A15:E15"/>
    <mergeCell ref="A16:E16"/>
    <mergeCell ref="A10:E10"/>
  </mergeCells>
  <hyperlinks>
    <hyperlink ref="A27:B27" location="BAFA!A1" display="BAFA"/>
    <hyperlink ref="C27:D27" location="PC!A1" display="Permis de Conduire"/>
    <hyperlink ref="E27:F27" location="BSR!A1" display="BSR (Permis AM)"/>
    <hyperlink ref="G27:H27" location="CL!A1" display="Centre de Loisirs"/>
    <hyperlink ref="I27:J27" location="VAC!A1" display="Vacances Enfants"/>
    <hyperlink ref="A29:B29" location="TS!A1" display="Transports Spéciaux"/>
    <hyperlink ref="C29:D29" location="SECU!A1" display="Sécurité Sociale Etudiants"/>
    <hyperlink ref="E29:F29" location="TE!A1" display="Transports Etudiants"/>
    <hyperlink ref="G29:H29" location="CMPP!A1" display="Centre Médico Psycho P"/>
    <hyperlink ref="I29:J29" location="TELE!A1" display="Téléassistance"/>
    <hyperlink ref="A31:B31" location="AIDES!A1" display="Aides au Quotien - Séniors"/>
    <hyperlink ref="C31:D31" location="BONS!A1" display="Bons Combustibles"/>
    <hyperlink ref="E31:F31" location="REPAS!A1" display="Repas Portage"/>
    <hyperlink ref="G31:H31" location="MANDAT!A1" display="Mandat de Noël"/>
    <hyperlink ref="I31:J31" location="TABL!A1" display="Tablette Séniors"/>
    <hyperlink ref="A33:D33" location="INFOS!A1" display="Infos diverses - Contactez nous…"/>
    <hyperlink ref="I25" location="INFOS2!A1" display="Page suivante "/>
  </hyperlinks>
  <printOptions/>
  <pageMargins left="0.25" right="0.25" top="0.75" bottom="0.75" header="0.3" footer="0.3"/>
  <pageSetup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7:J34"/>
  <sheetViews>
    <sheetView zoomScalePageLayoutView="0" workbookViewId="0" topLeftCell="A1">
      <selection activeCell="A27" sqref="A27:B27"/>
    </sheetView>
  </sheetViews>
  <sheetFormatPr defaultColWidth="13.7109375" defaultRowHeight="15"/>
  <cols>
    <col min="1" max="16384" width="13.7109375" style="1" customWidth="1"/>
  </cols>
  <sheetData>
    <row r="7" spans="1:10" ht="15.75">
      <c r="A7" s="123"/>
      <c r="B7" s="123"/>
      <c r="C7" s="123"/>
      <c r="D7" s="123"/>
      <c r="E7" s="123"/>
      <c r="F7" s="24"/>
      <c r="G7" s="134"/>
      <c r="H7" s="134"/>
      <c r="I7" s="134"/>
      <c r="J7" s="134"/>
    </row>
    <row r="8" spans="1:6" ht="15.75" thickBot="1">
      <c r="A8" s="24"/>
      <c r="F8" s="24"/>
    </row>
    <row r="9" spans="1:10" ht="15">
      <c r="A9" s="13"/>
      <c r="B9" s="63" t="s">
        <v>206</v>
      </c>
      <c r="C9" s="42"/>
      <c r="D9" s="42"/>
      <c r="E9" s="39"/>
      <c r="F9" s="24"/>
      <c r="G9" s="136" t="s">
        <v>216</v>
      </c>
      <c r="H9" s="137"/>
      <c r="I9" s="137"/>
      <c r="J9" s="138"/>
    </row>
    <row r="10" spans="1:10" ht="15">
      <c r="A10" s="13"/>
      <c r="B10" s="40"/>
      <c r="C10" s="13" t="s">
        <v>207</v>
      </c>
      <c r="D10" s="13"/>
      <c r="E10" s="64"/>
      <c r="F10" s="24"/>
      <c r="G10" s="147" t="s">
        <v>217</v>
      </c>
      <c r="H10" s="123"/>
      <c r="I10" s="123"/>
      <c r="J10" s="148"/>
    </row>
    <row r="11" spans="1:10" ht="15">
      <c r="A11" s="13"/>
      <c r="B11" s="40"/>
      <c r="C11" s="13" t="s">
        <v>208</v>
      </c>
      <c r="D11" s="13"/>
      <c r="E11" s="64"/>
      <c r="F11" s="24"/>
      <c r="G11" s="40"/>
      <c r="H11" s="24"/>
      <c r="I11" s="24"/>
      <c r="J11" s="41"/>
    </row>
    <row r="12" spans="1:10" ht="15.75">
      <c r="A12" s="13"/>
      <c r="B12" s="40"/>
      <c r="C12" s="13" t="s">
        <v>209</v>
      </c>
      <c r="D12" s="13"/>
      <c r="E12" s="64"/>
      <c r="F12" s="24"/>
      <c r="G12" s="40" t="s">
        <v>218</v>
      </c>
      <c r="H12" s="48"/>
      <c r="I12" s="24"/>
      <c r="J12" s="41"/>
    </row>
    <row r="13" spans="1:10" ht="15.75">
      <c r="A13" s="52"/>
      <c r="B13" s="65" t="s">
        <v>211</v>
      </c>
      <c r="C13" s="13"/>
      <c r="D13" s="13"/>
      <c r="E13" s="64"/>
      <c r="F13" s="24"/>
      <c r="G13" s="40" t="s">
        <v>219</v>
      </c>
      <c r="H13" s="48"/>
      <c r="I13" s="24"/>
      <c r="J13" s="41"/>
    </row>
    <row r="14" spans="1:10" ht="15.75">
      <c r="A14" s="13"/>
      <c r="B14" s="51" t="s">
        <v>214</v>
      </c>
      <c r="C14" s="52"/>
      <c r="D14" s="52" t="s">
        <v>210</v>
      </c>
      <c r="E14" s="53"/>
      <c r="F14" s="24"/>
      <c r="G14" s="40" t="s">
        <v>220</v>
      </c>
      <c r="H14" s="48"/>
      <c r="I14" s="24"/>
      <c r="J14" s="41"/>
    </row>
    <row r="15" spans="1:10" ht="15.75">
      <c r="A15" s="13"/>
      <c r="B15" s="65"/>
      <c r="C15" s="13"/>
      <c r="D15" s="13"/>
      <c r="E15" s="64"/>
      <c r="F15" s="24"/>
      <c r="G15" s="40"/>
      <c r="H15" s="48"/>
      <c r="I15" s="24"/>
      <c r="J15" s="41"/>
    </row>
    <row r="16" spans="1:10" ht="15.75">
      <c r="A16" s="13"/>
      <c r="B16" s="65" t="s">
        <v>212</v>
      </c>
      <c r="C16" s="13"/>
      <c r="D16" s="13"/>
      <c r="E16" s="64"/>
      <c r="F16" s="24"/>
      <c r="G16" s="47" t="s">
        <v>221</v>
      </c>
      <c r="H16" s="24"/>
      <c r="I16" s="24"/>
      <c r="J16" s="41"/>
    </row>
    <row r="17" spans="1:10" ht="15.75">
      <c r="A17" s="52"/>
      <c r="B17" s="65" t="s">
        <v>215</v>
      </c>
      <c r="C17" s="13"/>
      <c r="D17" s="13" t="s">
        <v>213</v>
      </c>
      <c r="E17" s="64"/>
      <c r="F17" s="24"/>
      <c r="G17" s="67" t="s">
        <v>222</v>
      </c>
      <c r="H17" s="66"/>
      <c r="I17" s="66"/>
      <c r="J17" s="68"/>
    </row>
    <row r="18" spans="1:10" ht="15.75" thickBot="1">
      <c r="A18" s="24"/>
      <c r="B18" s="54"/>
      <c r="C18" s="55"/>
      <c r="D18" s="55"/>
      <c r="E18" s="56"/>
      <c r="F18" s="24"/>
      <c r="G18" s="69"/>
      <c r="H18" s="70"/>
      <c r="I18" s="70"/>
      <c r="J18" s="71"/>
    </row>
    <row r="19" spans="1:10" ht="15.75" customHeight="1" thickBot="1">
      <c r="A19" s="24"/>
      <c r="B19" s="157"/>
      <c r="C19" s="157"/>
      <c r="D19" s="157"/>
      <c r="E19" s="157"/>
      <c r="F19" s="59"/>
      <c r="G19" s="60"/>
      <c r="H19" s="24"/>
      <c r="I19" s="24"/>
      <c r="J19" s="24"/>
    </row>
    <row r="20" spans="1:10" ht="15" customHeight="1">
      <c r="A20" s="24"/>
      <c r="B20" s="24"/>
      <c r="C20" s="24"/>
      <c r="D20" s="24"/>
      <c r="G20" s="149" t="s">
        <v>223</v>
      </c>
      <c r="H20" s="150"/>
      <c r="I20" s="24"/>
      <c r="J20" s="24"/>
    </row>
    <row r="21" spans="1:10" ht="15.75">
      <c r="A21" s="24"/>
      <c r="B21" s="24"/>
      <c r="C21" s="24"/>
      <c r="D21" s="24"/>
      <c r="G21" s="82" t="s">
        <v>224</v>
      </c>
      <c r="H21" s="83"/>
      <c r="I21" s="24"/>
      <c r="J21" s="24"/>
    </row>
    <row r="22" spans="1:10" ht="15.75">
      <c r="A22" s="24"/>
      <c r="B22" s="61"/>
      <c r="C22" s="24"/>
      <c r="D22" s="24"/>
      <c r="G22" s="155" t="s">
        <v>225</v>
      </c>
      <c r="H22" s="156"/>
      <c r="I22" s="24"/>
      <c r="J22" s="24"/>
    </row>
    <row r="23" spans="1:10" ht="15">
      <c r="A23" s="24"/>
      <c r="B23" s="61"/>
      <c r="C23" s="24"/>
      <c r="D23" s="24"/>
      <c r="G23" s="84"/>
      <c r="H23" s="83"/>
      <c r="I23" s="24"/>
      <c r="J23" s="24"/>
    </row>
    <row r="24" spans="1:10" ht="15">
      <c r="A24" s="24"/>
      <c r="B24" s="61"/>
      <c r="C24" s="24"/>
      <c r="D24" s="24"/>
      <c r="F24" s="24"/>
      <c r="G24" s="151" t="s">
        <v>227</v>
      </c>
      <c r="H24" s="152"/>
      <c r="I24" s="24"/>
      <c r="J24" s="24"/>
    </row>
    <row r="25" spans="1:10" ht="15.75" thickBot="1">
      <c r="A25" s="24"/>
      <c r="B25" s="24"/>
      <c r="C25" s="24"/>
      <c r="D25" s="24"/>
      <c r="E25" s="24"/>
      <c r="F25" s="24"/>
      <c r="G25" s="153" t="s">
        <v>228</v>
      </c>
      <c r="H25" s="154"/>
      <c r="I25" s="35" t="s">
        <v>82</v>
      </c>
      <c r="J25" s="58" t="s">
        <v>83</v>
      </c>
    </row>
    <row r="26" s="2" customFormat="1" ht="15"/>
    <row r="27" spans="1:10" s="2" customFormat="1" ht="16.5">
      <c r="A27" s="109" t="s">
        <v>4</v>
      </c>
      <c r="B27" s="110"/>
      <c r="C27" s="109" t="s">
        <v>6</v>
      </c>
      <c r="D27" s="110"/>
      <c r="E27" s="109" t="s">
        <v>5</v>
      </c>
      <c r="F27" s="110"/>
      <c r="G27" s="109" t="s">
        <v>7</v>
      </c>
      <c r="H27" s="110"/>
      <c r="I27" s="109" t="s">
        <v>8</v>
      </c>
      <c r="J27" s="110"/>
    </row>
    <row r="28" spans="1:10" s="2" customFormat="1" ht="5.2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s="2" customFormat="1" ht="16.5">
      <c r="A29" s="109" t="s">
        <v>9</v>
      </c>
      <c r="B29" s="110"/>
      <c r="C29" s="109" t="s">
        <v>24</v>
      </c>
      <c r="D29" s="110"/>
      <c r="E29" s="109" t="s">
        <v>10</v>
      </c>
      <c r="F29" s="110"/>
      <c r="G29" s="109" t="s">
        <v>11</v>
      </c>
      <c r="H29" s="110"/>
      <c r="I29" s="109" t="s">
        <v>12</v>
      </c>
      <c r="J29" s="110"/>
    </row>
    <row r="30" spans="1:10" s="2" customFormat="1" ht="5.2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2" customFormat="1" ht="16.5">
      <c r="A31" s="109" t="s">
        <v>13</v>
      </c>
      <c r="B31" s="110"/>
      <c r="C31" s="109" t="s">
        <v>14</v>
      </c>
      <c r="D31" s="110"/>
      <c r="E31" s="109" t="s">
        <v>15</v>
      </c>
      <c r="F31" s="110"/>
      <c r="G31" s="109" t="s">
        <v>16</v>
      </c>
      <c r="H31" s="110"/>
      <c r="I31" s="109" t="s">
        <v>17</v>
      </c>
      <c r="J31" s="110"/>
    </row>
    <row r="32" spans="1:10" ht="16.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7.25">
      <c r="A33" s="111" t="s">
        <v>18</v>
      </c>
      <c r="B33" s="111"/>
      <c r="C33" s="111"/>
      <c r="D33" s="111"/>
      <c r="E33" s="5"/>
      <c r="F33" s="5"/>
      <c r="G33" s="5"/>
      <c r="H33" s="5"/>
      <c r="I33" s="5"/>
      <c r="J33" s="5"/>
    </row>
    <row r="34" spans="1:10" ht="16.5">
      <c r="A34" s="5"/>
      <c r="B34" s="5"/>
      <c r="C34" s="5"/>
      <c r="D34" s="5"/>
      <c r="E34" s="5"/>
      <c r="F34" s="5"/>
      <c r="G34" s="5"/>
      <c r="H34" s="5"/>
      <c r="I34" s="5"/>
      <c r="J34" s="5"/>
    </row>
  </sheetData>
  <sheetProtection password="FB8D" sheet="1" selectLockedCells="1"/>
  <mergeCells count="25">
    <mergeCell ref="B19:E19"/>
    <mergeCell ref="A7:E7"/>
    <mergeCell ref="G7:J7"/>
    <mergeCell ref="I27:J27"/>
    <mergeCell ref="A29:B29"/>
    <mergeCell ref="C29:D29"/>
    <mergeCell ref="E29:F29"/>
    <mergeCell ref="G29:H29"/>
    <mergeCell ref="I29:J29"/>
    <mergeCell ref="A33:D33"/>
    <mergeCell ref="A27:B27"/>
    <mergeCell ref="C27:D27"/>
    <mergeCell ref="E27:F27"/>
    <mergeCell ref="G27:H27"/>
    <mergeCell ref="A31:B31"/>
    <mergeCell ref="C31:D31"/>
    <mergeCell ref="E31:F31"/>
    <mergeCell ref="G31:H31"/>
    <mergeCell ref="I31:J31"/>
    <mergeCell ref="G9:J9"/>
    <mergeCell ref="G10:J10"/>
    <mergeCell ref="G20:H20"/>
    <mergeCell ref="G24:H24"/>
    <mergeCell ref="G25:H25"/>
    <mergeCell ref="G22:H22"/>
  </mergeCells>
  <hyperlinks>
    <hyperlink ref="A27:B27" location="BAFA!A1" display="BAFA"/>
    <hyperlink ref="C27:D27" location="PC!A1" display="Permis de Conduire"/>
    <hyperlink ref="E27:F27" location="BSR!A1" display="BSR (Permis AM)"/>
    <hyperlink ref="G27:H27" location="CL!A1" display="Centre de Loisirs"/>
    <hyperlink ref="I27:J27" location="VAC!A1" display="Vacances Enfants"/>
    <hyperlink ref="A29:B29" location="TS!A1" display="Transports Spéciaux"/>
    <hyperlink ref="C29:D29" location="SECU!A1" display="Sécurité Sociale Etudiants"/>
    <hyperlink ref="E29:F29" location="TE!A1" display="Transports Etudiants"/>
    <hyperlink ref="G29:H29" location="CMPP!A1" display="Centre Médico Psycho P"/>
    <hyperlink ref="I29:J29" location="TELE!A1" display="Téléassistance"/>
    <hyperlink ref="A31:B31" location="AIDES!A1" display="Aides au Quotien - Séniors"/>
    <hyperlink ref="C31:D31" location="BONS!A1" display="Bons Combustibles"/>
    <hyperlink ref="E31:F31" location="REPAS!A1" display="Repas Portage"/>
    <hyperlink ref="G31:H31" location="MANDAT!A1" display="Mandat de Noël"/>
    <hyperlink ref="I31:J31" location="TABL!A1" display="Tablette Séniors"/>
    <hyperlink ref="A33:D33" location="INFOS!A1" display="Infos diverses - Contactez nous…"/>
    <hyperlink ref="J25" location="INFOS!A1" display="Page précédente"/>
    <hyperlink ref="G25" r:id="rId1" display="ccas@reau.fr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J34"/>
  <sheetViews>
    <sheetView zoomScalePageLayoutView="0" workbookViewId="0" topLeftCell="A1">
      <selection activeCell="A27" sqref="A27:B27"/>
    </sheetView>
  </sheetViews>
  <sheetFormatPr defaultColWidth="13.7109375" defaultRowHeight="15"/>
  <cols>
    <col min="1" max="16384" width="13.7109375" style="1" customWidth="1"/>
  </cols>
  <sheetData>
    <row r="10" spans="4:9" ht="15">
      <c r="D10" s="120" t="s">
        <v>25</v>
      </c>
      <c r="E10" s="120"/>
      <c r="F10" s="120"/>
      <c r="G10" s="120"/>
      <c r="H10" s="120"/>
      <c r="I10" s="120"/>
    </row>
    <row r="11" spans="4:9" ht="15">
      <c r="D11" s="120" t="s">
        <v>26</v>
      </c>
      <c r="E11" s="120"/>
      <c r="F11" s="120"/>
      <c r="G11" s="120"/>
      <c r="H11" s="120"/>
      <c r="I11" s="120"/>
    </row>
    <row r="13" spans="5:9" ht="15">
      <c r="E13" s="9" t="s">
        <v>28</v>
      </c>
      <c r="F13" s="10"/>
      <c r="G13" s="10"/>
      <c r="H13" s="10"/>
      <c r="I13" s="11"/>
    </row>
    <row r="14" spans="4:9" ht="15">
      <c r="D14" s="8"/>
      <c r="E14" s="12"/>
      <c r="F14" s="13" t="s">
        <v>27</v>
      </c>
      <c r="G14" s="13"/>
      <c r="H14" s="13"/>
      <c r="I14" s="14"/>
    </row>
    <row r="15" spans="5:9" ht="15">
      <c r="E15" s="12"/>
      <c r="F15" s="13" t="s">
        <v>29</v>
      </c>
      <c r="G15" s="13"/>
      <c r="H15" s="13"/>
      <c r="I15" s="14"/>
    </row>
    <row r="16" spans="5:9" ht="15">
      <c r="E16" s="15"/>
      <c r="F16" s="16"/>
      <c r="G16" s="16"/>
      <c r="H16" s="16"/>
      <c r="I16" s="17"/>
    </row>
    <row r="17" spans="4:9" ht="15">
      <c r="D17" s="120" t="s">
        <v>30</v>
      </c>
      <c r="E17" s="120"/>
      <c r="F17" s="120"/>
      <c r="G17" s="120"/>
      <c r="H17" s="120"/>
      <c r="I17" s="120"/>
    </row>
    <row r="18" spans="4:9" ht="15">
      <c r="D18" s="7"/>
      <c r="E18" s="7" t="s">
        <v>31</v>
      </c>
      <c r="F18" s="7"/>
      <c r="G18" s="7"/>
      <c r="H18" s="7"/>
      <c r="I18" s="7"/>
    </row>
    <row r="19" spans="4:9" ht="15">
      <c r="D19" s="7"/>
      <c r="E19" s="7" t="s">
        <v>32</v>
      </c>
      <c r="F19" s="7"/>
      <c r="G19" s="7"/>
      <c r="H19" s="7"/>
      <c r="I19" s="7"/>
    </row>
    <row r="20" spans="4:9" ht="15">
      <c r="D20" s="7"/>
      <c r="E20" s="7" t="s">
        <v>33</v>
      </c>
      <c r="F20" s="7"/>
      <c r="G20" s="7"/>
      <c r="H20" s="7"/>
      <c r="I20" s="7"/>
    </row>
    <row r="21" spans="4:9" ht="15">
      <c r="D21" s="7"/>
      <c r="E21" s="7" t="s">
        <v>34</v>
      </c>
      <c r="F21" s="7"/>
      <c r="G21" s="7"/>
      <c r="H21" s="7"/>
      <c r="I21" s="7"/>
    </row>
    <row r="22" spans="4:9" ht="15">
      <c r="D22" s="7"/>
      <c r="E22" s="7" t="s">
        <v>35</v>
      </c>
      <c r="F22" s="7"/>
      <c r="G22" s="7"/>
      <c r="H22" s="7"/>
      <c r="I22" s="7"/>
    </row>
    <row r="23" spans="4:9" ht="15">
      <c r="D23" s="7"/>
      <c r="E23" s="7" t="s">
        <v>36</v>
      </c>
      <c r="F23" s="7"/>
      <c r="G23" s="7"/>
      <c r="H23" s="7"/>
      <c r="I23" s="7"/>
    </row>
    <row r="24" spans="4:9" ht="15">
      <c r="D24" s="119"/>
      <c r="E24" s="119"/>
      <c r="F24" s="119"/>
      <c r="G24" s="119"/>
      <c r="H24" s="119"/>
      <c r="I24" s="119"/>
    </row>
    <row r="26" s="2" customFormat="1" ht="15.75">
      <c r="E26" s="79" t="s">
        <v>231</v>
      </c>
    </row>
    <row r="27" spans="1:10" s="2" customFormat="1" ht="16.5">
      <c r="A27" s="117" t="s">
        <v>37</v>
      </c>
      <c r="B27" s="118"/>
      <c r="C27" s="109" t="s">
        <v>6</v>
      </c>
      <c r="D27" s="110"/>
      <c r="E27" s="109" t="s">
        <v>5</v>
      </c>
      <c r="F27" s="110"/>
      <c r="G27" s="109" t="s">
        <v>7</v>
      </c>
      <c r="H27" s="110"/>
      <c r="I27" s="109" t="s">
        <v>8</v>
      </c>
      <c r="J27" s="110"/>
    </row>
    <row r="28" spans="1:10" s="2" customFormat="1" ht="5.2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s="2" customFormat="1" ht="16.5">
      <c r="A29" s="109" t="s">
        <v>9</v>
      </c>
      <c r="B29" s="110"/>
      <c r="C29" s="109" t="s">
        <v>24</v>
      </c>
      <c r="D29" s="110"/>
      <c r="E29" s="109" t="s">
        <v>10</v>
      </c>
      <c r="F29" s="110"/>
      <c r="G29" s="109" t="s">
        <v>11</v>
      </c>
      <c r="H29" s="110"/>
      <c r="I29" s="109" t="s">
        <v>12</v>
      </c>
      <c r="J29" s="110"/>
    </row>
    <row r="30" spans="1:10" s="2" customFormat="1" ht="5.2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2" customFormat="1" ht="16.5">
      <c r="A31" s="109" t="s">
        <v>13</v>
      </c>
      <c r="B31" s="110"/>
      <c r="C31" s="109" t="s">
        <v>14</v>
      </c>
      <c r="D31" s="110"/>
      <c r="E31" s="109" t="s">
        <v>15</v>
      </c>
      <c r="F31" s="110"/>
      <c r="G31" s="109" t="s">
        <v>16</v>
      </c>
      <c r="H31" s="110"/>
      <c r="I31" s="109" t="s">
        <v>17</v>
      </c>
      <c r="J31" s="110"/>
    </row>
    <row r="32" spans="1:10" ht="16.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7.25">
      <c r="A33" s="111" t="s">
        <v>18</v>
      </c>
      <c r="B33" s="111"/>
      <c r="C33" s="111"/>
      <c r="D33" s="111"/>
      <c r="E33" s="5"/>
      <c r="F33" s="5"/>
      <c r="G33" s="5"/>
      <c r="H33" s="5"/>
      <c r="I33" s="5"/>
      <c r="J33" s="5"/>
    </row>
    <row r="34" spans="1:10" ht="16.5">
      <c r="A34" s="5"/>
      <c r="B34" s="18"/>
      <c r="C34" s="5"/>
      <c r="D34" s="5"/>
      <c r="E34" s="5"/>
      <c r="F34" s="5"/>
      <c r="G34" s="5"/>
      <c r="H34" s="5"/>
      <c r="I34" s="5"/>
      <c r="J34" s="5"/>
    </row>
  </sheetData>
  <sheetProtection password="FB8D" sheet="1" selectLockedCells="1"/>
  <mergeCells count="20">
    <mergeCell ref="I29:J29"/>
    <mergeCell ref="D24:I24"/>
    <mergeCell ref="D10:I10"/>
    <mergeCell ref="D11:I11"/>
    <mergeCell ref="D17:I17"/>
    <mergeCell ref="A31:B31"/>
    <mergeCell ref="C31:D31"/>
    <mergeCell ref="E31:F31"/>
    <mergeCell ref="G31:H31"/>
    <mergeCell ref="I31:J31"/>
    <mergeCell ref="I27:J27"/>
    <mergeCell ref="A33:D33"/>
    <mergeCell ref="A27:B27"/>
    <mergeCell ref="C27:D27"/>
    <mergeCell ref="E27:F27"/>
    <mergeCell ref="G27:H27"/>
    <mergeCell ref="A29:B29"/>
    <mergeCell ref="C29:D29"/>
    <mergeCell ref="E29:F29"/>
    <mergeCell ref="G29:H29"/>
  </mergeCells>
  <hyperlinks>
    <hyperlink ref="C27:D27" location="PC!A1" display="Permis de Conduire"/>
    <hyperlink ref="E27:F27" location="BSR!A1" display="BSR (Permis AM)"/>
    <hyperlink ref="G27:H27" location="CL!A1" display="Centre de Loisirs"/>
    <hyperlink ref="I27:J27" location="VAC!A1" display="Vacances Enfants"/>
    <hyperlink ref="A29:B29" location="TS!A1" display="Transports Spéciaux"/>
    <hyperlink ref="C29:D29" location="SECU!A1" display="Sécurité Sociale Etudiants"/>
    <hyperlink ref="E29:F29" location="TE!A1" display="Transports Etudiants"/>
    <hyperlink ref="G29:H29" location="CMPP!A1" display="Centre Médico Psycho P"/>
    <hyperlink ref="I29:J29" location="TELE!A1" display="Téléassistance"/>
    <hyperlink ref="A31:B31" location="AIDES!A1" display="Aides au Quotien - Séniors"/>
    <hyperlink ref="C31:D31" location="BONS!A1" display="Bons Combustibles"/>
    <hyperlink ref="E31:F31" location="REPAS!A1" display="Repas Portage"/>
    <hyperlink ref="G31:H31" location="MANDAT!A1" display="Mandat de Noël"/>
    <hyperlink ref="I31:J31" location="TABL!A1" display="Tablette Séniors"/>
    <hyperlink ref="A33:D33" location="INFOS!A1" display="Infos diverses - Contactez nous…"/>
    <hyperlink ref="A27:B27" location="Accueil!A1" display="ACCUEIL"/>
  </hyperlinks>
  <printOptions/>
  <pageMargins left="0.25" right="0.25" top="0.75" bottom="0.75" header="0.3" footer="0.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J34"/>
  <sheetViews>
    <sheetView zoomScalePageLayoutView="0" workbookViewId="0" topLeftCell="A1">
      <selection activeCell="E27" sqref="E27:F27"/>
    </sheetView>
  </sheetViews>
  <sheetFormatPr defaultColWidth="13.7109375" defaultRowHeight="15"/>
  <cols>
    <col min="1" max="16384" width="13.7109375" style="1" customWidth="1"/>
  </cols>
  <sheetData>
    <row r="9" ht="15">
      <c r="D9" s="19" t="s">
        <v>40</v>
      </c>
    </row>
    <row r="10" ht="15">
      <c r="D10" s="19" t="s">
        <v>38</v>
      </c>
    </row>
    <row r="11" ht="15">
      <c r="D11" s="19" t="s">
        <v>41</v>
      </c>
    </row>
    <row r="12" ht="15">
      <c r="D12" s="19" t="s">
        <v>39</v>
      </c>
    </row>
    <row r="14" spans="5:9" ht="15">
      <c r="E14" s="20" t="s">
        <v>42</v>
      </c>
      <c r="F14" s="21"/>
      <c r="G14" s="21"/>
      <c r="H14" s="21"/>
      <c r="I14" s="22"/>
    </row>
    <row r="15" spans="5:9" ht="15">
      <c r="E15" s="23"/>
      <c r="F15" s="24" t="s">
        <v>43</v>
      </c>
      <c r="G15" s="24"/>
      <c r="H15" s="24"/>
      <c r="I15" s="25"/>
    </row>
    <row r="16" spans="5:9" ht="15">
      <c r="E16" s="15"/>
      <c r="F16" s="16" t="s">
        <v>44</v>
      </c>
      <c r="G16" s="16"/>
      <c r="H16" s="16"/>
      <c r="I16" s="17"/>
    </row>
    <row r="18" spans="4:9" ht="15">
      <c r="D18" s="26" t="s">
        <v>30</v>
      </c>
      <c r="E18" s="26"/>
      <c r="F18" s="26"/>
      <c r="G18" s="26"/>
      <c r="H18" s="26"/>
      <c r="I18" s="26"/>
    </row>
    <row r="19" spans="4:9" ht="15">
      <c r="D19" s="8"/>
      <c r="E19" s="7" t="s">
        <v>45</v>
      </c>
      <c r="F19" s="8"/>
      <c r="G19" s="8"/>
      <c r="H19" s="8"/>
      <c r="I19" s="8"/>
    </row>
    <row r="20" spans="4:9" ht="15">
      <c r="D20" s="8"/>
      <c r="E20" s="7" t="s">
        <v>32</v>
      </c>
      <c r="F20" s="8"/>
      <c r="G20" s="8"/>
      <c r="H20" s="8"/>
      <c r="I20" s="8"/>
    </row>
    <row r="21" spans="4:9" ht="15">
      <c r="D21" s="8"/>
      <c r="E21" s="7" t="s">
        <v>46</v>
      </c>
      <c r="F21" s="8"/>
      <c r="G21" s="8"/>
      <c r="H21" s="8"/>
      <c r="I21" s="8"/>
    </row>
    <row r="22" spans="4:9" ht="15">
      <c r="D22" s="8"/>
      <c r="E22" s="7" t="s">
        <v>47</v>
      </c>
      <c r="F22" s="8"/>
      <c r="G22" s="8"/>
      <c r="H22" s="8"/>
      <c r="I22" s="8"/>
    </row>
    <row r="23" spans="4:9" ht="15">
      <c r="D23" s="8"/>
      <c r="E23" s="7" t="s">
        <v>36</v>
      </c>
      <c r="F23" s="8"/>
      <c r="G23" s="8"/>
      <c r="H23" s="8"/>
      <c r="I23" s="8"/>
    </row>
    <row r="24" ht="15">
      <c r="E24" s="30"/>
    </row>
    <row r="26" s="2" customFormat="1" ht="15">
      <c r="E26" s="80" t="s">
        <v>231</v>
      </c>
    </row>
    <row r="27" spans="1:10" s="2" customFormat="1" ht="16.5">
      <c r="A27" s="109" t="s">
        <v>4</v>
      </c>
      <c r="B27" s="110"/>
      <c r="C27" s="117" t="s">
        <v>37</v>
      </c>
      <c r="D27" s="118"/>
      <c r="E27" s="109" t="s">
        <v>5</v>
      </c>
      <c r="F27" s="110"/>
      <c r="G27" s="109" t="s">
        <v>7</v>
      </c>
      <c r="H27" s="110"/>
      <c r="I27" s="109" t="s">
        <v>8</v>
      </c>
      <c r="J27" s="110"/>
    </row>
    <row r="28" spans="1:10" s="2" customFormat="1" ht="5.2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s="2" customFormat="1" ht="16.5">
      <c r="A29" s="109" t="s">
        <v>9</v>
      </c>
      <c r="B29" s="110"/>
      <c r="C29" s="109" t="s">
        <v>24</v>
      </c>
      <c r="D29" s="110"/>
      <c r="E29" s="109" t="s">
        <v>10</v>
      </c>
      <c r="F29" s="110"/>
      <c r="G29" s="109" t="s">
        <v>11</v>
      </c>
      <c r="H29" s="110"/>
      <c r="I29" s="109" t="s">
        <v>12</v>
      </c>
      <c r="J29" s="110"/>
    </row>
    <row r="30" spans="1:10" s="2" customFormat="1" ht="5.2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2" customFormat="1" ht="16.5">
      <c r="A31" s="109" t="s">
        <v>13</v>
      </c>
      <c r="B31" s="110"/>
      <c r="C31" s="109" t="s">
        <v>14</v>
      </c>
      <c r="D31" s="110"/>
      <c r="E31" s="109" t="s">
        <v>15</v>
      </c>
      <c r="F31" s="110"/>
      <c r="G31" s="109" t="s">
        <v>16</v>
      </c>
      <c r="H31" s="110"/>
      <c r="I31" s="109" t="s">
        <v>17</v>
      </c>
      <c r="J31" s="110"/>
    </row>
    <row r="32" spans="1:10" ht="16.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7.25">
      <c r="A33" s="111" t="s">
        <v>18</v>
      </c>
      <c r="B33" s="111"/>
      <c r="C33" s="111"/>
      <c r="D33" s="111"/>
      <c r="E33" s="5"/>
      <c r="F33" s="5"/>
      <c r="G33" s="5"/>
      <c r="H33" s="5"/>
      <c r="I33" s="5"/>
      <c r="J33" s="5"/>
    </row>
    <row r="34" spans="1:10" ht="16.5">
      <c r="A34" s="5"/>
      <c r="B34" s="5"/>
      <c r="C34" s="5"/>
      <c r="D34" s="5"/>
      <c r="E34" s="5"/>
      <c r="F34" s="5"/>
      <c r="G34" s="5"/>
      <c r="H34" s="5"/>
      <c r="I34" s="5"/>
      <c r="J34" s="5"/>
    </row>
  </sheetData>
  <sheetProtection password="FB8D" sheet="1" selectLockedCells="1"/>
  <mergeCells count="16">
    <mergeCell ref="I27:J27"/>
    <mergeCell ref="A29:B29"/>
    <mergeCell ref="C29:D29"/>
    <mergeCell ref="E29:F29"/>
    <mergeCell ref="G29:H29"/>
    <mergeCell ref="I29:J29"/>
    <mergeCell ref="I31:J31"/>
    <mergeCell ref="A33:D33"/>
    <mergeCell ref="A27:B27"/>
    <mergeCell ref="C27:D27"/>
    <mergeCell ref="E27:F27"/>
    <mergeCell ref="G27:H27"/>
    <mergeCell ref="A31:B31"/>
    <mergeCell ref="C31:D31"/>
    <mergeCell ref="E31:F31"/>
    <mergeCell ref="G31:H31"/>
  </mergeCells>
  <hyperlinks>
    <hyperlink ref="A27:B27" location="BAFA!A1" display="BAFA"/>
    <hyperlink ref="C27:D27" location="Accueil!A1" display="ACCUEIL"/>
    <hyperlink ref="E27:F27" location="BSR!A1" display="BSR (Permis AM)"/>
    <hyperlink ref="G27:H27" location="CL!A1" display="Centre de Loisirs"/>
    <hyperlink ref="I27:J27" location="VAC!A1" display="Vacances Enfants"/>
    <hyperlink ref="A29:B29" location="TS!A1" display="Transports Spéciaux"/>
    <hyperlink ref="C29:D29" location="SECU!A1" display="Sécurité Sociale Etudiants"/>
    <hyperlink ref="E29:F29" location="TE!A1" display="Transports Etudiants"/>
    <hyperlink ref="G29:H29" location="CMPP!A1" display="Centre Médico Psycho P"/>
    <hyperlink ref="I29:J29" location="TELE!A1" display="Téléassistance"/>
    <hyperlink ref="A31:B31" location="AIDES!A1" display="Aides au Quotien - Séniors"/>
    <hyperlink ref="C31:D31" location="BONS!A1" display="Bons Combustibles"/>
    <hyperlink ref="E31:F31" location="REPAS!A1" display="Repas Portage"/>
    <hyperlink ref="G31:H31" location="MANDAT!A1" display="Mandat de Noël"/>
    <hyperlink ref="I31:J31" location="TABL!A1" display="Tablette Séniors"/>
    <hyperlink ref="A33:D33" location="INFOS!A1" display="Infos diverses - Contactez nous…"/>
  </hyperlinks>
  <printOptions/>
  <pageMargins left="0.25" right="0.25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J34"/>
  <sheetViews>
    <sheetView zoomScalePageLayoutView="0" workbookViewId="0" topLeftCell="A1">
      <selection activeCell="G27" sqref="G27:H27"/>
    </sheetView>
  </sheetViews>
  <sheetFormatPr defaultColWidth="13.7109375" defaultRowHeight="15"/>
  <cols>
    <col min="1" max="16384" width="13.7109375" style="1" customWidth="1"/>
  </cols>
  <sheetData>
    <row r="8" ht="15">
      <c r="D8" s="1" t="s">
        <v>51</v>
      </c>
    </row>
    <row r="9" ht="15">
      <c r="D9" s="1" t="s">
        <v>49</v>
      </c>
    </row>
    <row r="10" ht="15">
      <c r="D10" s="1" t="s">
        <v>50</v>
      </c>
    </row>
    <row r="11" ht="15">
      <c r="D11" s="1" t="s">
        <v>48</v>
      </c>
    </row>
    <row r="13" spans="4:7" ht="15">
      <c r="D13" s="26" t="s">
        <v>30</v>
      </c>
      <c r="E13" s="26"/>
      <c r="F13" s="26"/>
      <c r="G13" s="26"/>
    </row>
    <row r="14" spans="4:7" ht="15">
      <c r="D14" s="8"/>
      <c r="E14" s="7" t="s">
        <v>31</v>
      </c>
      <c r="F14" s="8"/>
      <c r="G14" s="8"/>
    </row>
    <row r="15" spans="4:7" ht="15">
      <c r="D15" s="8"/>
      <c r="E15" s="7" t="s">
        <v>32</v>
      </c>
      <c r="F15" s="8"/>
      <c r="G15" s="8"/>
    </row>
    <row r="16" spans="4:7" ht="15">
      <c r="D16" s="8"/>
      <c r="E16" s="7" t="s">
        <v>52</v>
      </c>
      <c r="F16" s="8"/>
      <c r="G16" s="8"/>
    </row>
    <row r="17" spans="4:7" ht="15">
      <c r="D17" s="8"/>
      <c r="E17" s="7" t="s">
        <v>53</v>
      </c>
      <c r="F17" s="8"/>
      <c r="G17" s="8"/>
    </row>
    <row r="18" spans="4:7" ht="15">
      <c r="D18" s="8"/>
      <c r="E18" s="7" t="s">
        <v>36</v>
      </c>
      <c r="F18" s="8"/>
      <c r="G18" s="8"/>
    </row>
    <row r="19" ht="15">
      <c r="E19" s="30"/>
    </row>
    <row r="20" ht="15">
      <c r="D20" s="19" t="s">
        <v>54</v>
      </c>
    </row>
    <row r="21" spans="5:7" ht="15">
      <c r="E21" s="1" t="s">
        <v>55</v>
      </c>
      <c r="G21" s="28"/>
    </row>
    <row r="23" spans="4:7" ht="17.25">
      <c r="D23" s="121">
        <f>IF(G21="","","La contribution du CCAS au BSR est de ")</f>
      </c>
      <c r="E23" s="121"/>
      <c r="F23" s="121"/>
      <c r="G23" s="27">
        <f>IF(G21="","",IF(G21*15%&gt;45,45,G21*15%))</f>
      </c>
    </row>
    <row r="26" s="2" customFormat="1" ht="15">
      <c r="E26" s="80" t="s">
        <v>231</v>
      </c>
    </row>
    <row r="27" spans="1:10" s="2" customFormat="1" ht="16.5">
      <c r="A27" s="109" t="s">
        <v>4</v>
      </c>
      <c r="B27" s="110"/>
      <c r="C27" s="109" t="s">
        <v>6</v>
      </c>
      <c r="D27" s="110"/>
      <c r="E27" s="117" t="s">
        <v>37</v>
      </c>
      <c r="F27" s="118"/>
      <c r="G27" s="109" t="s">
        <v>7</v>
      </c>
      <c r="H27" s="110"/>
      <c r="I27" s="109" t="s">
        <v>8</v>
      </c>
      <c r="J27" s="110"/>
    </row>
    <row r="28" spans="1:10" s="2" customFormat="1" ht="5.2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s="2" customFormat="1" ht="16.5">
      <c r="A29" s="109" t="s">
        <v>9</v>
      </c>
      <c r="B29" s="110"/>
      <c r="C29" s="109" t="s">
        <v>24</v>
      </c>
      <c r="D29" s="110"/>
      <c r="E29" s="109" t="s">
        <v>10</v>
      </c>
      <c r="F29" s="110"/>
      <c r="G29" s="109" t="s">
        <v>11</v>
      </c>
      <c r="H29" s="110"/>
      <c r="I29" s="109" t="s">
        <v>12</v>
      </c>
      <c r="J29" s="110"/>
    </row>
    <row r="30" spans="1:10" s="2" customFormat="1" ht="5.2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2" customFormat="1" ht="16.5">
      <c r="A31" s="109" t="s">
        <v>13</v>
      </c>
      <c r="B31" s="110"/>
      <c r="C31" s="109" t="s">
        <v>14</v>
      </c>
      <c r="D31" s="110"/>
      <c r="E31" s="109" t="s">
        <v>15</v>
      </c>
      <c r="F31" s="110"/>
      <c r="G31" s="109" t="s">
        <v>16</v>
      </c>
      <c r="H31" s="110"/>
      <c r="I31" s="109" t="s">
        <v>17</v>
      </c>
      <c r="J31" s="110"/>
    </row>
    <row r="32" spans="1:10" ht="16.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7.25">
      <c r="A33" s="111" t="s">
        <v>18</v>
      </c>
      <c r="B33" s="111"/>
      <c r="C33" s="111"/>
      <c r="D33" s="111"/>
      <c r="E33" s="5"/>
      <c r="F33" s="5"/>
      <c r="G33" s="5"/>
      <c r="H33" s="5"/>
      <c r="I33" s="5"/>
      <c r="J33" s="5"/>
    </row>
    <row r="34" spans="1:10" ht="16.5">
      <c r="A34" s="5"/>
      <c r="B34" s="5"/>
      <c r="C34" s="5"/>
      <c r="D34" s="5"/>
      <c r="E34" s="5"/>
      <c r="F34" s="5"/>
      <c r="G34" s="5"/>
      <c r="H34" s="5"/>
      <c r="I34" s="5"/>
      <c r="J34" s="5"/>
    </row>
  </sheetData>
  <sheetProtection password="FB8D" sheet="1" selectLockedCells="1"/>
  <mergeCells count="17">
    <mergeCell ref="G29:H29"/>
    <mergeCell ref="I29:J29"/>
    <mergeCell ref="D23:F23"/>
    <mergeCell ref="A31:B31"/>
    <mergeCell ref="C31:D31"/>
    <mergeCell ref="E31:F31"/>
    <mergeCell ref="G31:H31"/>
    <mergeCell ref="I31:J31"/>
    <mergeCell ref="A33:D33"/>
    <mergeCell ref="A27:B27"/>
    <mergeCell ref="C27:D27"/>
    <mergeCell ref="E27:F27"/>
    <mergeCell ref="G27:H27"/>
    <mergeCell ref="I27:J27"/>
    <mergeCell ref="A29:B29"/>
    <mergeCell ref="C29:D29"/>
    <mergeCell ref="E29:F29"/>
  </mergeCells>
  <conditionalFormatting sqref="D23:F23">
    <cfRule type="containsText" priority="2" dxfId="2" operator="containsText" text="la">
      <formula>NOT(ISERROR(SEARCH("la",D23)))</formula>
    </cfRule>
  </conditionalFormatting>
  <conditionalFormatting sqref="G23">
    <cfRule type="containsBlanks" priority="1" dxfId="0">
      <formula>LEN(TRIM(G23))=0</formula>
    </cfRule>
  </conditionalFormatting>
  <hyperlinks>
    <hyperlink ref="A27:B27" location="BAFA!A1" display="BAFA"/>
    <hyperlink ref="C27:D27" location="PC!A1" display="Permis de Conduire"/>
    <hyperlink ref="G27:H27" location="CL!A1" display="Centre de Loisirs"/>
    <hyperlink ref="I27:J27" location="VAC!A1" display="Vacances Enfants"/>
    <hyperlink ref="A29:B29" location="TS!A1" display="Transports Spéciaux"/>
    <hyperlink ref="C29:D29" location="SECU!A1" display="Sécurité Sociale Etudiants"/>
    <hyperlink ref="E29:F29" location="TE!A1" display="Transports Etudiants"/>
    <hyperlink ref="G29:H29" location="CMPP!A1" display="Centre Médico Psycho P"/>
    <hyperlink ref="I29:J29" location="TELE!A1" display="Téléassistance"/>
    <hyperlink ref="A31:B31" location="AIDES!A1" display="Aides au Quotien - Séniors"/>
    <hyperlink ref="C31:D31" location="BONS!A1" display="Bons Combustibles"/>
    <hyperlink ref="E31:F31" location="REPAS!A1" display="Repas Portage"/>
    <hyperlink ref="G31:H31" location="MANDAT!A1" display="Mandat de Noël"/>
    <hyperlink ref="I31:J31" location="TABL!A1" display="Tablette Séniors"/>
    <hyperlink ref="A33:D33" location="INFOS!A1" display="Infos diverses - Contactez nous…"/>
    <hyperlink ref="E27:F27" location="Accueil!A1" display="ACCUEIL"/>
  </hyperlinks>
  <printOptions/>
  <pageMargins left="0.25" right="0.25" top="0.75" bottom="0.75" header="0.3" footer="0.3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J34"/>
  <sheetViews>
    <sheetView zoomScalePageLayoutView="0" workbookViewId="0" topLeftCell="A1">
      <selection activeCell="I25" sqref="I25"/>
    </sheetView>
  </sheetViews>
  <sheetFormatPr defaultColWidth="13.7109375" defaultRowHeight="15"/>
  <cols>
    <col min="1" max="16384" width="13.7109375" style="1" customWidth="1"/>
  </cols>
  <sheetData>
    <row r="8" ht="15">
      <c r="C8" s="1" t="s">
        <v>78</v>
      </c>
    </row>
    <row r="9" ht="15">
      <c r="C9" s="1" t="s">
        <v>79</v>
      </c>
    </row>
    <row r="11" ht="15">
      <c r="D11" s="1" t="s">
        <v>74</v>
      </c>
    </row>
    <row r="12" ht="15">
      <c r="D12" s="1" t="s">
        <v>75</v>
      </c>
    </row>
    <row r="13" ht="15">
      <c r="D13" s="1" t="s">
        <v>76</v>
      </c>
    </row>
    <row r="14" ht="15">
      <c r="D14" s="1" t="s">
        <v>77</v>
      </c>
    </row>
    <row r="17" ht="15">
      <c r="C17" s="1" t="s">
        <v>119</v>
      </c>
    </row>
    <row r="18" ht="15">
      <c r="C18" s="1" t="s">
        <v>120</v>
      </c>
    </row>
    <row r="20" ht="15">
      <c r="C20" s="34" t="s">
        <v>121</v>
      </c>
    </row>
    <row r="21" ht="15">
      <c r="C21" s="34" t="s">
        <v>122</v>
      </c>
    </row>
    <row r="25" spans="9:10" ht="15">
      <c r="I25" s="58" t="s">
        <v>81</v>
      </c>
      <c r="J25" s="36" t="s">
        <v>80</v>
      </c>
    </row>
    <row r="26" s="2" customFormat="1" ht="15">
      <c r="E26" s="81" t="s">
        <v>232</v>
      </c>
    </row>
    <row r="27" spans="1:10" s="2" customFormat="1" ht="16.5">
      <c r="A27" s="109" t="s">
        <v>4</v>
      </c>
      <c r="B27" s="110"/>
      <c r="C27" s="109" t="s">
        <v>6</v>
      </c>
      <c r="D27" s="110"/>
      <c r="E27" s="109" t="s">
        <v>5</v>
      </c>
      <c r="F27" s="110"/>
      <c r="G27" s="117" t="s">
        <v>37</v>
      </c>
      <c r="H27" s="118"/>
      <c r="I27" s="109" t="s">
        <v>8</v>
      </c>
      <c r="J27" s="110"/>
    </row>
    <row r="28" spans="1:10" s="2" customFormat="1" ht="5.2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s="2" customFormat="1" ht="16.5">
      <c r="A29" s="109" t="s">
        <v>9</v>
      </c>
      <c r="B29" s="110"/>
      <c r="C29" s="109" t="s">
        <v>24</v>
      </c>
      <c r="D29" s="110"/>
      <c r="E29" s="109" t="s">
        <v>10</v>
      </c>
      <c r="F29" s="110"/>
      <c r="G29" s="109" t="s">
        <v>11</v>
      </c>
      <c r="H29" s="110"/>
      <c r="I29" s="109" t="s">
        <v>12</v>
      </c>
      <c r="J29" s="110"/>
    </row>
    <row r="30" spans="1:10" s="2" customFormat="1" ht="5.2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2" customFormat="1" ht="16.5">
      <c r="A31" s="109" t="s">
        <v>13</v>
      </c>
      <c r="B31" s="110"/>
      <c r="C31" s="109" t="s">
        <v>14</v>
      </c>
      <c r="D31" s="110"/>
      <c r="E31" s="109" t="s">
        <v>15</v>
      </c>
      <c r="F31" s="110"/>
      <c r="G31" s="109" t="s">
        <v>16</v>
      </c>
      <c r="H31" s="110"/>
      <c r="I31" s="109" t="s">
        <v>17</v>
      </c>
      <c r="J31" s="110"/>
    </row>
    <row r="32" spans="1:10" ht="16.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7.25">
      <c r="A33" s="111" t="s">
        <v>18</v>
      </c>
      <c r="B33" s="111"/>
      <c r="C33" s="111"/>
      <c r="D33" s="111"/>
      <c r="E33" s="5"/>
      <c r="F33" s="5"/>
      <c r="G33" s="5"/>
      <c r="H33" s="5"/>
      <c r="I33" s="5"/>
      <c r="J33" s="5"/>
    </row>
    <row r="34" spans="1:10" ht="16.5">
      <c r="A34" s="5"/>
      <c r="B34" s="5"/>
      <c r="C34" s="5"/>
      <c r="D34" s="5"/>
      <c r="E34" s="5"/>
      <c r="F34" s="5"/>
      <c r="G34" s="5"/>
      <c r="H34" s="5"/>
      <c r="I34" s="5"/>
      <c r="J34" s="5"/>
    </row>
  </sheetData>
  <sheetProtection password="FB8D" sheet="1" selectLockedCells="1"/>
  <mergeCells count="16">
    <mergeCell ref="I27:J27"/>
    <mergeCell ref="A29:B29"/>
    <mergeCell ref="C29:D29"/>
    <mergeCell ref="E29:F29"/>
    <mergeCell ref="G29:H29"/>
    <mergeCell ref="I29:J29"/>
    <mergeCell ref="I31:J31"/>
    <mergeCell ref="A33:D33"/>
    <mergeCell ref="A27:B27"/>
    <mergeCell ref="C27:D27"/>
    <mergeCell ref="E27:F27"/>
    <mergeCell ref="G27:H27"/>
    <mergeCell ref="A31:B31"/>
    <mergeCell ref="C31:D31"/>
    <mergeCell ref="E31:F31"/>
    <mergeCell ref="G31:H31"/>
  </mergeCells>
  <hyperlinks>
    <hyperlink ref="A27:B27" location="BAFA!A1" display="BAFA"/>
    <hyperlink ref="C27:D27" location="PC!A1" display="Permis de Conduire"/>
    <hyperlink ref="E27:F27" location="BSR!A1" display="BSR (Permis AM)"/>
    <hyperlink ref="I27:J27" location="VAC!A1" display="Vacances Enfants"/>
    <hyperlink ref="A29:B29" location="TS!A1" display="Transports Spéciaux"/>
    <hyperlink ref="C29:D29" location="SECU!A1" display="Sécurité Sociale Etudiants"/>
    <hyperlink ref="E29:F29" location="TE!A1" display="Transports Etudiants"/>
    <hyperlink ref="G29:H29" location="CMPP!A1" display="Centre Médico Psycho P"/>
    <hyperlink ref="I29:J29" location="TELE!A1" display="Téléassistance"/>
    <hyperlink ref="A31:B31" location="AIDES!A1" display="Aides au Quotien - Séniors"/>
    <hyperlink ref="C31:D31" location="BONS!A1" display="Bons Combustibles"/>
    <hyperlink ref="E31:F31" location="REPAS!A1" display="Repas Portage"/>
    <hyperlink ref="G31:H31" location="MANDAT!A1" display="Mandat de Noël"/>
    <hyperlink ref="I31:J31" location="TABL!A1" display="Tablette Séniors"/>
    <hyperlink ref="A33:D33" location="INFOS!A1" display="Infos diverses - Contactez nous…"/>
    <hyperlink ref="G27:H27" location="Accueil!A1" display="ACCUEIL"/>
    <hyperlink ref="I25" location="'CL2'!A1" display="Page suivante "/>
  </hyperlinks>
  <printOptions/>
  <pageMargins left="0.25" right="0.25" top="0.75" bottom="0.75" header="0.3" footer="0.3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2:J34"/>
  <sheetViews>
    <sheetView zoomScalePageLayoutView="0" workbookViewId="0" topLeftCell="A1">
      <selection activeCell="I27" sqref="I27:J27"/>
    </sheetView>
  </sheetViews>
  <sheetFormatPr defaultColWidth="13.7109375" defaultRowHeight="15"/>
  <cols>
    <col min="1" max="16384" width="13.7109375" style="1" customWidth="1"/>
  </cols>
  <sheetData>
    <row r="12" spans="4:7" ht="15">
      <c r="D12" s="20"/>
      <c r="E12" s="21"/>
      <c r="F12" s="21"/>
      <c r="G12" s="22"/>
    </row>
    <row r="13" spans="4:7" ht="15">
      <c r="D13" s="122" t="s">
        <v>73</v>
      </c>
      <c r="E13" s="123"/>
      <c r="F13" s="123"/>
      <c r="G13" s="33"/>
    </row>
    <row r="14" spans="4:7" ht="15">
      <c r="D14" s="23"/>
      <c r="E14" s="24"/>
      <c r="F14" s="24"/>
      <c r="G14" s="25"/>
    </row>
    <row r="15" spans="4:7" ht="15">
      <c r="D15" s="124">
        <f>IF(G13="","",IF(D16="",IF(Accueil!H19="Famille Monoparentale",CONCATENATE("La Participation CCAS est de ",Accueil!O13,"€ par mois"),IF(Accueil!H19="Couple avec Enfant(s)",CONCATENATE("La Participation CCAS est de ",Accueil!O14,"€ par mois")))))</f>
      </c>
      <c r="E15" s="125"/>
      <c r="F15" s="125"/>
      <c r="G15" s="126"/>
    </row>
    <row r="16" spans="4:7" ht="15">
      <c r="D16" s="127">
        <f>IF(G13="","",IF(Accueil!H25="","VOUS DEVEZ CALCULEZ VOTRE QUOTIENT EN PAGE D'ACCUEIL",""))</f>
      </c>
      <c r="E16" s="128"/>
      <c r="F16" s="128"/>
      <c r="G16" s="129"/>
    </row>
    <row r="20" ht="15">
      <c r="B20" s="34"/>
    </row>
    <row r="21" ht="15">
      <c r="B21" s="34"/>
    </row>
    <row r="25" spans="9:10" ht="15">
      <c r="I25" s="35" t="s">
        <v>82</v>
      </c>
      <c r="J25" s="58" t="s">
        <v>83</v>
      </c>
    </row>
    <row r="26" s="2" customFormat="1" ht="15">
      <c r="E26" s="81" t="s">
        <v>232</v>
      </c>
    </row>
    <row r="27" spans="1:10" s="2" customFormat="1" ht="16.5">
      <c r="A27" s="109" t="s">
        <v>4</v>
      </c>
      <c r="B27" s="110"/>
      <c r="C27" s="109" t="s">
        <v>6</v>
      </c>
      <c r="D27" s="110"/>
      <c r="E27" s="109" t="s">
        <v>5</v>
      </c>
      <c r="F27" s="110"/>
      <c r="G27" s="117" t="s">
        <v>37</v>
      </c>
      <c r="H27" s="118"/>
      <c r="I27" s="109" t="s">
        <v>8</v>
      </c>
      <c r="J27" s="110"/>
    </row>
    <row r="28" spans="1:10" s="2" customFormat="1" ht="5.2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s="2" customFormat="1" ht="16.5">
      <c r="A29" s="109" t="s">
        <v>9</v>
      </c>
      <c r="B29" s="110"/>
      <c r="C29" s="109" t="s">
        <v>24</v>
      </c>
      <c r="D29" s="110"/>
      <c r="E29" s="109" t="s">
        <v>10</v>
      </c>
      <c r="F29" s="110"/>
      <c r="G29" s="109" t="s">
        <v>11</v>
      </c>
      <c r="H29" s="110"/>
      <c r="I29" s="109" t="s">
        <v>12</v>
      </c>
      <c r="J29" s="110"/>
    </row>
    <row r="30" spans="1:10" s="2" customFormat="1" ht="5.2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2" customFormat="1" ht="16.5">
      <c r="A31" s="109" t="s">
        <v>13</v>
      </c>
      <c r="B31" s="110"/>
      <c r="C31" s="109" t="s">
        <v>14</v>
      </c>
      <c r="D31" s="110"/>
      <c r="E31" s="109" t="s">
        <v>15</v>
      </c>
      <c r="F31" s="110"/>
      <c r="G31" s="109" t="s">
        <v>16</v>
      </c>
      <c r="H31" s="110"/>
      <c r="I31" s="109" t="s">
        <v>17</v>
      </c>
      <c r="J31" s="110"/>
    </row>
    <row r="32" spans="1:10" ht="16.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7.25">
      <c r="A33" s="111" t="s">
        <v>18</v>
      </c>
      <c r="B33" s="111"/>
      <c r="C33" s="111"/>
      <c r="D33" s="111"/>
      <c r="E33" s="5"/>
      <c r="F33" s="5"/>
      <c r="G33" s="5"/>
      <c r="H33" s="5"/>
      <c r="I33" s="5"/>
      <c r="J33" s="5"/>
    </row>
    <row r="34" spans="1:10" ht="16.5">
      <c r="A34" s="5"/>
      <c r="B34" s="5"/>
      <c r="C34" s="5"/>
      <c r="D34" s="5"/>
      <c r="E34" s="5"/>
      <c r="F34" s="5"/>
      <c r="G34" s="5"/>
      <c r="H34" s="5"/>
      <c r="I34" s="5"/>
      <c r="J34" s="5"/>
    </row>
  </sheetData>
  <sheetProtection password="FB8D" sheet="1" selectLockedCells="1"/>
  <mergeCells count="19">
    <mergeCell ref="I31:J31"/>
    <mergeCell ref="A33:D33"/>
    <mergeCell ref="A27:B27"/>
    <mergeCell ref="C27:D27"/>
    <mergeCell ref="E27:F27"/>
    <mergeCell ref="G27:H27"/>
    <mergeCell ref="A31:B31"/>
    <mergeCell ref="C31:D31"/>
    <mergeCell ref="E31:F31"/>
    <mergeCell ref="G31:H31"/>
    <mergeCell ref="D13:F13"/>
    <mergeCell ref="D15:G15"/>
    <mergeCell ref="D16:G16"/>
    <mergeCell ref="I27:J27"/>
    <mergeCell ref="A29:B29"/>
    <mergeCell ref="C29:D29"/>
    <mergeCell ref="E29:F29"/>
    <mergeCell ref="G29:H29"/>
    <mergeCell ref="I29:J29"/>
  </mergeCells>
  <hyperlinks>
    <hyperlink ref="A27:B27" location="BAFA!A1" display="BAFA"/>
    <hyperlink ref="C27:D27" location="PC!A1" display="Permis de Conduire"/>
    <hyperlink ref="E27:F27" location="BSR!A1" display="BSR (Permis AM)"/>
    <hyperlink ref="I27:J27" location="VAC!A1" display="Vacances Enfants"/>
    <hyperlink ref="A29:B29" location="TS!A1" display="Transports Spéciaux"/>
    <hyperlink ref="C29:D29" location="SECU!A1" display="Sécurité Sociale Etudiants"/>
    <hyperlink ref="E29:F29" location="TE!A1" display="Transports Etudiants"/>
    <hyperlink ref="G29:H29" location="CMPP!A1" display="Centre Médico Psycho P"/>
    <hyperlink ref="I29:J29" location="TELE!A1" display="Téléassistance"/>
    <hyperlink ref="A31:B31" location="AIDES!A1" display="Aides au Quotien - Séniors"/>
    <hyperlink ref="C31:D31" location="BONS!A1" display="Bons Combustibles"/>
    <hyperlink ref="E31:F31" location="REPAS!A1" display="Repas Portage"/>
    <hyperlink ref="G31:H31" location="MANDAT!A1" display="Mandat de Noël"/>
    <hyperlink ref="I31:J31" location="TABL!A1" display="Tablette Séniors"/>
    <hyperlink ref="A33:D33" location="INFOS!A1" display="Infos diverses - Contactez nous…"/>
    <hyperlink ref="G27:H27" location="Accueil!A1" display="ACCUEIL"/>
    <hyperlink ref="J25" location="CL!A1" display="Page précédente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J34"/>
  <sheetViews>
    <sheetView zoomScalePageLayoutView="0" workbookViewId="0" topLeftCell="A1">
      <selection activeCell="A29" sqref="A29:B29"/>
    </sheetView>
  </sheetViews>
  <sheetFormatPr defaultColWidth="13.7109375" defaultRowHeight="15"/>
  <cols>
    <col min="1" max="16384" width="13.7109375" style="1" customWidth="1"/>
  </cols>
  <sheetData>
    <row r="8" ht="15">
      <c r="D8" s="1" t="s">
        <v>66</v>
      </c>
    </row>
    <row r="9" ht="15">
      <c r="D9" s="1" t="s">
        <v>67</v>
      </c>
    </row>
    <row r="10" ht="15">
      <c r="D10" s="1" t="s">
        <v>68</v>
      </c>
    </row>
    <row r="11" ht="15">
      <c r="D11" s="1" t="s">
        <v>56</v>
      </c>
    </row>
    <row r="14" spans="2:7" ht="15">
      <c r="B14" s="29" t="s">
        <v>30</v>
      </c>
      <c r="C14" s="29"/>
      <c r="D14" s="29"/>
      <c r="E14" s="29"/>
      <c r="F14" s="29"/>
      <c r="G14" s="29"/>
    </row>
    <row r="15" ht="15">
      <c r="B15" s="30" t="s">
        <v>69</v>
      </c>
    </row>
    <row r="16" ht="15">
      <c r="B16" s="30" t="s">
        <v>64</v>
      </c>
    </row>
    <row r="17" ht="15">
      <c r="B17" s="30" t="s">
        <v>65</v>
      </c>
    </row>
    <row r="18" ht="15">
      <c r="B18" s="30" t="s">
        <v>57</v>
      </c>
    </row>
    <row r="19" ht="15">
      <c r="B19" s="30" t="s">
        <v>58</v>
      </c>
    </row>
    <row r="20" spans="2:10" ht="15">
      <c r="B20" s="30" t="s">
        <v>59</v>
      </c>
      <c r="G20" s="20"/>
      <c r="H20" s="21"/>
      <c r="I20" s="21"/>
      <c r="J20" s="22"/>
    </row>
    <row r="21" spans="2:10" ht="15">
      <c r="B21" s="30" t="s">
        <v>60</v>
      </c>
      <c r="G21" s="122" t="s">
        <v>73</v>
      </c>
      <c r="H21" s="123"/>
      <c r="I21" s="123"/>
      <c r="J21" s="33"/>
    </row>
    <row r="22" spans="2:10" ht="15">
      <c r="B22" s="30" t="s">
        <v>61</v>
      </c>
      <c r="G22" s="23"/>
      <c r="H22" s="24"/>
      <c r="I22" s="24"/>
      <c r="J22" s="25"/>
    </row>
    <row r="23" spans="2:10" ht="15">
      <c r="B23" s="30" t="s">
        <v>62</v>
      </c>
      <c r="G23" s="124">
        <f>IF(J21="","",IF(G24="",IF(Accueil!H19="Famille Monoparentale",Accueil!O10,IF(Accueil!H19="Couple avec Enfant(s)",Accueil!O11,"")),""))</f>
      </c>
      <c r="H23" s="125"/>
      <c r="I23" s="125"/>
      <c r="J23" s="126"/>
    </row>
    <row r="24" spans="2:10" ht="15">
      <c r="B24" s="30" t="s">
        <v>63</v>
      </c>
      <c r="G24" s="127">
        <f>IF(J21="","",IF(Accueil!H25="","VOUS DEVEZ CALCULEZ VOTRE QUOTIENT EN PAGE D'ACCUEIL",""))</f>
      </c>
      <c r="H24" s="128"/>
      <c r="I24" s="128"/>
      <c r="J24" s="129"/>
    </row>
    <row r="25" ht="15">
      <c r="B25" s="30"/>
    </row>
    <row r="26" s="2" customFormat="1" ht="15">
      <c r="E26" s="81" t="s">
        <v>232</v>
      </c>
    </row>
    <row r="27" spans="1:10" s="2" customFormat="1" ht="16.5">
      <c r="A27" s="109" t="s">
        <v>4</v>
      </c>
      <c r="B27" s="110"/>
      <c r="C27" s="109" t="s">
        <v>6</v>
      </c>
      <c r="D27" s="110"/>
      <c r="E27" s="109" t="s">
        <v>5</v>
      </c>
      <c r="F27" s="110"/>
      <c r="G27" s="109" t="s">
        <v>7</v>
      </c>
      <c r="H27" s="110"/>
      <c r="I27" s="117" t="s">
        <v>37</v>
      </c>
      <c r="J27" s="118"/>
    </row>
    <row r="28" spans="1:10" s="2" customFormat="1" ht="5.2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s="2" customFormat="1" ht="16.5">
      <c r="A29" s="109" t="s">
        <v>9</v>
      </c>
      <c r="B29" s="110"/>
      <c r="C29" s="109" t="s">
        <v>24</v>
      </c>
      <c r="D29" s="110"/>
      <c r="E29" s="109" t="s">
        <v>10</v>
      </c>
      <c r="F29" s="110"/>
      <c r="G29" s="109" t="s">
        <v>11</v>
      </c>
      <c r="H29" s="110"/>
      <c r="I29" s="109" t="s">
        <v>12</v>
      </c>
      <c r="J29" s="110"/>
    </row>
    <row r="30" spans="1:10" s="2" customFormat="1" ht="5.2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2" customFormat="1" ht="16.5">
      <c r="A31" s="109" t="s">
        <v>13</v>
      </c>
      <c r="B31" s="110"/>
      <c r="C31" s="109" t="s">
        <v>14</v>
      </c>
      <c r="D31" s="110"/>
      <c r="E31" s="109" t="s">
        <v>15</v>
      </c>
      <c r="F31" s="110"/>
      <c r="G31" s="109" t="s">
        <v>16</v>
      </c>
      <c r="H31" s="110"/>
      <c r="I31" s="109" t="s">
        <v>17</v>
      </c>
      <c r="J31" s="110"/>
    </row>
    <row r="32" spans="1:10" ht="16.5">
      <c r="A32" s="5"/>
      <c r="B32" s="5"/>
      <c r="C32" s="5"/>
      <c r="D32" s="5"/>
      <c r="E32" s="5"/>
      <c r="F32" s="5"/>
      <c r="G32" s="5"/>
      <c r="H32" s="5"/>
      <c r="I32" s="18"/>
      <c r="J32" s="5"/>
    </row>
    <row r="33" spans="1:10" ht="17.25">
      <c r="A33" s="111" t="s">
        <v>18</v>
      </c>
      <c r="B33" s="111"/>
      <c r="C33" s="111"/>
      <c r="D33" s="111"/>
      <c r="E33" s="5"/>
      <c r="F33" s="5"/>
      <c r="G33" s="5"/>
      <c r="H33" s="5"/>
      <c r="I33" s="5"/>
      <c r="J33" s="5"/>
    </row>
    <row r="34" spans="1:10" ht="16.5">
      <c r="A34" s="5"/>
      <c r="B34" s="5"/>
      <c r="C34" s="5"/>
      <c r="D34" s="5"/>
      <c r="E34" s="5"/>
      <c r="F34" s="5"/>
      <c r="G34" s="5"/>
      <c r="H34" s="5"/>
      <c r="I34" s="5"/>
      <c r="J34" s="5"/>
    </row>
  </sheetData>
  <sheetProtection password="FB8D" sheet="1" selectLockedCells="1"/>
  <mergeCells count="19">
    <mergeCell ref="G24:J24"/>
    <mergeCell ref="G23:J23"/>
    <mergeCell ref="G21:I21"/>
    <mergeCell ref="A31:B31"/>
    <mergeCell ref="C31:D31"/>
    <mergeCell ref="E31:F31"/>
    <mergeCell ref="G31:H31"/>
    <mergeCell ref="I31:J31"/>
    <mergeCell ref="I27:J27"/>
    <mergeCell ref="I29:J29"/>
    <mergeCell ref="A33:D33"/>
    <mergeCell ref="A27:B27"/>
    <mergeCell ref="C27:D27"/>
    <mergeCell ref="E27:F27"/>
    <mergeCell ref="G27:H27"/>
    <mergeCell ref="A29:B29"/>
    <mergeCell ref="C29:D29"/>
    <mergeCell ref="E29:F29"/>
    <mergeCell ref="G29:H29"/>
  </mergeCells>
  <hyperlinks>
    <hyperlink ref="A27:B27" location="BAFA!A1" display="BAFA"/>
    <hyperlink ref="C27:D27" location="PC!A1" display="Permis de Conduire"/>
    <hyperlink ref="E27:F27" location="BSR!A1" display="BSR (Permis AM)"/>
    <hyperlink ref="G27:H27" location="CL!A1" display="Centre de Loisirs"/>
    <hyperlink ref="A29:B29" location="TS!A1" display="Transports Spéciaux"/>
    <hyperlink ref="C29:D29" location="SECU!A1" display="Sécurité Sociale Etudiants"/>
    <hyperlink ref="E29:F29" location="TE!A1" display="Transports Etudiants"/>
    <hyperlink ref="G29:H29" location="CMPP!A1" display="Centre Médico Psycho P"/>
    <hyperlink ref="I29:J29" location="TELE!A1" display="Téléassistance"/>
    <hyperlink ref="A31:B31" location="AIDES!A1" display="Aides au Quotien - Séniors"/>
    <hyperlink ref="C31:D31" location="BONS!A1" display="Bons Combustibles"/>
    <hyperlink ref="E31:F31" location="REPAS!A1" display="Repas Portage"/>
    <hyperlink ref="G31:H31" location="MANDAT!A1" display="Mandat de Noël"/>
    <hyperlink ref="I31:J31" location="TABL!A1" display="Tablette Séniors"/>
    <hyperlink ref="A33:D33" location="INFOS!A1" display="Infos diverses - Contactez nous…"/>
    <hyperlink ref="I27:J27" location="Accueil!A1" display="ACCUEIL"/>
  </hyperlinks>
  <printOptions/>
  <pageMargins left="0.25" right="0.25" top="0.75" bottom="0.75" header="0.3" footer="0.3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9:J34"/>
  <sheetViews>
    <sheetView zoomScalePageLayoutView="0" workbookViewId="0" topLeftCell="A1">
      <selection activeCell="C29" sqref="C29:D29"/>
    </sheetView>
  </sheetViews>
  <sheetFormatPr defaultColWidth="13.7109375" defaultRowHeight="15"/>
  <cols>
    <col min="1" max="16384" width="13.7109375" style="1" customWidth="1"/>
  </cols>
  <sheetData>
    <row r="9" ht="15">
      <c r="C9" s="1" t="s">
        <v>88</v>
      </c>
    </row>
    <row r="10" ht="15">
      <c r="C10" s="1" t="s">
        <v>91</v>
      </c>
    </row>
    <row r="11" ht="15">
      <c r="C11" s="1" t="s">
        <v>90</v>
      </c>
    </row>
    <row r="12" ht="15">
      <c r="C12" s="1" t="s">
        <v>89</v>
      </c>
    </row>
    <row r="14" ht="15.75">
      <c r="C14" s="37" t="s">
        <v>85</v>
      </c>
    </row>
    <row r="17" spans="3:8" ht="15">
      <c r="C17" s="120" t="s">
        <v>30</v>
      </c>
      <c r="D17" s="120"/>
      <c r="E17" s="120"/>
      <c r="F17" s="120"/>
      <c r="G17" s="120"/>
      <c r="H17" s="120"/>
    </row>
    <row r="18" spans="3:8" ht="15">
      <c r="C18" s="7"/>
      <c r="D18" s="7" t="s">
        <v>86</v>
      </c>
      <c r="E18" s="7"/>
      <c r="F18" s="7"/>
      <c r="G18" s="7"/>
      <c r="H18" s="7"/>
    </row>
    <row r="19" spans="3:8" ht="15">
      <c r="C19" s="7"/>
      <c r="D19" s="7" t="s">
        <v>87</v>
      </c>
      <c r="E19" s="7"/>
      <c r="F19" s="7"/>
      <c r="G19" s="7"/>
      <c r="H19" s="7"/>
    </row>
    <row r="20" spans="3:8" ht="15">
      <c r="C20" s="7"/>
      <c r="D20" s="7" t="s">
        <v>36</v>
      </c>
      <c r="E20" s="7"/>
      <c r="F20" s="7"/>
      <c r="G20" s="7"/>
      <c r="H20" s="7"/>
    </row>
    <row r="21" spans="3:8" ht="15">
      <c r="C21" s="7"/>
      <c r="D21" s="7"/>
      <c r="E21" s="7"/>
      <c r="F21" s="7"/>
      <c r="G21" s="7"/>
      <c r="H21" s="7"/>
    </row>
    <row r="22" spans="3:8" ht="15">
      <c r="C22" s="7"/>
      <c r="D22" s="7"/>
      <c r="E22" s="7"/>
      <c r="F22" s="7"/>
      <c r="G22" s="7"/>
      <c r="H22" s="7"/>
    </row>
    <row r="23" spans="3:8" ht="15">
      <c r="C23" s="7"/>
      <c r="E23" s="7"/>
      <c r="F23" s="7"/>
      <c r="G23" s="7"/>
      <c r="H23" s="7"/>
    </row>
    <row r="26" s="2" customFormat="1" ht="15">
      <c r="E26" s="80" t="s">
        <v>231</v>
      </c>
    </row>
    <row r="27" spans="1:10" s="2" customFormat="1" ht="16.5">
      <c r="A27" s="109" t="s">
        <v>4</v>
      </c>
      <c r="B27" s="110"/>
      <c r="C27" s="109" t="s">
        <v>6</v>
      </c>
      <c r="D27" s="110"/>
      <c r="E27" s="109" t="s">
        <v>5</v>
      </c>
      <c r="F27" s="110"/>
      <c r="G27" s="109" t="s">
        <v>7</v>
      </c>
      <c r="H27" s="110"/>
      <c r="I27" s="109" t="s">
        <v>8</v>
      </c>
      <c r="J27" s="110"/>
    </row>
    <row r="28" spans="1:10" s="2" customFormat="1" ht="5.2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s="2" customFormat="1" ht="16.5">
      <c r="A29" s="117" t="s">
        <v>37</v>
      </c>
      <c r="B29" s="118"/>
      <c r="C29" s="109" t="s">
        <v>24</v>
      </c>
      <c r="D29" s="110"/>
      <c r="E29" s="109" t="s">
        <v>10</v>
      </c>
      <c r="F29" s="110"/>
      <c r="G29" s="109" t="s">
        <v>11</v>
      </c>
      <c r="H29" s="110"/>
      <c r="I29" s="109" t="s">
        <v>12</v>
      </c>
      <c r="J29" s="110"/>
    </row>
    <row r="30" spans="1:10" s="2" customFormat="1" ht="5.2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2" customFormat="1" ht="16.5">
      <c r="A31" s="109" t="s">
        <v>13</v>
      </c>
      <c r="B31" s="110"/>
      <c r="C31" s="109" t="s">
        <v>14</v>
      </c>
      <c r="D31" s="110"/>
      <c r="E31" s="109" t="s">
        <v>15</v>
      </c>
      <c r="F31" s="110"/>
      <c r="G31" s="109" t="s">
        <v>16</v>
      </c>
      <c r="H31" s="110"/>
      <c r="I31" s="109" t="s">
        <v>17</v>
      </c>
      <c r="J31" s="110"/>
    </row>
    <row r="32" spans="1:10" ht="16.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7.25">
      <c r="A33" s="111" t="s">
        <v>18</v>
      </c>
      <c r="B33" s="111"/>
      <c r="C33" s="111"/>
      <c r="D33" s="111"/>
      <c r="E33" s="5"/>
      <c r="F33" s="5"/>
      <c r="G33" s="5"/>
      <c r="H33" s="5"/>
      <c r="I33" s="5"/>
      <c r="J33" s="5"/>
    </row>
    <row r="34" spans="1:10" ht="16.5">
      <c r="A34" s="5"/>
      <c r="B34" s="5"/>
      <c r="C34" s="5"/>
      <c r="D34" s="5"/>
      <c r="E34" s="5"/>
      <c r="F34" s="5"/>
      <c r="G34" s="5"/>
      <c r="H34" s="5"/>
      <c r="I34" s="5"/>
      <c r="J34" s="5"/>
    </row>
  </sheetData>
  <sheetProtection password="FB8D" sheet="1" selectLockedCells="1"/>
  <mergeCells count="17">
    <mergeCell ref="I31:J31"/>
    <mergeCell ref="A33:D33"/>
    <mergeCell ref="A27:B27"/>
    <mergeCell ref="C27:D27"/>
    <mergeCell ref="E27:F27"/>
    <mergeCell ref="G27:H27"/>
    <mergeCell ref="A31:B31"/>
    <mergeCell ref="C31:D31"/>
    <mergeCell ref="E31:F31"/>
    <mergeCell ref="G31:H31"/>
    <mergeCell ref="C17:H17"/>
    <mergeCell ref="I27:J27"/>
    <mergeCell ref="A29:B29"/>
    <mergeCell ref="C29:D29"/>
    <mergeCell ref="E29:F29"/>
    <mergeCell ref="G29:H29"/>
    <mergeCell ref="I29:J29"/>
  </mergeCells>
  <hyperlinks>
    <hyperlink ref="A27:B27" location="BAFA!A1" display="BAFA"/>
    <hyperlink ref="C27:D27" location="PC!A1" display="Permis de Conduire"/>
    <hyperlink ref="E27:F27" location="BSR!A1" display="BSR (Permis AM)"/>
    <hyperlink ref="G27:H27" location="CL!A1" display="Centre de Loisirs"/>
    <hyperlink ref="I27:J27" location="VAC!A1" display="Vacances Enfants"/>
    <hyperlink ref="C29:D29" location="SECU!A1" display="Sécurité Sociale Etudiants"/>
    <hyperlink ref="E29:F29" location="TE!A1" display="Transports Etudiants"/>
    <hyperlink ref="G29:H29" location="CMPP!A1" display="Centre Médico Psycho P"/>
    <hyperlink ref="I29:J29" location="TELE!A1" display="Téléassistance"/>
    <hyperlink ref="A31:B31" location="AIDES!A1" display="Aides au Quotien - Séniors"/>
    <hyperlink ref="C31:D31" location="BONS!A1" display="Bons Combustibles"/>
    <hyperlink ref="E31:F31" location="REPAS!A1" display="Repas Portage"/>
    <hyperlink ref="G31:H31" location="MANDAT!A1" display="Mandat de Noël"/>
    <hyperlink ref="I31:J31" location="TABL!A1" display="Tablette Séniors"/>
    <hyperlink ref="A33:D33" location="INFOS!A1" display="Infos diverses - Contactez nous…"/>
    <hyperlink ref="A29:B29" location="Accueil!A1" display="ACCUEIL"/>
  </hyperlinks>
  <printOptions/>
  <pageMargins left="0.25" right="0.25" top="0.75" bottom="0.75" header="0.3" footer="0.3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9:J34"/>
  <sheetViews>
    <sheetView zoomScalePageLayoutView="0" workbookViewId="0" topLeftCell="A1">
      <selection activeCell="E29" sqref="E29:F29"/>
    </sheetView>
  </sheetViews>
  <sheetFormatPr defaultColWidth="13.7109375" defaultRowHeight="15"/>
  <cols>
    <col min="1" max="16384" width="13.7109375" style="1" customWidth="1"/>
  </cols>
  <sheetData>
    <row r="9" ht="15">
      <c r="C9" s="1" t="s">
        <v>92</v>
      </c>
    </row>
    <row r="11" ht="15">
      <c r="D11" s="1" t="s">
        <v>98</v>
      </c>
    </row>
    <row r="12" ht="15">
      <c r="D12" s="1" t="s">
        <v>95</v>
      </c>
    </row>
    <row r="13" ht="15">
      <c r="D13" s="1" t="s">
        <v>96</v>
      </c>
    </row>
    <row r="14" ht="15">
      <c r="D14" s="1" t="s">
        <v>97</v>
      </c>
    </row>
    <row r="17" spans="3:8" ht="15">
      <c r="C17" s="120" t="s">
        <v>30</v>
      </c>
      <c r="D17" s="120"/>
      <c r="E17" s="120"/>
      <c r="F17" s="120"/>
      <c r="G17" s="120"/>
      <c r="H17" s="120"/>
    </row>
    <row r="18" spans="3:8" ht="15">
      <c r="C18" s="7"/>
      <c r="D18" s="7" t="s">
        <v>93</v>
      </c>
      <c r="E18" s="7"/>
      <c r="F18" s="7"/>
      <c r="G18" s="7"/>
      <c r="H18" s="7"/>
    </row>
    <row r="19" spans="3:8" ht="15">
      <c r="C19" s="7"/>
      <c r="D19" s="7" t="s">
        <v>32</v>
      </c>
      <c r="E19" s="7"/>
      <c r="F19" s="7"/>
      <c r="G19" s="7"/>
      <c r="H19" s="7"/>
    </row>
    <row r="20" spans="3:8" ht="15">
      <c r="C20" s="7"/>
      <c r="D20" s="7" t="s">
        <v>94</v>
      </c>
      <c r="E20" s="7"/>
      <c r="F20" s="7"/>
      <c r="G20" s="7"/>
      <c r="H20" s="7"/>
    </row>
    <row r="21" spans="3:8" ht="15">
      <c r="C21" s="7"/>
      <c r="D21" s="7" t="s">
        <v>36</v>
      </c>
      <c r="E21" s="7"/>
      <c r="F21" s="7"/>
      <c r="G21" s="7"/>
      <c r="H21" s="7"/>
    </row>
    <row r="26" s="2" customFormat="1" ht="15">
      <c r="E26" s="80" t="s">
        <v>231</v>
      </c>
    </row>
    <row r="27" spans="1:10" s="2" customFormat="1" ht="16.5">
      <c r="A27" s="109" t="s">
        <v>4</v>
      </c>
      <c r="B27" s="110"/>
      <c r="C27" s="109" t="s">
        <v>6</v>
      </c>
      <c r="D27" s="110"/>
      <c r="E27" s="109" t="s">
        <v>5</v>
      </c>
      <c r="F27" s="110"/>
      <c r="G27" s="109" t="s">
        <v>7</v>
      </c>
      <c r="H27" s="110"/>
      <c r="I27" s="109" t="s">
        <v>8</v>
      </c>
      <c r="J27" s="110"/>
    </row>
    <row r="28" spans="1:10" s="2" customFormat="1" ht="5.2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s="2" customFormat="1" ht="16.5">
      <c r="A29" s="109" t="s">
        <v>9</v>
      </c>
      <c r="B29" s="110"/>
      <c r="C29" s="117" t="s">
        <v>37</v>
      </c>
      <c r="D29" s="118"/>
      <c r="E29" s="109" t="s">
        <v>10</v>
      </c>
      <c r="F29" s="110"/>
      <c r="G29" s="109" t="s">
        <v>11</v>
      </c>
      <c r="H29" s="110"/>
      <c r="I29" s="109" t="s">
        <v>12</v>
      </c>
      <c r="J29" s="110"/>
    </row>
    <row r="30" spans="1:10" s="2" customFormat="1" ht="5.2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2" customFormat="1" ht="16.5">
      <c r="A31" s="109" t="s">
        <v>13</v>
      </c>
      <c r="B31" s="110"/>
      <c r="C31" s="109" t="s">
        <v>14</v>
      </c>
      <c r="D31" s="110"/>
      <c r="E31" s="109" t="s">
        <v>15</v>
      </c>
      <c r="F31" s="110"/>
      <c r="G31" s="109" t="s">
        <v>16</v>
      </c>
      <c r="H31" s="110"/>
      <c r="I31" s="109" t="s">
        <v>17</v>
      </c>
      <c r="J31" s="110"/>
    </row>
    <row r="32" spans="1:10" ht="16.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7.25">
      <c r="A33" s="111" t="s">
        <v>18</v>
      </c>
      <c r="B33" s="111"/>
      <c r="C33" s="111"/>
      <c r="D33" s="111"/>
      <c r="E33" s="5"/>
      <c r="F33" s="5"/>
      <c r="G33" s="5"/>
      <c r="H33" s="5"/>
      <c r="I33" s="5"/>
      <c r="J33" s="5"/>
    </row>
    <row r="34" spans="1:10" ht="16.5">
      <c r="A34" s="5"/>
      <c r="B34" s="5"/>
      <c r="C34" s="5"/>
      <c r="D34" s="5"/>
      <c r="E34" s="5"/>
      <c r="F34" s="5"/>
      <c r="G34" s="5"/>
      <c r="H34" s="5"/>
      <c r="I34" s="5"/>
      <c r="J34" s="5"/>
    </row>
  </sheetData>
  <sheetProtection password="FB8D" sheet="1" selectLockedCells="1"/>
  <mergeCells count="17">
    <mergeCell ref="I31:J31"/>
    <mergeCell ref="A33:D33"/>
    <mergeCell ref="A27:B27"/>
    <mergeCell ref="C27:D27"/>
    <mergeCell ref="E27:F27"/>
    <mergeCell ref="G27:H27"/>
    <mergeCell ref="A31:B31"/>
    <mergeCell ref="C31:D31"/>
    <mergeCell ref="E31:F31"/>
    <mergeCell ref="G31:H31"/>
    <mergeCell ref="C17:H17"/>
    <mergeCell ref="I27:J27"/>
    <mergeCell ref="A29:B29"/>
    <mergeCell ref="C29:D29"/>
    <mergeCell ref="E29:F29"/>
    <mergeCell ref="G29:H29"/>
    <mergeCell ref="I29:J29"/>
  </mergeCells>
  <hyperlinks>
    <hyperlink ref="A27:B27" location="BAFA!A1" display="BAFA"/>
    <hyperlink ref="C27:D27" location="PC!A1" display="Permis de Conduire"/>
    <hyperlink ref="E27:F27" location="BSR!A1" display="BSR (Permis AM)"/>
    <hyperlink ref="G27:H27" location="CL!A1" display="Centre de Loisirs"/>
    <hyperlink ref="I27:J27" location="VAC!A1" display="Vacances Enfants"/>
    <hyperlink ref="A29:B29" location="TS!A1" display="Transports Spéciaux"/>
    <hyperlink ref="E29:F29" location="TE!A1" display="Transports Etudiants"/>
    <hyperlink ref="G29:H29" location="CMPP!A1" display="Centre Médico Psycho P"/>
    <hyperlink ref="I29:J29" location="TELE!A1" display="Téléassistance"/>
    <hyperlink ref="A31:B31" location="AIDES!A1" display="Aides au Quotien - Séniors"/>
    <hyperlink ref="C31:D31" location="BONS!A1" display="Bons Combustibles"/>
    <hyperlink ref="E31:F31" location="REPAS!A1" display="Repas Portage"/>
    <hyperlink ref="G31:H31" location="MANDAT!A1" display="Mandat de Noël"/>
    <hyperlink ref="I31:J31" location="TABL!A1" display="Tablette Séniors"/>
    <hyperlink ref="A33:D33" location="INFOS!A1" display="Infos diverses - Contactez nous…"/>
    <hyperlink ref="C29:D29" location="Accueil!A1" display="ACCUEIL"/>
  </hyperlinks>
  <printOptions/>
  <pageMargins left="0.25" right="0.25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MARTIAL</dc:creator>
  <cp:keywords/>
  <dc:description/>
  <cp:lastModifiedBy>UTILISATEUR</cp:lastModifiedBy>
  <cp:lastPrinted>2020-10-03T15:37:31Z</cp:lastPrinted>
  <dcterms:created xsi:type="dcterms:W3CDTF">2020-10-02T16:54:36Z</dcterms:created>
  <dcterms:modified xsi:type="dcterms:W3CDTF">2020-10-10T07:23:07Z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