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eckmannm\Desktop\"/>
    </mc:Choice>
  </mc:AlternateContent>
  <bookViews>
    <workbookView xWindow="120" yWindow="150" windowWidth="14970" windowHeight="7425"/>
  </bookViews>
  <sheets>
    <sheet name="1er tour" sheetId="5" r:id="rId1"/>
  </sheets>
  <calcPr calcId="152511"/>
</workbook>
</file>

<file path=xl/calcChain.xml><?xml version="1.0" encoding="utf-8"?>
<calcChain xmlns="http://schemas.openxmlformats.org/spreadsheetml/2006/main">
  <c r="AL35" i="5" l="1"/>
  <c r="AK51" i="5" l="1"/>
  <c r="AJ51" i="5"/>
  <c r="AI51" i="5"/>
  <c r="AH51" i="5"/>
  <c r="AG51" i="5"/>
  <c r="AF51" i="5"/>
  <c r="AE51" i="5"/>
  <c r="AD51" i="5"/>
  <c r="Y51" i="5"/>
  <c r="X51" i="5"/>
  <c r="W51" i="5"/>
  <c r="V51" i="5"/>
  <c r="U51" i="5"/>
  <c r="T51" i="5"/>
  <c r="S51" i="5"/>
  <c r="R51" i="5"/>
  <c r="Q51" i="5"/>
  <c r="P51" i="5"/>
  <c r="O51" i="5"/>
  <c r="N51" i="5"/>
  <c r="M51" i="5"/>
  <c r="L51" i="5"/>
  <c r="K51" i="5"/>
  <c r="J51" i="5"/>
  <c r="AL7" i="5"/>
  <c r="AL31" i="5" l="1"/>
  <c r="AL27" i="5"/>
  <c r="AL11" i="5"/>
  <c r="AL15" i="5"/>
  <c r="AL19" i="5"/>
  <c r="AL23" i="5"/>
  <c r="AL39" i="5"/>
  <c r="AL43" i="5"/>
  <c r="AL47" i="5"/>
  <c r="E51" i="5"/>
  <c r="F51" i="5"/>
  <c r="G51" i="5"/>
  <c r="H51" i="5"/>
  <c r="I51" i="5"/>
  <c r="Z51" i="5"/>
  <c r="AA51" i="5"/>
  <c r="AB51" i="5"/>
  <c r="AC51" i="5"/>
  <c r="D51" i="5"/>
  <c r="C50" i="5"/>
  <c r="C49" i="5"/>
  <c r="C48" i="5"/>
  <c r="C7" i="5"/>
  <c r="C47" i="5"/>
  <c r="C43" i="5"/>
  <c r="C39" i="5"/>
  <c r="C35" i="5"/>
  <c r="C31" i="5"/>
  <c r="C27" i="5"/>
  <c r="C23" i="5"/>
  <c r="C19" i="5"/>
  <c r="C15" i="5"/>
  <c r="C11" i="5"/>
  <c r="C53" i="5" l="1"/>
  <c r="AL51" i="5"/>
  <c r="C51" i="5"/>
  <c r="D52" i="5" l="1"/>
  <c r="K52" i="5"/>
  <c r="N52" i="5"/>
  <c r="AH52" i="5"/>
  <c r="M52" i="5"/>
  <c r="Q52" i="5"/>
  <c r="U52" i="5"/>
  <c r="Y52" i="5"/>
  <c r="AG52" i="5"/>
  <c r="AK52" i="5"/>
  <c r="L52" i="5"/>
  <c r="P52" i="5"/>
  <c r="T52" i="5"/>
  <c r="X52" i="5"/>
  <c r="AF52" i="5"/>
  <c r="AJ52" i="5"/>
  <c r="O52" i="5"/>
  <c r="S52" i="5"/>
  <c r="W52" i="5"/>
  <c r="AE52" i="5"/>
  <c r="AI52" i="5"/>
  <c r="J52" i="5"/>
  <c r="R52" i="5"/>
  <c r="V52" i="5"/>
  <c r="AD52" i="5"/>
  <c r="H52" i="5"/>
  <c r="AB52" i="5"/>
  <c r="E52" i="5"/>
  <c r="I52" i="5"/>
  <c r="AC52" i="5"/>
  <c r="F52" i="5"/>
  <c r="Z52" i="5"/>
  <c r="G52" i="5"/>
  <c r="AA52" i="5"/>
  <c r="AL52" i="5" l="1"/>
</calcChain>
</file>

<file path=xl/sharedStrings.xml><?xml version="1.0" encoding="utf-8"?>
<sst xmlns="http://schemas.openxmlformats.org/spreadsheetml/2006/main" count="96" uniqueCount="52">
  <si>
    <t>Nb électeurs inscrits</t>
  </si>
  <si>
    <t>Nb électeurs votants</t>
  </si>
  <si>
    <t>Bulletins  nuls</t>
  </si>
  <si>
    <t>Nb de suffrages exprimés</t>
  </si>
  <si>
    <t>BV1
Hôtel de Ville</t>
  </si>
  <si>
    <t>BV2
Maison formation</t>
  </si>
  <si>
    <t>BV3
St Charles</t>
  </si>
  <si>
    <t>BV4
mat. St Martin</t>
  </si>
  <si>
    <t xml:space="preserve">BV5
St Martin
</t>
  </si>
  <si>
    <t>BV6
Procheville</t>
  </si>
  <si>
    <t>BV7
gymnase</t>
  </si>
  <si>
    <t>BV8
Pompidou</t>
  </si>
  <si>
    <t>BV9
Guynemer</t>
  </si>
  <si>
    <t>BV11
Pompidou 2</t>
  </si>
  <si>
    <t>BV10
mat. Procheville</t>
  </si>
  <si>
    <t>PAM</t>
  </si>
  <si>
    <t>%</t>
  </si>
  <si>
    <t xml:space="preserve">Taux abstention </t>
  </si>
  <si>
    <t>Robert DE PREVOISIN
Une France royale au cœur de l'Europe</t>
  </si>
  <si>
    <t>Renaud CAMUS
La ligne Claire</t>
  </si>
  <si>
    <t>Florie MARIE
Parti pirate</t>
  </si>
  <si>
    <t>Nathalie LOISEAU
Renaissance LREM et Modem</t>
  </si>
  <si>
    <t>Hamada TRAORE
Démocratie représentative</t>
  </si>
  <si>
    <t>Florian PHILIPPOT
Ensemble patriotes et gilets jaunes</t>
  </si>
  <si>
    <t>Audric ALEXANDRE
Parti des citoyens européens</t>
  </si>
  <si>
    <t>Dominique BOURG
Urgence écologique</t>
  </si>
  <si>
    <t>Vincent VAUCLIN
Liste de la reconquête</t>
  </si>
  <si>
    <t>Raphaël GLUCKSMANN
Envie d'Europe écologique et sociale</t>
  </si>
  <si>
    <t>Yves GERNIGON
Parti fédéraliste Européen</t>
  </si>
  <si>
    <t>Gilles HELGEN
Mouvement pour l'initiative citoyenne</t>
  </si>
  <si>
    <t>Nicolas DUPONT-AIGNAN
Le courage de défendre les Français</t>
  </si>
  <si>
    <t>Sophie CAILLAD
Allons enfants</t>
  </si>
  <si>
    <t>Thérèse DELFEL
Décroissance 2019</t>
  </si>
  <si>
    <t>Nathalie ARTHAUD
Lutte ouvrière</t>
  </si>
  <si>
    <t>Ian BROSSAT
Pour l'Europe des gens contre l'Europe de l'argent</t>
  </si>
  <si>
    <t>François ASSELINEAU
Ensemble pour le FREXIT</t>
  </si>
  <si>
    <t>Benoît HAMON
Liste citoyenne du printemps européen</t>
  </si>
  <si>
    <t>Nathalie TOMASINI
A voix égales</t>
  </si>
  <si>
    <t>Jordan BARDELLA
Prenez le pouvoir</t>
  </si>
  <si>
    <t>Cathy Denis Ginette CORBET
Neutre et actif</t>
  </si>
  <si>
    <t>Pierre DIEUMEGARD
ESPERANTO langue commune équitable pour l'Europe</t>
  </si>
  <si>
    <t>Christophe CHALENCON
Evolution citoyenne</t>
  </si>
  <si>
    <t>Françis LALANNE
Alliance jaune, la révolte par le vote</t>
  </si>
  <si>
    <t>François-Xavier BELLAMY
Union de la droite et du centre</t>
  </si>
  <si>
    <t>Yannick JADOT
Europe écologiste</t>
  </si>
  <si>
    <t>Hélène THOUY
Parti animaliste</t>
  </si>
  <si>
    <t>Olivier BIDOU
Les oubliés de l'Europe</t>
  </si>
  <si>
    <t>Christian Luc PERSON
Union démo libereté</t>
  </si>
  <si>
    <t>Nagib AZERGUI
Une Europe au service des peuples</t>
  </si>
  <si>
    <t>Manon AUBRY
France Insoumise</t>
  </si>
  <si>
    <t>Jean-Christophe LAGARDE
Les Européens</t>
  </si>
  <si>
    <t>Antonio SANCHEZ révolutionnaire communistes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</si>
</sst>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8"/>
      <color theme="1"/>
      <name val="Arial"/>
      <family val="2"/>
    </font>
    <font>
      <b/>
      <sz val="8"/>
      <color rgb="FFFF0000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10" fontId="1" fillId="2" borderId="1" xfId="0" applyNumberFormat="1" applyFont="1" applyFill="1" applyBorder="1" applyAlignment="1">
      <alignment horizontal="center" vertical="center"/>
    </xf>
    <xf numFmtId="10" fontId="0" fillId="0" borderId="0" xfId="0" applyNumberFormat="1" applyAlignment="1">
      <alignment horizontal="center" vertical="center"/>
    </xf>
    <xf numFmtId="0" fontId="3" fillId="2" borderId="0" xfId="0" applyFont="1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A2E7C"/>
      <color rgb="FF0033CC"/>
      <color rgb="FF0000FF"/>
      <color rgb="FF000066"/>
      <color rgb="FFFF3300"/>
      <color rgb="FFEA7704"/>
      <color rgb="FFFE546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L53"/>
  <sheetViews>
    <sheetView tabSelected="1" zoomScale="80" zoomScaleNormal="80" workbookViewId="0">
      <pane xSplit="6" ySplit="11" topLeftCell="G12" activePane="bottomRight" state="frozen"/>
      <selection pane="topRight" activeCell="G1" sqref="G1"/>
      <selection pane="bottomLeft" activeCell="A12" sqref="A12"/>
      <selection pane="bottomRight" activeCell="AN21" sqref="AN21"/>
    </sheetView>
  </sheetViews>
  <sheetFormatPr baseColWidth="10" defaultRowHeight="15" x14ac:dyDescent="0.25"/>
  <cols>
    <col min="1" max="1" width="10.28515625" style="3" bestFit="1" customWidth="1"/>
    <col min="2" max="2" width="24.28515625" style="4" customWidth="1"/>
    <col min="3" max="3" width="8.42578125" style="4" customWidth="1"/>
    <col min="4" max="4" width="16.5703125" style="4" bestFit="1" customWidth="1"/>
    <col min="5" max="5" width="17.140625" style="4" customWidth="1"/>
    <col min="6" max="6" width="14.85546875" style="4" bestFit="1" customWidth="1"/>
    <col min="7" max="7" width="12.42578125" style="4" bestFit="1" customWidth="1"/>
    <col min="8" max="8" width="16.7109375" style="4" bestFit="1" customWidth="1"/>
    <col min="9" max="9" width="15.5703125" style="4" bestFit="1" customWidth="1"/>
    <col min="10" max="10" width="16.85546875" style="4" bestFit="1" customWidth="1"/>
    <col min="11" max="11" width="16.7109375" style="4" bestFit="1" customWidth="1"/>
    <col min="12" max="12" width="10.85546875" style="4" bestFit="1" customWidth="1"/>
    <col min="13" max="13" width="16.42578125" style="4" bestFit="1" customWidth="1"/>
    <col min="14" max="14" width="15.42578125" style="4" bestFit="1" customWidth="1"/>
    <col min="15" max="15" width="14.28515625" style="4" bestFit="1" customWidth="1"/>
    <col min="16" max="16" width="15.42578125" style="4" bestFit="1" customWidth="1"/>
    <col min="17" max="17" width="16.7109375" style="4" bestFit="1" customWidth="1"/>
    <col min="18" max="18" width="16.42578125" style="4" bestFit="1" customWidth="1"/>
    <col min="19" max="19" width="14.85546875" style="4" bestFit="1" customWidth="1"/>
    <col min="20" max="20" width="14.5703125" style="4" bestFit="1" customWidth="1"/>
    <col min="21" max="21" width="13.5703125" style="4" bestFit="1" customWidth="1"/>
    <col min="22" max="22" width="16.7109375" style="4" bestFit="1" customWidth="1"/>
    <col min="23" max="23" width="16.5703125" style="4" bestFit="1" customWidth="1"/>
    <col min="24" max="24" width="14.5703125" style="4" bestFit="1" customWidth="1"/>
    <col min="25" max="25" width="12.5703125" style="4" bestFit="1" customWidth="1"/>
    <col min="26" max="26" width="16.7109375" style="4" bestFit="1" customWidth="1"/>
    <col min="27" max="27" width="15.140625" style="4" bestFit="1" customWidth="1"/>
    <col min="28" max="28" width="16.85546875" style="4" bestFit="1" customWidth="1"/>
    <col min="29" max="29" width="17" style="4" customWidth="1"/>
    <col min="30" max="30" width="12" style="4" bestFit="1" customWidth="1"/>
    <col min="31" max="31" width="16.28515625" style="4" bestFit="1" customWidth="1"/>
    <col min="32" max="32" width="14.5703125" style="4" bestFit="1" customWidth="1"/>
    <col min="33" max="33" width="17" style="4" customWidth="1"/>
    <col min="34" max="34" width="14.85546875" style="4" bestFit="1" customWidth="1"/>
    <col min="35" max="35" width="13.5703125" style="4" bestFit="1" customWidth="1"/>
    <col min="36" max="36" width="12.140625" style="4" bestFit="1" customWidth="1"/>
    <col min="37" max="37" width="14.42578125" style="4" bestFit="1" customWidth="1"/>
    <col min="38" max="16384" width="11.42578125" style="4"/>
  </cols>
  <sheetData>
    <row r="2" spans="1:38" x14ac:dyDescent="0.25">
      <c r="D2" s="5">
        <v>1</v>
      </c>
      <c r="E2" s="5">
        <v>2</v>
      </c>
      <c r="F2" s="5">
        <v>3</v>
      </c>
      <c r="G2" s="5">
        <v>4</v>
      </c>
      <c r="H2" s="5">
        <v>5</v>
      </c>
      <c r="I2" s="5">
        <v>6</v>
      </c>
      <c r="J2" s="5">
        <v>7</v>
      </c>
      <c r="K2" s="5">
        <v>8</v>
      </c>
      <c r="L2" s="5">
        <v>9</v>
      </c>
      <c r="M2" s="5">
        <v>10</v>
      </c>
      <c r="N2" s="5">
        <v>11</v>
      </c>
      <c r="O2" s="5">
        <v>12</v>
      </c>
      <c r="P2" s="5">
        <v>13</v>
      </c>
      <c r="Q2" s="5">
        <v>14</v>
      </c>
      <c r="R2" s="5">
        <v>15</v>
      </c>
      <c r="S2" s="5">
        <v>16</v>
      </c>
      <c r="T2" s="5">
        <v>17</v>
      </c>
      <c r="U2" s="5">
        <v>18</v>
      </c>
      <c r="V2" s="5">
        <v>19</v>
      </c>
      <c r="W2" s="5">
        <v>20</v>
      </c>
      <c r="X2" s="5">
        <v>21</v>
      </c>
      <c r="Y2" s="5">
        <v>22</v>
      </c>
      <c r="Z2" s="5">
        <v>23</v>
      </c>
      <c r="AA2" s="5">
        <v>24</v>
      </c>
      <c r="AB2" s="5">
        <v>25</v>
      </c>
      <c r="AC2" s="5">
        <v>26</v>
      </c>
      <c r="AD2" s="5">
        <v>27</v>
      </c>
      <c r="AE2" s="5">
        <v>28</v>
      </c>
      <c r="AF2" s="5">
        <v>29</v>
      </c>
      <c r="AG2" s="5">
        <v>30</v>
      </c>
      <c r="AH2" s="5">
        <v>31</v>
      </c>
      <c r="AI2" s="5">
        <v>32</v>
      </c>
      <c r="AJ2" s="5">
        <v>33</v>
      </c>
      <c r="AK2" s="5">
        <v>34</v>
      </c>
    </row>
    <row r="3" spans="1:38" s="6" customFormat="1" ht="102.75" customHeight="1" x14ac:dyDescent="0.25">
      <c r="A3" s="3"/>
      <c r="D3" s="7" t="s">
        <v>49</v>
      </c>
      <c r="E3" s="7" t="s">
        <v>18</v>
      </c>
      <c r="F3" s="7" t="s">
        <v>19</v>
      </c>
      <c r="G3" s="7" t="s">
        <v>20</v>
      </c>
      <c r="H3" s="7" t="s">
        <v>21</v>
      </c>
      <c r="I3" s="7" t="s">
        <v>22</v>
      </c>
      <c r="J3" s="7" t="s">
        <v>23</v>
      </c>
      <c r="K3" s="7" t="s">
        <v>24</v>
      </c>
      <c r="L3" s="7" t="s">
        <v>25</v>
      </c>
      <c r="M3" s="7" t="s">
        <v>26</v>
      </c>
      <c r="N3" s="7" t="s">
        <v>50</v>
      </c>
      <c r="O3" s="7" t="s">
        <v>27</v>
      </c>
      <c r="P3" s="7" t="s">
        <v>28</v>
      </c>
      <c r="Q3" s="7" t="s">
        <v>29</v>
      </c>
      <c r="R3" s="7" t="s">
        <v>30</v>
      </c>
      <c r="S3" s="7" t="s">
        <v>31</v>
      </c>
      <c r="T3" s="7" t="s">
        <v>32</v>
      </c>
      <c r="U3" s="7" t="s">
        <v>33</v>
      </c>
      <c r="V3" s="7" t="s">
        <v>34</v>
      </c>
      <c r="W3" s="7" t="s">
        <v>35</v>
      </c>
      <c r="X3" s="7" t="s">
        <v>36</v>
      </c>
      <c r="Y3" s="7" t="s">
        <v>37</v>
      </c>
      <c r="Z3" s="7" t="s">
        <v>38</v>
      </c>
      <c r="AA3" s="7" t="s">
        <v>39</v>
      </c>
      <c r="AB3" s="7" t="s">
        <v>51</v>
      </c>
      <c r="AC3" s="7" t="s">
        <v>40</v>
      </c>
      <c r="AD3" s="7" t="s">
        <v>41</v>
      </c>
      <c r="AE3" s="7" t="s">
        <v>42</v>
      </c>
      <c r="AF3" s="7" t="s">
        <v>43</v>
      </c>
      <c r="AG3" s="7" t="s">
        <v>44</v>
      </c>
      <c r="AH3" s="7" t="s">
        <v>45</v>
      </c>
      <c r="AI3" s="7" t="s">
        <v>46</v>
      </c>
      <c r="AJ3" s="7" t="s">
        <v>47</v>
      </c>
      <c r="AK3" s="7" t="s">
        <v>48</v>
      </c>
    </row>
    <row r="4" spans="1:38" x14ac:dyDescent="0.25">
      <c r="A4" s="30" t="s">
        <v>4</v>
      </c>
      <c r="B4" s="1" t="s">
        <v>0</v>
      </c>
      <c r="C4" s="8">
        <v>989</v>
      </c>
      <c r="D4" s="22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</row>
    <row r="5" spans="1:38" x14ac:dyDescent="0.25">
      <c r="A5" s="31"/>
      <c r="B5" s="1" t="s">
        <v>1</v>
      </c>
      <c r="C5" s="9">
        <v>396</v>
      </c>
      <c r="D5" s="24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</row>
    <row r="6" spans="1:38" x14ac:dyDescent="0.25">
      <c r="A6" s="31"/>
      <c r="B6" s="1" t="s">
        <v>2</v>
      </c>
      <c r="C6" s="9">
        <v>11</v>
      </c>
      <c r="D6" s="26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</row>
    <row r="7" spans="1:38" x14ac:dyDescent="0.25">
      <c r="A7" s="31"/>
      <c r="B7" s="10" t="s">
        <v>3</v>
      </c>
      <c r="C7" s="11">
        <f>+C5-C6</f>
        <v>385</v>
      </c>
      <c r="D7" s="12">
        <v>28</v>
      </c>
      <c r="E7" s="12">
        <v>0</v>
      </c>
      <c r="F7" s="12">
        <v>0</v>
      </c>
      <c r="G7" s="12">
        <v>3</v>
      </c>
      <c r="H7" s="12">
        <v>76</v>
      </c>
      <c r="I7" s="12">
        <v>0</v>
      </c>
      <c r="J7" s="12">
        <v>4</v>
      </c>
      <c r="K7" s="12">
        <v>0</v>
      </c>
      <c r="L7" s="12">
        <v>1</v>
      </c>
      <c r="M7" s="12">
        <v>0</v>
      </c>
      <c r="N7" s="12">
        <v>10</v>
      </c>
      <c r="O7" s="12">
        <v>15</v>
      </c>
      <c r="P7" s="12">
        <v>0</v>
      </c>
      <c r="Q7" s="12">
        <v>0</v>
      </c>
      <c r="R7" s="12">
        <v>14</v>
      </c>
      <c r="S7" s="12">
        <v>1</v>
      </c>
      <c r="T7" s="12">
        <v>0</v>
      </c>
      <c r="U7" s="12">
        <v>2</v>
      </c>
      <c r="V7" s="12">
        <v>0</v>
      </c>
      <c r="W7" s="12">
        <v>6</v>
      </c>
      <c r="X7" s="12">
        <v>14</v>
      </c>
      <c r="Y7" s="12">
        <v>0</v>
      </c>
      <c r="Z7" s="12">
        <v>92</v>
      </c>
      <c r="AA7" s="12">
        <v>0</v>
      </c>
      <c r="AB7" s="12">
        <v>0</v>
      </c>
      <c r="AC7" s="12">
        <v>0</v>
      </c>
      <c r="AD7" s="12">
        <v>0</v>
      </c>
      <c r="AE7" s="12">
        <v>3</v>
      </c>
      <c r="AF7" s="12">
        <v>53</v>
      </c>
      <c r="AG7" s="12">
        <v>51</v>
      </c>
      <c r="AH7" s="12">
        <v>12</v>
      </c>
      <c r="AI7" s="12">
        <v>0</v>
      </c>
      <c r="AJ7" s="12">
        <v>0</v>
      </c>
      <c r="AK7" s="12">
        <v>0</v>
      </c>
      <c r="AL7" s="4">
        <f>+SUM(D7:AK7)</f>
        <v>385</v>
      </c>
    </row>
    <row r="8" spans="1:38" x14ac:dyDescent="0.25">
      <c r="A8" s="32" t="s">
        <v>5</v>
      </c>
      <c r="B8" s="2" t="s">
        <v>0</v>
      </c>
      <c r="C8" s="13">
        <v>1021</v>
      </c>
      <c r="D8" s="22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</row>
    <row r="9" spans="1:38" x14ac:dyDescent="0.25">
      <c r="A9" s="33"/>
      <c r="B9" s="2" t="s">
        <v>1</v>
      </c>
      <c r="C9" s="14">
        <v>403</v>
      </c>
      <c r="D9" s="24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</row>
    <row r="10" spans="1:38" x14ac:dyDescent="0.25">
      <c r="A10" s="33"/>
      <c r="B10" s="2" t="s">
        <v>2</v>
      </c>
      <c r="C10" s="14">
        <v>17</v>
      </c>
      <c r="D10" s="26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</row>
    <row r="11" spans="1:38" x14ac:dyDescent="0.25">
      <c r="A11" s="33"/>
      <c r="B11" s="15" t="s">
        <v>3</v>
      </c>
      <c r="C11" s="16">
        <f>+C9-C10</f>
        <v>386</v>
      </c>
      <c r="D11" s="12">
        <v>37</v>
      </c>
      <c r="E11" s="12">
        <v>0</v>
      </c>
      <c r="F11" s="12">
        <v>0</v>
      </c>
      <c r="G11" s="12">
        <v>0</v>
      </c>
      <c r="H11" s="12">
        <v>80</v>
      </c>
      <c r="I11" s="12">
        <v>0</v>
      </c>
      <c r="J11" s="12">
        <v>7</v>
      </c>
      <c r="K11" s="12">
        <v>0</v>
      </c>
      <c r="L11" s="12">
        <v>14</v>
      </c>
      <c r="M11" s="12">
        <v>0</v>
      </c>
      <c r="N11" s="12">
        <v>8</v>
      </c>
      <c r="O11" s="12">
        <v>25</v>
      </c>
      <c r="P11" s="12">
        <v>0</v>
      </c>
      <c r="Q11" s="12">
        <v>0</v>
      </c>
      <c r="R11" s="12">
        <v>11</v>
      </c>
      <c r="S11" s="12">
        <v>0</v>
      </c>
      <c r="T11" s="12">
        <v>0</v>
      </c>
      <c r="U11" s="12">
        <v>1</v>
      </c>
      <c r="V11" s="12">
        <v>7</v>
      </c>
      <c r="W11" s="12">
        <v>2</v>
      </c>
      <c r="X11" s="12">
        <v>16</v>
      </c>
      <c r="Y11" s="12">
        <v>0</v>
      </c>
      <c r="Z11" s="12">
        <v>84</v>
      </c>
      <c r="AA11" s="12">
        <v>0</v>
      </c>
      <c r="AB11" s="12">
        <v>0</v>
      </c>
      <c r="AC11" s="12">
        <v>0</v>
      </c>
      <c r="AD11" s="12">
        <v>0</v>
      </c>
      <c r="AE11" s="12">
        <v>1</v>
      </c>
      <c r="AF11" s="12">
        <v>38</v>
      </c>
      <c r="AG11" s="12">
        <v>38</v>
      </c>
      <c r="AH11" s="12">
        <v>17</v>
      </c>
      <c r="AI11" s="12">
        <v>0</v>
      </c>
      <c r="AJ11" s="12">
        <v>0</v>
      </c>
      <c r="AK11" s="12">
        <v>0</v>
      </c>
      <c r="AL11" s="4">
        <f>+SUM(D11:AK11)</f>
        <v>386</v>
      </c>
    </row>
    <row r="12" spans="1:38" x14ac:dyDescent="0.25">
      <c r="A12" s="30" t="s">
        <v>6</v>
      </c>
      <c r="B12" s="1" t="s">
        <v>0</v>
      </c>
      <c r="C12" s="8">
        <v>792</v>
      </c>
      <c r="D12" s="22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</row>
    <row r="13" spans="1:38" x14ac:dyDescent="0.25">
      <c r="A13" s="31"/>
      <c r="B13" s="1" t="s">
        <v>1</v>
      </c>
      <c r="C13" s="9">
        <v>313</v>
      </c>
      <c r="D13" s="24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</row>
    <row r="14" spans="1:38" x14ac:dyDescent="0.25">
      <c r="A14" s="31"/>
      <c r="B14" s="1" t="s">
        <v>2</v>
      </c>
      <c r="C14" s="9">
        <v>10</v>
      </c>
      <c r="D14" s="26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</row>
    <row r="15" spans="1:38" x14ac:dyDescent="0.25">
      <c r="A15" s="31"/>
      <c r="B15" s="10" t="s">
        <v>3</v>
      </c>
      <c r="C15" s="11">
        <f>+C13-C14</f>
        <v>303</v>
      </c>
      <c r="D15" s="12">
        <v>15</v>
      </c>
      <c r="E15" s="12">
        <v>0</v>
      </c>
      <c r="F15" s="12">
        <v>0</v>
      </c>
      <c r="G15" s="12">
        <v>1</v>
      </c>
      <c r="H15" s="12">
        <v>57</v>
      </c>
      <c r="I15" s="12">
        <v>0</v>
      </c>
      <c r="J15" s="12">
        <v>7</v>
      </c>
      <c r="K15" s="12">
        <v>0</v>
      </c>
      <c r="L15" s="12">
        <v>2</v>
      </c>
      <c r="M15" s="12">
        <v>0</v>
      </c>
      <c r="N15" s="12">
        <v>7</v>
      </c>
      <c r="O15" s="12">
        <v>13</v>
      </c>
      <c r="P15" s="12">
        <v>1</v>
      </c>
      <c r="Q15" s="12">
        <v>0</v>
      </c>
      <c r="R15" s="12">
        <v>14</v>
      </c>
      <c r="S15" s="12">
        <v>0</v>
      </c>
      <c r="T15" s="12">
        <v>0</v>
      </c>
      <c r="U15" s="12">
        <v>0</v>
      </c>
      <c r="V15" s="12">
        <v>7</v>
      </c>
      <c r="W15" s="12">
        <v>6</v>
      </c>
      <c r="X15" s="12">
        <v>9</v>
      </c>
      <c r="Y15" s="12">
        <v>0</v>
      </c>
      <c r="Z15" s="12">
        <v>79</v>
      </c>
      <c r="AA15" s="12">
        <v>0</v>
      </c>
      <c r="AB15" s="12">
        <v>0</v>
      </c>
      <c r="AC15" s="12">
        <v>0</v>
      </c>
      <c r="AD15" s="12">
        <v>0</v>
      </c>
      <c r="AE15" s="12">
        <v>0</v>
      </c>
      <c r="AF15" s="12">
        <v>36</v>
      </c>
      <c r="AG15" s="12">
        <v>46</v>
      </c>
      <c r="AH15" s="12">
        <v>3</v>
      </c>
      <c r="AI15" s="12">
        <v>0</v>
      </c>
      <c r="AJ15" s="12">
        <v>0</v>
      </c>
      <c r="AK15" s="12">
        <v>0</v>
      </c>
      <c r="AL15" s="4">
        <f>+SUM(D15:AK15)</f>
        <v>303</v>
      </c>
    </row>
    <row r="16" spans="1:38" x14ac:dyDescent="0.25">
      <c r="A16" s="32" t="s">
        <v>7</v>
      </c>
      <c r="B16" s="2" t="s">
        <v>0</v>
      </c>
      <c r="C16" s="13">
        <v>1181</v>
      </c>
      <c r="D16" s="22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</row>
    <row r="17" spans="1:38" x14ac:dyDescent="0.25">
      <c r="A17" s="33"/>
      <c r="B17" s="2" t="s">
        <v>1</v>
      </c>
      <c r="C17" s="14">
        <v>550</v>
      </c>
      <c r="D17" s="24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</row>
    <row r="18" spans="1:38" x14ac:dyDescent="0.25">
      <c r="A18" s="33"/>
      <c r="B18" s="2" t="s">
        <v>2</v>
      </c>
      <c r="C18" s="14">
        <v>16</v>
      </c>
      <c r="D18" s="26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</row>
    <row r="19" spans="1:38" x14ac:dyDescent="0.25">
      <c r="A19" s="33"/>
      <c r="B19" s="15" t="s">
        <v>3</v>
      </c>
      <c r="C19" s="16">
        <f>+C17-C18</f>
        <v>534</v>
      </c>
      <c r="D19" s="12">
        <v>27</v>
      </c>
      <c r="E19" s="12">
        <v>0</v>
      </c>
      <c r="F19" s="12">
        <v>0</v>
      </c>
      <c r="G19" s="12">
        <v>0</v>
      </c>
      <c r="H19" s="12">
        <v>123</v>
      </c>
      <c r="I19" s="12">
        <v>0</v>
      </c>
      <c r="J19" s="12">
        <v>2</v>
      </c>
      <c r="K19" s="12">
        <v>0</v>
      </c>
      <c r="L19" s="12">
        <v>13</v>
      </c>
      <c r="M19" s="12">
        <v>0</v>
      </c>
      <c r="N19" s="12">
        <v>12</v>
      </c>
      <c r="O19" s="12">
        <v>40</v>
      </c>
      <c r="P19" s="12">
        <v>0</v>
      </c>
      <c r="Q19" s="12">
        <v>0</v>
      </c>
      <c r="R19" s="12">
        <v>9</v>
      </c>
      <c r="S19" s="12">
        <v>0</v>
      </c>
      <c r="T19" s="12">
        <v>0</v>
      </c>
      <c r="U19" s="12">
        <v>2</v>
      </c>
      <c r="V19" s="12">
        <v>12</v>
      </c>
      <c r="W19" s="12">
        <v>8</v>
      </c>
      <c r="X19" s="12">
        <v>19</v>
      </c>
      <c r="Y19" s="12">
        <v>0</v>
      </c>
      <c r="Z19" s="12">
        <v>125</v>
      </c>
      <c r="AA19" s="12">
        <v>0</v>
      </c>
      <c r="AB19" s="12">
        <v>0</v>
      </c>
      <c r="AC19" s="12">
        <v>0</v>
      </c>
      <c r="AD19" s="12">
        <v>0</v>
      </c>
      <c r="AE19" s="12">
        <v>3</v>
      </c>
      <c r="AF19" s="12">
        <v>57</v>
      </c>
      <c r="AG19" s="12">
        <v>65</v>
      </c>
      <c r="AH19" s="12">
        <v>14</v>
      </c>
      <c r="AI19" s="12">
        <v>0</v>
      </c>
      <c r="AJ19" s="12">
        <v>0</v>
      </c>
      <c r="AK19" s="12">
        <v>3</v>
      </c>
      <c r="AL19" s="4">
        <f>+SUM(D19:AK19)</f>
        <v>534</v>
      </c>
    </row>
    <row r="20" spans="1:38" x14ac:dyDescent="0.25">
      <c r="A20" s="30" t="s">
        <v>8</v>
      </c>
      <c r="B20" s="1" t="s">
        <v>0</v>
      </c>
      <c r="C20" s="8">
        <v>759</v>
      </c>
      <c r="D20" s="22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</row>
    <row r="21" spans="1:38" x14ac:dyDescent="0.25">
      <c r="A21" s="31"/>
      <c r="B21" s="1" t="s">
        <v>1</v>
      </c>
      <c r="C21" s="9">
        <v>352</v>
      </c>
      <c r="D21" s="24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</row>
    <row r="22" spans="1:38" x14ac:dyDescent="0.25">
      <c r="A22" s="31"/>
      <c r="B22" s="1" t="s">
        <v>2</v>
      </c>
      <c r="C22" s="9">
        <v>20</v>
      </c>
      <c r="D22" s="26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</row>
    <row r="23" spans="1:38" x14ac:dyDescent="0.25">
      <c r="A23" s="31"/>
      <c r="B23" s="10" t="s">
        <v>3</v>
      </c>
      <c r="C23" s="11">
        <f>+C21-C22</f>
        <v>332</v>
      </c>
      <c r="D23" s="12">
        <v>15</v>
      </c>
      <c r="E23" s="12">
        <v>1</v>
      </c>
      <c r="F23" s="12">
        <v>0</v>
      </c>
      <c r="G23" s="12">
        <v>2</v>
      </c>
      <c r="H23" s="12">
        <v>72</v>
      </c>
      <c r="I23" s="12">
        <v>0</v>
      </c>
      <c r="J23" s="12">
        <v>3</v>
      </c>
      <c r="K23" s="12">
        <v>0</v>
      </c>
      <c r="L23" s="12">
        <v>12</v>
      </c>
      <c r="M23" s="12">
        <v>0</v>
      </c>
      <c r="N23" s="12">
        <v>8</v>
      </c>
      <c r="O23" s="12">
        <v>14</v>
      </c>
      <c r="P23" s="12">
        <v>2</v>
      </c>
      <c r="Q23" s="12">
        <v>0</v>
      </c>
      <c r="R23" s="12">
        <v>25</v>
      </c>
      <c r="S23" s="12">
        <v>0</v>
      </c>
      <c r="T23" s="12">
        <v>0</v>
      </c>
      <c r="U23" s="12">
        <v>0</v>
      </c>
      <c r="V23" s="12">
        <v>2</v>
      </c>
      <c r="W23" s="12">
        <v>2</v>
      </c>
      <c r="X23" s="12">
        <v>13</v>
      </c>
      <c r="Y23" s="12">
        <v>0</v>
      </c>
      <c r="Z23" s="12">
        <v>74</v>
      </c>
      <c r="AA23" s="12">
        <v>0</v>
      </c>
      <c r="AB23" s="12">
        <v>0</v>
      </c>
      <c r="AC23" s="12">
        <v>0</v>
      </c>
      <c r="AD23" s="12">
        <v>0</v>
      </c>
      <c r="AE23" s="12">
        <v>0</v>
      </c>
      <c r="AF23" s="12">
        <v>36</v>
      </c>
      <c r="AG23" s="12">
        <v>44</v>
      </c>
      <c r="AH23" s="12">
        <v>6</v>
      </c>
      <c r="AI23" s="12">
        <v>1</v>
      </c>
      <c r="AJ23" s="12">
        <v>0</v>
      </c>
      <c r="AK23" s="12">
        <v>0</v>
      </c>
      <c r="AL23" s="4">
        <f>+SUM(D23:AK23)</f>
        <v>332</v>
      </c>
    </row>
    <row r="24" spans="1:38" x14ac:dyDescent="0.25">
      <c r="A24" s="32" t="s">
        <v>9</v>
      </c>
      <c r="B24" s="2" t="s">
        <v>0</v>
      </c>
      <c r="C24" s="13">
        <v>813</v>
      </c>
      <c r="D24" s="22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</row>
    <row r="25" spans="1:38" x14ac:dyDescent="0.25">
      <c r="A25" s="33"/>
      <c r="B25" s="2" t="s">
        <v>1</v>
      </c>
      <c r="C25" s="14">
        <v>408</v>
      </c>
      <c r="D25" s="24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</row>
    <row r="26" spans="1:38" x14ac:dyDescent="0.25">
      <c r="A26" s="33"/>
      <c r="B26" s="2" t="s">
        <v>2</v>
      </c>
      <c r="C26" s="14">
        <v>11</v>
      </c>
      <c r="D26" s="26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</row>
    <row r="27" spans="1:38" x14ac:dyDescent="0.25">
      <c r="A27" s="33"/>
      <c r="B27" s="15" t="s">
        <v>3</v>
      </c>
      <c r="C27" s="16">
        <f>+C25-C26</f>
        <v>397</v>
      </c>
      <c r="D27" s="12">
        <v>19</v>
      </c>
      <c r="E27" s="12">
        <v>0</v>
      </c>
      <c r="F27" s="12">
        <v>0</v>
      </c>
      <c r="G27" s="12">
        <v>0</v>
      </c>
      <c r="H27" s="12">
        <v>70</v>
      </c>
      <c r="I27" s="12">
        <v>0</v>
      </c>
      <c r="J27" s="12">
        <v>6</v>
      </c>
      <c r="K27" s="12">
        <v>0</v>
      </c>
      <c r="L27" s="12">
        <v>8</v>
      </c>
      <c r="M27" s="12">
        <v>0</v>
      </c>
      <c r="N27" s="12">
        <v>6</v>
      </c>
      <c r="O27" s="12">
        <v>19</v>
      </c>
      <c r="P27" s="12">
        <v>0</v>
      </c>
      <c r="Q27" s="12">
        <v>0</v>
      </c>
      <c r="R27" s="12">
        <v>17</v>
      </c>
      <c r="S27" s="12">
        <v>0</v>
      </c>
      <c r="T27" s="12">
        <v>1</v>
      </c>
      <c r="U27" s="12">
        <v>2</v>
      </c>
      <c r="V27" s="12">
        <v>4</v>
      </c>
      <c r="W27" s="12">
        <v>2</v>
      </c>
      <c r="X27" s="12">
        <v>9</v>
      </c>
      <c r="Y27" s="12">
        <v>1</v>
      </c>
      <c r="Z27" s="12">
        <v>120</v>
      </c>
      <c r="AA27" s="12">
        <v>0</v>
      </c>
      <c r="AB27" s="12">
        <v>0</v>
      </c>
      <c r="AC27" s="12">
        <v>0</v>
      </c>
      <c r="AD27" s="12">
        <v>0</v>
      </c>
      <c r="AE27" s="12">
        <v>3</v>
      </c>
      <c r="AF27" s="12">
        <v>42</v>
      </c>
      <c r="AG27" s="12">
        <v>54</v>
      </c>
      <c r="AH27" s="12">
        <v>14</v>
      </c>
      <c r="AI27" s="12">
        <v>0</v>
      </c>
      <c r="AJ27" s="12">
        <v>0</v>
      </c>
      <c r="AK27" s="12">
        <v>0</v>
      </c>
      <c r="AL27" s="4">
        <f>+SUM(D27:AK27)</f>
        <v>397</v>
      </c>
    </row>
    <row r="28" spans="1:38" x14ac:dyDescent="0.25">
      <c r="A28" s="30" t="s">
        <v>10</v>
      </c>
      <c r="B28" s="1" t="s">
        <v>0</v>
      </c>
      <c r="C28" s="8">
        <v>879</v>
      </c>
      <c r="D28" s="22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</row>
    <row r="29" spans="1:38" x14ac:dyDescent="0.25">
      <c r="A29" s="31"/>
      <c r="B29" s="1" t="s">
        <v>1</v>
      </c>
      <c r="C29" s="9">
        <v>382</v>
      </c>
      <c r="D29" s="24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</row>
    <row r="30" spans="1:38" x14ac:dyDescent="0.25">
      <c r="A30" s="31"/>
      <c r="B30" s="1" t="s">
        <v>2</v>
      </c>
      <c r="C30" s="9">
        <v>4</v>
      </c>
      <c r="D30" s="26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</row>
    <row r="31" spans="1:38" x14ac:dyDescent="0.25">
      <c r="A31" s="31"/>
      <c r="B31" s="10" t="s">
        <v>3</v>
      </c>
      <c r="C31" s="11">
        <f>+C29-C30</f>
        <v>378</v>
      </c>
      <c r="D31" s="12">
        <v>26</v>
      </c>
      <c r="E31" s="12">
        <v>0</v>
      </c>
      <c r="F31" s="12">
        <v>0</v>
      </c>
      <c r="G31" s="12">
        <v>0</v>
      </c>
      <c r="H31" s="12">
        <v>83</v>
      </c>
      <c r="I31" s="12">
        <v>0</v>
      </c>
      <c r="J31" s="12">
        <v>2</v>
      </c>
      <c r="K31" s="12">
        <v>0</v>
      </c>
      <c r="L31" s="12">
        <v>6</v>
      </c>
      <c r="M31" s="12">
        <v>0</v>
      </c>
      <c r="N31" s="12">
        <v>13</v>
      </c>
      <c r="O31" s="12">
        <v>18</v>
      </c>
      <c r="P31" s="12">
        <v>0</v>
      </c>
      <c r="Q31" s="12">
        <v>0</v>
      </c>
      <c r="R31" s="12">
        <v>11</v>
      </c>
      <c r="S31" s="12">
        <v>0</v>
      </c>
      <c r="T31" s="12">
        <v>0</v>
      </c>
      <c r="U31" s="12">
        <v>2</v>
      </c>
      <c r="V31" s="12">
        <v>9</v>
      </c>
      <c r="W31" s="12">
        <v>1</v>
      </c>
      <c r="X31" s="12">
        <v>9</v>
      </c>
      <c r="Y31" s="12">
        <v>0</v>
      </c>
      <c r="Z31" s="12">
        <v>99</v>
      </c>
      <c r="AA31" s="12">
        <v>0</v>
      </c>
      <c r="AB31" s="12">
        <v>0</v>
      </c>
      <c r="AC31" s="12">
        <v>0</v>
      </c>
      <c r="AD31" s="12">
        <v>0</v>
      </c>
      <c r="AE31" s="12">
        <v>1</v>
      </c>
      <c r="AF31" s="12">
        <v>32</v>
      </c>
      <c r="AG31" s="12">
        <v>55</v>
      </c>
      <c r="AH31" s="12">
        <v>10</v>
      </c>
      <c r="AI31" s="12">
        <v>1</v>
      </c>
      <c r="AJ31" s="12">
        <v>0</v>
      </c>
      <c r="AK31" s="12">
        <v>0</v>
      </c>
      <c r="AL31" s="4">
        <f>+SUM(D31:AK31)</f>
        <v>378</v>
      </c>
    </row>
    <row r="32" spans="1:38" x14ac:dyDescent="0.25">
      <c r="A32" s="32" t="s">
        <v>11</v>
      </c>
      <c r="B32" s="2" t="s">
        <v>0</v>
      </c>
      <c r="C32" s="13">
        <v>640</v>
      </c>
      <c r="D32" s="22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</row>
    <row r="33" spans="1:38" x14ac:dyDescent="0.25">
      <c r="A33" s="33"/>
      <c r="B33" s="2" t="s">
        <v>1</v>
      </c>
      <c r="C33" s="14">
        <v>324</v>
      </c>
      <c r="D33" s="24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</row>
    <row r="34" spans="1:38" x14ac:dyDescent="0.25">
      <c r="A34" s="33"/>
      <c r="B34" s="2" t="s">
        <v>2</v>
      </c>
      <c r="C34" s="14">
        <v>17</v>
      </c>
      <c r="D34" s="26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</row>
    <row r="35" spans="1:38" x14ac:dyDescent="0.25">
      <c r="A35" s="33"/>
      <c r="B35" s="15" t="s">
        <v>3</v>
      </c>
      <c r="C35" s="16">
        <f>+C33-C34</f>
        <v>307</v>
      </c>
      <c r="D35" s="12">
        <v>10</v>
      </c>
      <c r="E35" s="12">
        <v>0</v>
      </c>
      <c r="F35" s="12">
        <v>0</v>
      </c>
      <c r="G35" s="12">
        <v>1</v>
      </c>
      <c r="H35" s="12">
        <v>71</v>
      </c>
      <c r="I35" s="12">
        <v>0</v>
      </c>
      <c r="J35" s="12">
        <v>0</v>
      </c>
      <c r="K35" s="12">
        <v>0</v>
      </c>
      <c r="L35" s="12">
        <v>12</v>
      </c>
      <c r="M35" s="12">
        <v>0</v>
      </c>
      <c r="N35" s="12">
        <v>8</v>
      </c>
      <c r="O35" s="12">
        <v>18</v>
      </c>
      <c r="P35" s="12">
        <v>0</v>
      </c>
      <c r="Q35" s="12">
        <v>0</v>
      </c>
      <c r="R35" s="12">
        <v>15</v>
      </c>
      <c r="S35" s="12">
        <v>0</v>
      </c>
      <c r="T35" s="12">
        <v>0</v>
      </c>
      <c r="U35" s="12">
        <v>1</v>
      </c>
      <c r="V35" s="12">
        <v>5</v>
      </c>
      <c r="W35" s="12">
        <v>0</v>
      </c>
      <c r="X35" s="12">
        <v>13</v>
      </c>
      <c r="Y35" s="12">
        <v>0</v>
      </c>
      <c r="Z35" s="12">
        <v>82</v>
      </c>
      <c r="AA35" s="12">
        <v>0</v>
      </c>
      <c r="AB35" s="12">
        <v>0</v>
      </c>
      <c r="AC35" s="12">
        <v>0</v>
      </c>
      <c r="AD35" s="12">
        <v>0</v>
      </c>
      <c r="AE35" s="12">
        <v>0</v>
      </c>
      <c r="AF35" s="12">
        <v>34</v>
      </c>
      <c r="AG35" s="12">
        <v>29</v>
      </c>
      <c r="AH35" s="12">
        <v>6</v>
      </c>
      <c r="AI35" s="12">
        <v>2</v>
      </c>
      <c r="AJ35" s="12">
        <v>0</v>
      </c>
      <c r="AK35" s="12">
        <v>0</v>
      </c>
      <c r="AL35" s="4">
        <f>+SUM(D35:AK35)</f>
        <v>307</v>
      </c>
    </row>
    <row r="36" spans="1:38" x14ac:dyDescent="0.25">
      <c r="A36" s="30" t="s">
        <v>12</v>
      </c>
      <c r="B36" s="1" t="s">
        <v>0</v>
      </c>
      <c r="C36" s="8">
        <v>1039</v>
      </c>
      <c r="D36" s="22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</row>
    <row r="37" spans="1:38" x14ac:dyDescent="0.25">
      <c r="A37" s="31"/>
      <c r="B37" s="1" t="s">
        <v>1</v>
      </c>
      <c r="C37" s="9">
        <v>392</v>
      </c>
      <c r="D37" s="24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</row>
    <row r="38" spans="1:38" x14ac:dyDescent="0.25">
      <c r="A38" s="31"/>
      <c r="B38" s="1" t="s">
        <v>2</v>
      </c>
      <c r="C38" s="9">
        <v>17</v>
      </c>
      <c r="D38" s="26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</row>
    <row r="39" spans="1:38" x14ac:dyDescent="0.25">
      <c r="A39" s="31"/>
      <c r="B39" s="10" t="s">
        <v>3</v>
      </c>
      <c r="C39" s="11">
        <f>+C37-C38</f>
        <v>375</v>
      </c>
      <c r="D39" s="12">
        <v>36</v>
      </c>
      <c r="E39" s="12">
        <v>0</v>
      </c>
      <c r="F39" s="12">
        <v>0</v>
      </c>
      <c r="G39" s="12">
        <v>1</v>
      </c>
      <c r="H39" s="12">
        <v>52</v>
      </c>
      <c r="I39" s="12">
        <v>0</v>
      </c>
      <c r="J39" s="12">
        <v>6</v>
      </c>
      <c r="K39" s="12">
        <v>0</v>
      </c>
      <c r="L39" s="12">
        <v>7</v>
      </c>
      <c r="M39" s="12">
        <v>0</v>
      </c>
      <c r="N39" s="12">
        <v>5</v>
      </c>
      <c r="O39" s="12">
        <v>11</v>
      </c>
      <c r="P39" s="12">
        <v>0</v>
      </c>
      <c r="Q39" s="12">
        <v>0</v>
      </c>
      <c r="R39" s="12">
        <v>20</v>
      </c>
      <c r="S39" s="12">
        <v>0</v>
      </c>
      <c r="T39" s="12">
        <v>0</v>
      </c>
      <c r="U39" s="12">
        <v>1</v>
      </c>
      <c r="V39" s="12">
        <v>3</v>
      </c>
      <c r="W39" s="12">
        <v>3</v>
      </c>
      <c r="X39" s="12">
        <v>6</v>
      </c>
      <c r="Y39" s="12">
        <v>0</v>
      </c>
      <c r="Z39" s="12">
        <v>147</v>
      </c>
      <c r="AA39" s="12">
        <v>0</v>
      </c>
      <c r="AB39" s="12">
        <v>0</v>
      </c>
      <c r="AC39" s="12">
        <v>1</v>
      </c>
      <c r="AD39" s="12">
        <v>0</v>
      </c>
      <c r="AE39" s="12">
        <v>2</v>
      </c>
      <c r="AF39" s="12">
        <v>27</v>
      </c>
      <c r="AG39" s="12">
        <v>36</v>
      </c>
      <c r="AH39" s="12">
        <v>11</v>
      </c>
      <c r="AI39" s="12">
        <v>0</v>
      </c>
      <c r="AJ39" s="12">
        <v>0</v>
      </c>
      <c r="AK39" s="12">
        <v>0</v>
      </c>
      <c r="AL39" s="4">
        <f>+SUM(D39:AK39)</f>
        <v>375</v>
      </c>
    </row>
    <row r="40" spans="1:38" x14ac:dyDescent="0.25">
      <c r="A40" s="32" t="s">
        <v>14</v>
      </c>
      <c r="B40" s="2" t="s">
        <v>0</v>
      </c>
      <c r="C40" s="13">
        <v>709</v>
      </c>
      <c r="D40" s="22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</row>
    <row r="41" spans="1:38" x14ac:dyDescent="0.25">
      <c r="A41" s="33"/>
      <c r="B41" s="2" t="s">
        <v>1</v>
      </c>
      <c r="C41" s="14">
        <v>276</v>
      </c>
      <c r="D41" s="24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</row>
    <row r="42" spans="1:38" x14ac:dyDescent="0.25">
      <c r="A42" s="33"/>
      <c r="B42" s="2" t="s">
        <v>2</v>
      </c>
      <c r="C42" s="14">
        <v>14</v>
      </c>
      <c r="D42" s="26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</row>
    <row r="43" spans="1:38" x14ac:dyDescent="0.25">
      <c r="A43" s="33"/>
      <c r="B43" s="15" t="s">
        <v>3</v>
      </c>
      <c r="C43" s="16">
        <f>+C41-C42</f>
        <v>262</v>
      </c>
      <c r="D43" s="12">
        <v>13</v>
      </c>
      <c r="E43" s="12">
        <v>0</v>
      </c>
      <c r="F43" s="12">
        <v>0</v>
      </c>
      <c r="G43" s="12">
        <v>2</v>
      </c>
      <c r="H43" s="12">
        <v>36</v>
      </c>
      <c r="I43" s="12">
        <v>0</v>
      </c>
      <c r="J43" s="12">
        <v>4</v>
      </c>
      <c r="K43" s="12">
        <v>0</v>
      </c>
      <c r="L43" s="12">
        <v>5</v>
      </c>
      <c r="M43" s="12">
        <v>0</v>
      </c>
      <c r="N43" s="12">
        <v>4</v>
      </c>
      <c r="O43" s="12">
        <v>26</v>
      </c>
      <c r="P43" s="12">
        <v>1</v>
      </c>
      <c r="Q43" s="12">
        <v>0</v>
      </c>
      <c r="R43" s="12">
        <v>3</v>
      </c>
      <c r="S43" s="12">
        <v>0</v>
      </c>
      <c r="T43" s="12">
        <v>0</v>
      </c>
      <c r="U43" s="12">
        <v>0</v>
      </c>
      <c r="V43" s="12">
        <v>2</v>
      </c>
      <c r="W43" s="12">
        <v>4</v>
      </c>
      <c r="X43" s="12">
        <v>5</v>
      </c>
      <c r="Y43" s="12">
        <v>0</v>
      </c>
      <c r="Z43" s="12">
        <v>90</v>
      </c>
      <c r="AA43" s="12">
        <v>0</v>
      </c>
      <c r="AB43" s="12">
        <v>0</v>
      </c>
      <c r="AC43" s="12">
        <v>0</v>
      </c>
      <c r="AD43" s="12">
        <v>0</v>
      </c>
      <c r="AE43" s="12">
        <v>2</v>
      </c>
      <c r="AF43" s="12">
        <v>26</v>
      </c>
      <c r="AG43" s="12">
        <v>25</v>
      </c>
      <c r="AH43" s="12">
        <v>12</v>
      </c>
      <c r="AI43" s="12">
        <v>2</v>
      </c>
      <c r="AJ43" s="12">
        <v>0</v>
      </c>
      <c r="AK43" s="12">
        <v>0</v>
      </c>
      <c r="AL43" s="4">
        <f>+SUM(D43:AK43)</f>
        <v>262</v>
      </c>
    </row>
    <row r="44" spans="1:38" x14ac:dyDescent="0.25">
      <c r="A44" s="30" t="s">
        <v>13</v>
      </c>
      <c r="B44" s="1" t="s">
        <v>0</v>
      </c>
      <c r="C44" s="8">
        <v>679</v>
      </c>
      <c r="D44" s="22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</row>
    <row r="45" spans="1:38" x14ac:dyDescent="0.25">
      <c r="A45" s="31"/>
      <c r="B45" s="1" t="s">
        <v>1</v>
      </c>
      <c r="C45" s="9">
        <v>299</v>
      </c>
      <c r="D45" s="24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</row>
    <row r="46" spans="1:38" x14ac:dyDescent="0.25">
      <c r="A46" s="31"/>
      <c r="B46" s="1" t="s">
        <v>2</v>
      </c>
      <c r="C46" s="9">
        <v>4</v>
      </c>
      <c r="D46" s="26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</row>
    <row r="47" spans="1:38" x14ac:dyDescent="0.25">
      <c r="A47" s="31"/>
      <c r="B47" s="10" t="s">
        <v>3</v>
      </c>
      <c r="C47" s="11">
        <f>+C45-C46</f>
        <v>295</v>
      </c>
      <c r="D47" s="12">
        <v>10</v>
      </c>
      <c r="E47" s="12">
        <v>0</v>
      </c>
      <c r="F47" s="12">
        <v>0</v>
      </c>
      <c r="G47" s="12">
        <v>1</v>
      </c>
      <c r="H47" s="12">
        <v>58</v>
      </c>
      <c r="I47" s="12">
        <v>0</v>
      </c>
      <c r="J47" s="12">
        <v>4</v>
      </c>
      <c r="K47" s="12">
        <v>0</v>
      </c>
      <c r="L47" s="12">
        <v>9</v>
      </c>
      <c r="M47" s="12">
        <v>0</v>
      </c>
      <c r="N47" s="12">
        <v>14</v>
      </c>
      <c r="O47" s="12">
        <v>13</v>
      </c>
      <c r="P47" s="12">
        <v>0</v>
      </c>
      <c r="Q47" s="12">
        <v>0</v>
      </c>
      <c r="R47" s="12">
        <v>18</v>
      </c>
      <c r="S47" s="12">
        <v>0</v>
      </c>
      <c r="T47" s="12">
        <v>0</v>
      </c>
      <c r="U47" s="12">
        <v>3</v>
      </c>
      <c r="V47" s="12">
        <v>11</v>
      </c>
      <c r="W47" s="12">
        <v>1</v>
      </c>
      <c r="X47" s="12">
        <v>9</v>
      </c>
      <c r="Y47" s="12">
        <v>0</v>
      </c>
      <c r="Z47" s="12">
        <v>84</v>
      </c>
      <c r="AA47" s="12">
        <v>0</v>
      </c>
      <c r="AB47" s="12">
        <v>0</v>
      </c>
      <c r="AC47" s="12">
        <v>0</v>
      </c>
      <c r="AD47" s="12">
        <v>0</v>
      </c>
      <c r="AE47" s="12">
        <v>3</v>
      </c>
      <c r="AF47" s="12">
        <v>23</v>
      </c>
      <c r="AG47" s="12">
        <v>23</v>
      </c>
      <c r="AH47" s="12">
        <v>11</v>
      </c>
      <c r="AI47" s="12">
        <v>0</v>
      </c>
      <c r="AJ47" s="12">
        <v>0</v>
      </c>
      <c r="AK47" s="12">
        <v>0</v>
      </c>
      <c r="AL47" s="4">
        <f>+SUM(D47:AK47)</f>
        <v>295</v>
      </c>
    </row>
    <row r="48" spans="1:38" x14ac:dyDescent="0.25">
      <c r="A48" s="28" t="s">
        <v>15</v>
      </c>
      <c r="B48" s="1" t="s">
        <v>0</v>
      </c>
      <c r="C48" s="8">
        <f>+C44+C40+C36+C32+C28+C24+C20+C16+C12+C8+C4</f>
        <v>9501</v>
      </c>
      <c r="D48" s="22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</row>
    <row r="49" spans="1:38" x14ac:dyDescent="0.25">
      <c r="A49" s="29"/>
      <c r="B49" s="1" t="s">
        <v>1</v>
      </c>
      <c r="C49" s="8">
        <f>+C45+C41+C37+C33+C29+C25+C21+C17+C13+C9+C5</f>
        <v>4095</v>
      </c>
      <c r="D49" s="24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</row>
    <row r="50" spans="1:38" x14ac:dyDescent="0.25">
      <c r="A50" s="29"/>
      <c r="B50" s="1" t="s">
        <v>2</v>
      </c>
      <c r="C50" s="8">
        <f>+C46+C42+C38+C34+C30+C26+C22+C18+C14+C10+C6</f>
        <v>141</v>
      </c>
      <c r="D50" s="26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</row>
    <row r="51" spans="1:38" x14ac:dyDescent="0.25">
      <c r="A51" s="29"/>
      <c r="B51" s="10" t="s">
        <v>3</v>
      </c>
      <c r="C51" s="11">
        <f>+C49-C50</f>
        <v>3954</v>
      </c>
      <c r="D51" s="17">
        <f>+SUM(D47+D43+D39+D35+D31+D27+D23+D19++D15+D11+D7)</f>
        <v>236</v>
      </c>
      <c r="E51" s="17">
        <f t="shared" ref="E51:AC51" si="0">+SUM(E47+E43+E39+E35+E31+E27+E23+E19++E15+E11+E7)</f>
        <v>1</v>
      </c>
      <c r="F51" s="17">
        <f t="shared" si="0"/>
        <v>0</v>
      </c>
      <c r="G51" s="17">
        <f t="shared" si="0"/>
        <v>11</v>
      </c>
      <c r="H51" s="17">
        <f t="shared" si="0"/>
        <v>778</v>
      </c>
      <c r="I51" s="17">
        <f t="shared" si="0"/>
        <v>0</v>
      </c>
      <c r="J51" s="17">
        <f t="shared" ref="J51:Y51" si="1">+SUM(J47+J43+J39+J35+J31+J27+J23+J19++J15+J11+J7)</f>
        <v>45</v>
      </c>
      <c r="K51" s="17">
        <f t="shared" si="1"/>
        <v>0</v>
      </c>
      <c r="L51" s="17">
        <f t="shared" si="1"/>
        <v>89</v>
      </c>
      <c r="M51" s="17">
        <f t="shared" si="1"/>
        <v>0</v>
      </c>
      <c r="N51" s="17">
        <f t="shared" si="1"/>
        <v>95</v>
      </c>
      <c r="O51" s="17">
        <f t="shared" si="1"/>
        <v>212</v>
      </c>
      <c r="P51" s="17">
        <f t="shared" si="1"/>
        <v>4</v>
      </c>
      <c r="Q51" s="17">
        <f t="shared" si="1"/>
        <v>0</v>
      </c>
      <c r="R51" s="17">
        <f t="shared" si="1"/>
        <v>157</v>
      </c>
      <c r="S51" s="17">
        <f t="shared" si="1"/>
        <v>1</v>
      </c>
      <c r="T51" s="17">
        <f t="shared" si="1"/>
        <v>1</v>
      </c>
      <c r="U51" s="17">
        <f t="shared" si="1"/>
        <v>14</v>
      </c>
      <c r="V51" s="17">
        <f t="shared" si="1"/>
        <v>62</v>
      </c>
      <c r="W51" s="17">
        <f t="shared" si="1"/>
        <v>35</v>
      </c>
      <c r="X51" s="17">
        <f t="shared" si="1"/>
        <v>122</v>
      </c>
      <c r="Y51" s="17">
        <f t="shared" si="1"/>
        <v>1</v>
      </c>
      <c r="Z51" s="17">
        <f t="shared" si="0"/>
        <v>1076</v>
      </c>
      <c r="AA51" s="17">
        <f t="shared" si="0"/>
        <v>0</v>
      </c>
      <c r="AB51" s="17">
        <f t="shared" si="0"/>
        <v>0</v>
      </c>
      <c r="AC51" s="17">
        <f t="shared" si="0"/>
        <v>1</v>
      </c>
      <c r="AD51" s="17">
        <f t="shared" ref="AD51:AK51" si="2">+SUM(AD47+AD43+AD39+AD35+AD31+AD27+AD23+AD19++AD15+AD11+AD7)</f>
        <v>0</v>
      </c>
      <c r="AE51" s="17">
        <f t="shared" si="2"/>
        <v>18</v>
      </c>
      <c r="AF51" s="17">
        <f t="shared" si="2"/>
        <v>404</v>
      </c>
      <c r="AG51" s="17">
        <f t="shared" si="2"/>
        <v>466</v>
      </c>
      <c r="AH51" s="17">
        <f t="shared" si="2"/>
        <v>116</v>
      </c>
      <c r="AI51" s="17">
        <f t="shared" si="2"/>
        <v>6</v>
      </c>
      <c r="AJ51" s="17">
        <f t="shared" si="2"/>
        <v>0</v>
      </c>
      <c r="AK51" s="17">
        <f t="shared" si="2"/>
        <v>3</v>
      </c>
      <c r="AL51" s="4">
        <f>+SUM(D51:AK51)</f>
        <v>3954</v>
      </c>
    </row>
    <row r="52" spans="1:38" x14ac:dyDescent="0.25">
      <c r="C52" s="18" t="s">
        <v>16</v>
      </c>
      <c r="D52" s="19">
        <f>+D51/$C$51</f>
        <v>5.9686393525543752E-2</v>
      </c>
      <c r="E52" s="19">
        <f t="shared" ref="E52:AC52" si="3">+E51/$C$51</f>
        <v>2.5290844714213456E-4</v>
      </c>
      <c r="F52" s="19">
        <f t="shared" si="3"/>
        <v>0</v>
      </c>
      <c r="G52" s="19">
        <f t="shared" si="3"/>
        <v>2.7819929185634801E-3</v>
      </c>
      <c r="H52" s="19">
        <f t="shared" si="3"/>
        <v>0.19676277187658067</v>
      </c>
      <c r="I52" s="19">
        <f t="shared" si="3"/>
        <v>0</v>
      </c>
      <c r="J52" s="19">
        <f t="shared" ref="J52:Y52" si="4">+J51/$C$51</f>
        <v>1.1380880121396054E-2</v>
      </c>
      <c r="K52" s="19">
        <f t="shared" si="4"/>
        <v>0</v>
      </c>
      <c r="L52" s="19">
        <f t="shared" si="4"/>
        <v>2.2508851795649976E-2</v>
      </c>
      <c r="M52" s="19">
        <f t="shared" si="4"/>
        <v>0</v>
      </c>
      <c r="N52" s="19">
        <f t="shared" si="4"/>
        <v>2.4026302478502782E-2</v>
      </c>
      <c r="O52" s="19">
        <f t="shared" si="4"/>
        <v>5.3616590794132522E-2</v>
      </c>
      <c r="P52" s="19">
        <f t="shared" si="4"/>
        <v>1.0116337885685382E-3</v>
      </c>
      <c r="Q52" s="19">
        <f t="shared" si="4"/>
        <v>0</v>
      </c>
      <c r="R52" s="19">
        <f t="shared" si="4"/>
        <v>3.9706626201315126E-2</v>
      </c>
      <c r="S52" s="19">
        <f t="shared" si="4"/>
        <v>2.5290844714213456E-4</v>
      </c>
      <c r="T52" s="19">
        <f t="shared" si="4"/>
        <v>2.5290844714213456E-4</v>
      </c>
      <c r="U52" s="19">
        <f t="shared" si="4"/>
        <v>3.5407182599898838E-3</v>
      </c>
      <c r="V52" s="19">
        <f t="shared" si="4"/>
        <v>1.5680323722812341E-2</v>
      </c>
      <c r="W52" s="19">
        <f t="shared" si="4"/>
        <v>8.8517956499747086E-3</v>
      </c>
      <c r="X52" s="19">
        <f t="shared" si="4"/>
        <v>3.0854830551340414E-2</v>
      </c>
      <c r="Y52" s="19">
        <f t="shared" si="4"/>
        <v>2.5290844714213456E-4</v>
      </c>
      <c r="Z52" s="19">
        <f t="shared" si="3"/>
        <v>0.27212948912493679</v>
      </c>
      <c r="AA52" s="19">
        <f t="shared" si="3"/>
        <v>0</v>
      </c>
      <c r="AB52" s="19">
        <f t="shared" si="3"/>
        <v>0</v>
      </c>
      <c r="AC52" s="19">
        <f t="shared" si="3"/>
        <v>2.5290844714213456E-4</v>
      </c>
      <c r="AD52" s="19">
        <f t="shared" ref="AD52:AK52" si="5">+AD51/$C$51</f>
        <v>0</v>
      </c>
      <c r="AE52" s="19">
        <f t="shared" si="5"/>
        <v>4.552352048558422E-3</v>
      </c>
      <c r="AF52" s="19">
        <f t="shared" si="5"/>
        <v>0.10217501264542236</v>
      </c>
      <c r="AG52" s="19">
        <f t="shared" si="5"/>
        <v>0.1178553363682347</v>
      </c>
      <c r="AH52" s="19">
        <f t="shared" si="5"/>
        <v>2.9337379868487608E-2</v>
      </c>
      <c r="AI52" s="19">
        <f t="shared" si="5"/>
        <v>1.5174506828528073E-3</v>
      </c>
      <c r="AJ52" s="19">
        <f t="shared" si="5"/>
        <v>0</v>
      </c>
      <c r="AK52" s="19">
        <f t="shared" si="5"/>
        <v>7.5872534142640367E-4</v>
      </c>
      <c r="AL52" s="20">
        <f>+SUM(D52:AK52)</f>
        <v>1</v>
      </c>
    </row>
    <row r="53" spans="1:38" x14ac:dyDescent="0.25">
      <c r="B53" s="21" t="s">
        <v>17</v>
      </c>
      <c r="C53" s="20">
        <f>1-(C49/C48)</f>
        <v>0.56899273760656777</v>
      </c>
    </row>
  </sheetData>
  <sheetProtection algorithmName="SHA-512" hashValue="ItiLsQsrLOvLPCMRUEIVLBV9ynUeVvmnRIn6jnl0m6lddOy+VTuqYpq/b9ZWk9cr40YLZmzQCX1OVczit1gnrA==" saltValue="z8XlGnuTjyNWdGXQuSr/qg==" spinCount="100000" sheet="1" objects="1" scenarios="1"/>
  <mergeCells count="24">
    <mergeCell ref="A40:A43"/>
    <mergeCell ref="A44:A47"/>
    <mergeCell ref="A4:A7"/>
    <mergeCell ref="A8:A11"/>
    <mergeCell ref="A12:A15"/>
    <mergeCell ref="A16:A19"/>
    <mergeCell ref="A20:A23"/>
    <mergeCell ref="A24:A27"/>
    <mergeCell ref="D40:AK42"/>
    <mergeCell ref="D44:AK46"/>
    <mergeCell ref="D48:AK50"/>
    <mergeCell ref="A48:A51"/>
    <mergeCell ref="D4:AK6"/>
    <mergeCell ref="D8:AK10"/>
    <mergeCell ref="D12:AK14"/>
    <mergeCell ref="D16:AK18"/>
    <mergeCell ref="D20:AK22"/>
    <mergeCell ref="D24:AK26"/>
    <mergeCell ref="D28:AK30"/>
    <mergeCell ref="D32:AK34"/>
    <mergeCell ref="D36:AK38"/>
    <mergeCell ref="A28:A31"/>
    <mergeCell ref="A32:A35"/>
    <mergeCell ref="A36:A39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1er tour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Gregory GOETZ</dc:creator>
  <cp:lastModifiedBy>michael steckmann</cp:lastModifiedBy>
  <cp:lastPrinted>2019-05-28T09:39:09Z</cp:lastPrinted>
  <dcterms:created xsi:type="dcterms:W3CDTF">2012-04-18T13:32:31Z</dcterms:created>
  <dcterms:modified xsi:type="dcterms:W3CDTF">2019-05-28T09:40:18Z</dcterms:modified>
</cp:coreProperties>
</file>