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<sst xmlns="http://schemas.openxmlformats.org/spreadsheetml/2006/main" count="16" uniqueCount="14">
  <si>
    <r>
      <rPr>
        <b val="true"/>
        <sz val="14"/>
        <rFont val="Calibri"/>
        <family val="2"/>
        <charset val="1"/>
      </rPr>
      <t xml:space="preserve">SIMULATEUR DE CALCUL DES TARIFS DES SERVICES MUNICIPAUX – Mairie de Saint-Léger les vignes (tarifs applicables à compter du 1</t>
    </r>
    <r>
      <rPr>
        <b val="true"/>
        <vertAlign val="superscript"/>
        <sz val="14"/>
        <rFont val="Calibri"/>
        <family val="2"/>
        <charset val="1"/>
      </rPr>
      <t xml:space="preserve">er</t>
    </r>
    <r>
      <rPr>
        <b val="true"/>
        <sz val="14"/>
        <rFont val="Calibri"/>
        <family val="2"/>
        <charset val="1"/>
      </rPr>
      <t xml:space="preserve"> septembre 2022)</t>
    </r>
  </si>
  <si>
    <t xml:space="preserve">L'équipe municipale a souhaité adopter un nouveau mode de tarification où l'effort demandé aux familles est proportionnel aux ressources du foyer. Le taux d'effort est un coefficient multiplicateur appliqué au quotient familial CAF de chaque foyer ; il évite l’effet de seuil par tranches et donc les variations brusques des tarifs. Chaque famille paie ainsi les services municipaux proportionnellement à ses revenus et en fonction de son lieu de résidence, dans les limites d'un plancher et d'un plafond. Pour connaître le tarif unitaire qui vous sera appliqué, il vous suffit d’indiquer votre quotient familial dans la case jaune ci-dessous.</t>
  </si>
  <si>
    <t xml:space="preserve">INDIQUEZ VOTRE QUOTIENT FAMILIAL unique CAF/MSA  </t>
  </si>
  <si>
    <t xml:space="preserve">Centre de loisirs (mercredis et vacances) </t>
  </si>
  <si>
    <t xml:space="preserve">Tarif</t>
  </si>
  <si>
    <t xml:space="preserve">Journée complète avec repas</t>
  </si>
  <si>
    <t xml:space="preserve">Journée complète sans repas</t>
  </si>
  <si>
    <t xml:space="preserve">Demi-journée avec repas</t>
  </si>
  <si>
    <t xml:space="preserve">Demi-journée sans repas</t>
  </si>
  <si>
    <t xml:space="preserve">Périscolaire matin et soir</t>
  </si>
  <si>
    <t xml:space="preserve">Tarif au 1/4 d'heure</t>
  </si>
  <si>
    <t xml:space="preserve">Temps méridien</t>
  </si>
  <si>
    <t xml:space="preserve">Repas au restaurant scolaire</t>
  </si>
  <si>
    <t xml:space="preserve">Surveillance et animation (Sans repas ou PAI)</t>
  </si>
</sst>
</file>

<file path=xl/styles.xml><?xml version="1.0" encoding="utf-8"?>
<styleSheet xmlns="http://schemas.openxmlformats.org/spreadsheetml/2006/main">
  <numFmts count="3">
    <numFmt numFmtId="164" formatCode="General"/>
    <numFmt numFmtId="165" formatCode="0.00\ %"/>
    <numFmt numFmtId="166" formatCode="_-* #,##0.00&quot; €&quot;_-;\-* #,##0.00&quot; €&quot;_-;_-* \-??&quot; €&quot;_-;_-@_-"/>
  </numFmts>
  <fonts count="2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4"/>
      <name val="Calibri"/>
      <family val="2"/>
      <charset val="1"/>
    </font>
    <font>
      <b val="true"/>
      <vertAlign val="superscript"/>
      <sz val="14"/>
      <name val="Calibri"/>
      <family val="2"/>
      <charset val="1"/>
    </font>
    <font>
      <sz val="12"/>
      <name val="Calibri"/>
      <family val="2"/>
      <charset val="1"/>
    </font>
    <font>
      <b val="true"/>
      <sz val="13"/>
      <name val="Calibri"/>
      <family val="2"/>
      <charset val="1"/>
    </font>
    <font>
      <b val="true"/>
      <sz val="16"/>
      <color rgb="FF000000"/>
      <name val="Calibri"/>
      <family val="2"/>
      <charset val="1"/>
    </font>
    <font>
      <b val="true"/>
      <sz val="11"/>
      <color rgb="FF000000"/>
      <name val="Calibri"/>
      <family val="2"/>
      <charset val="1"/>
    </font>
    <font>
      <b val="true"/>
      <sz val="16"/>
      <name val="Calibri"/>
      <family val="2"/>
      <charset val="1"/>
    </font>
    <font>
      <sz val="14"/>
      <color rgb="FFFF0000"/>
      <name val="Calibri"/>
      <family val="2"/>
      <charset val="1"/>
    </font>
    <font>
      <sz val="14"/>
      <color rgb="FF000000"/>
      <name val="Calibri"/>
      <family val="2"/>
      <charset val="1"/>
    </font>
    <font>
      <sz val="13"/>
      <color rgb="FFFFFFFF"/>
      <name val="Calibri"/>
      <family val="2"/>
      <charset val="1"/>
    </font>
    <font>
      <b val="true"/>
      <sz val="13"/>
      <color rgb="FF000000"/>
      <name val="Calibri"/>
      <family val="2"/>
      <charset val="1"/>
    </font>
    <font>
      <sz val="13"/>
      <name val="Calibri"/>
      <family val="2"/>
      <charset val="1"/>
    </font>
    <font>
      <sz val="13"/>
      <color rgb="FF000000"/>
      <name val="Calibri"/>
      <family val="2"/>
      <charset val="1"/>
    </font>
    <font>
      <sz val="14"/>
      <color rgb="FFFF0000"/>
      <name val="Calibri"/>
      <family val="0"/>
    </font>
    <font>
      <sz val="11"/>
      <color rgb="FF000000"/>
      <name val="Calibri"/>
      <family val="0"/>
    </font>
    <font>
      <sz val="12"/>
      <color rgb="FF000000"/>
      <name val="Calibri"/>
      <family val="0"/>
    </font>
  </fonts>
  <fills count="4">
    <fill>
      <patternFill patternType="none"/>
    </fill>
    <fill>
      <patternFill patternType="gray125"/>
    </fill>
    <fill>
      <patternFill patternType="solid">
        <fgColor rgb="FFC0C0C0"/>
        <bgColor rgb="FFCCCCFF"/>
      </patternFill>
    </fill>
    <fill>
      <patternFill patternType="solid">
        <fgColor rgb="FFFFFF00"/>
        <bgColor rgb="FFFFFF00"/>
      </patternFill>
    </fill>
  </fills>
  <borders count="10">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true">
      <alignment horizontal="center" vertical="center" textRotation="0" wrapText="false" indent="0" shrinkToFit="false"/>
      <protection locked="true" hidden="false"/>
    </xf>
    <xf numFmtId="165" fontId="14" fillId="0" borderId="5" xfId="0" applyFont="true" applyBorder="true" applyAlignment="true" applyProtection="true">
      <alignment horizontal="center" vertical="bottom" textRotation="0" wrapText="false" indent="0" shrinkToFit="false"/>
      <protection locked="true" hidden="true"/>
    </xf>
    <xf numFmtId="164" fontId="13" fillId="0" borderId="0" xfId="0" applyFont="true" applyBorder="false" applyAlignment="false" applyProtection="false">
      <alignment horizontal="general" vertical="bottom" textRotation="0" wrapText="false" indent="0" shrinkToFit="false"/>
      <protection locked="true" hidden="false"/>
    </xf>
    <xf numFmtId="166" fontId="15" fillId="0" borderId="6" xfId="17"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4" fillId="0" borderId="7" xfId="0" applyFont="true" applyBorder="true" applyAlignment="true" applyProtection="true">
      <alignment horizontal="center" vertical="bottom" textRotation="0" wrapText="false" indent="0" shrinkToFit="false"/>
      <protection locked="true" hidden="true"/>
    </xf>
    <xf numFmtId="164" fontId="13" fillId="0" borderId="8" xfId="0" applyFont="true" applyBorder="true" applyAlignment="true" applyProtection="false">
      <alignment horizontal="left" vertical="bottom" textRotation="0" wrapText="false" indent="0" shrinkToFit="false"/>
      <protection locked="true" hidden="false"/>
    </xf>
    <xf numFmtId="166" fontId="15" fillId="0" borderId="9" xfId="17" applyFont="true" applyBorder="true" applyAlignment="true" applyProtection="true">
      <alignment horizontal="center" vertical="center" textRotation="0" wrapText="false" indent="0" shrinkToFit="false"/>
      <protection locked="true" hidden="false"/>
    </xf>
    <xf numFmtId="165" fontId="16"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6" fillId="0" borderId="2" xfId="0" applyFont="true" applyBorder="true" applyAlignment="false" applyProtection="true">
      <alignment horizontal="general" vertical="bottom" textRotation="0" wrapText="false" indent="0" shrinkToFit="false"/>
      <protection locked="true" hidden="true"/>
    </xf>
    <xf numFmtId="164" fontId="16" fillId="0" borderId="0" xfId="0" applyFont="true" applyBorder="false" applyAlignment="false" applyProtection="true">
      <alignment horizontal="general" vertical="bottom" textRotation="0" wrapText="false" indent="0" shrinkToFit="false"/>
      <protection locked="true" hidden="tru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20880</xdr:colOff>
      <xdr:row>5</xdr:row>
      <xdr:rowOff>0</xdr:rowOff>
    </xdr:from>
    <xdr:to>
      <xdr:col>9</xdr:col>
      <xdr:colOff>633600</xdr:colOff>
      <xdr:row>9</xdr:row>
      <xdr:rowOff>286200</xdr:rowOff>
    </xdr:to>
    <xdr:sp>
      <xdr:nvSpPr>
        <xdr:cNvPr id="0" name="CustomShape 1"/>
        <xdr:cNvSpPr/>
      </xdr:nvSpPr>
      <xdr:spPr>
        <a:xfrm>
          <a:off x="4896360" y="1865520"/>
          <a:ext cx="4285440" cy="1581480"/>
        </a:xfrm>
        <a:prstGeom prst="rect">
          <a:avLst/>
        </a:prstGeom>
        <a:solidFill>
          <a:srgbClr val="b8d9f7"/>
        </a:solidFill>
        <a:ln>
          <a:solidFill>
            <a:srgbClr val="ff0000"/>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p>
          <a:pPr algn="ctr">
            <a:lnSpc>
              <a:spcPct val="100000"/>
            </a:lnSpc>
          </a:pPr>
          <a:r>
            <a:rPr b="0" lang="fr-FR" sz="1400" spc="-1" strike="noStrike">
              <a:solidFill>
                <a:srgbClr val="ff0000"/>
              </a:solidFill>
              <a:latin typeface="Calibri"/>
            </a:rPr>
            <a:t>Centre de loisirs (mercredis et vacances)</a:t>
          </a:r>
          <a:endParaRPr b="0" lang="fr-FR" sz="14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Si votre QF est inférieur ou égal à 700 le tarif minimum dit "coup de pouce" est appliqué.</a:t>
          </a:r>
          <a:endParaRPr b="0" lang="fr-FR" sz="11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Une majoration de 25% est appliquée pour les familles hors commune.</a:t>
          </a:r>
          <a:r>
            <a:rPr b="0" lang="fr-FR" sz="1200" spc="-1" strike="noStrike">
              <a:solidFill>
                <a:srgbClr val="000000"/>
              </a:solidFill>
              <a:latin typeface="Calibri"/>
            </a:rPr>
            <a:t> </a:t>
          </a:r>
          <a:endParaRPr b="0" lang="fr-FR" sz="1200" spc="-1" strike="noStrike">
            <a:latin typeface="Times New Roman"/>
          </a:endParaRPr>
        </a:p>
      </xdr:txBody>
    </xdr:sp>
    <xdr:clientData/>
  </xdr:twoCellAnchor>
  <xdr:twoCellAnchor editAs="oneCell">
    <xdr:from>
      <xdr:col>4</xdr:col>
      <xdr:colOff>23400</xdr:colOff>
      <xdr:row>10</xdr:row>
      <xdr:rowOff>376560</xdr:rowOff>
    </xdr:from>
    <xdr:to>
      <xdr:col>9</xdr:col>
      <xdr:colOff>653040</xdr:colOff>
      <xdr:row>13</xdr:row>
      <xdr:rowOff>1080</xdr:rowOff>
    </xdr:to>
    <xdr:sp>
      <xdr:nvSpPr>
        <xdr:cNvPr id="1" name="CustomShape 1"/>
        <xdr:cNvSpPr/>
      </xdr:nvSpPr>
      <xdr:spPr>
        <a:xfrm>
          <a:off x="4898880" y="3825720"/>
          <a:ext cx="4302360" cy="724320"/>
        </a:xfrm>
        <a:prstGeom prst="rect">
          <a:avLst/>
        </a:prstGeom>
        <a:solidFill>
          <a:srgbClr val="b8d9f7"/>
        </a:solidFill>
        <a:ln>
          <a:solidFill>
            <a:srgbClr val="ff0000"/>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p>
          <a:pPr algn="ctr">
            <a:lnSpc>
              <a:spcPct val="100000"/>
            </a:lnSpc>
          </a:pPr>
          <a:r>
            <a:rPr b="0" lang="fr-FR" sz="1400" spc="-1" strike="noStrike">
              <a:solidFill>
                <a:srgbClr val="ff0000"/>
              </a:solidFill>
              <a:latin typeface="Calibri"/>
            </a:rPr>
            <a:t>Périscolaire matin et soir</a:t>
          </a:r>
          <a:endParaRPr b="0" lang="fr-FR" sz="14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Pour le périscolaire soir : Le goûter est facturé 0,55 € (cinquante-cinq centimes).</a:t>
          </a:r>
          <a:endParaRPr b="0" lang="fr-FR" sz="11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Une majoration de 25% est appliquée pour les familles hors commune. </a:t>
          </a:r>
          <a:endParaRPr b="0" lang="fr-FR" sz="1100" spc="-1" strike="noStrike">
            <a:latin typeface="Times New Roman"/>
          </a:endParaRPr>
        </a:p>
      </xdr:txBody>
    </xdr:sp>
    <xdr:clientData/>
  </xdr:twoCellAnchor>
  <xdr:twoCellAnchor editAs="oneCell">
    <xdr:from>
      <xdr:col>4</xdr:col>
      <xdr:colOff>23400</xdr:colOff>
      <xdr:row>13</xdr:row>
      <xdr:rowOff>327960</xdr:rowOff>
    </xdr:from>
    <xdr:to>
      <xdr:col>9</xdr:col>
      <xdr:colOff>658440</xdr:colOff>
      <xdr:row>16</xdr:row>
      <xdr:rowOff>287280</xdr:rowOff>
    </xdr:to>
    <xdr:sp>
      <xdr:nvSpPr>
        <xdr:cNvPr id="2" name="CustomShape 1"/>
        <xdr:cNvSpPr/>
      </xdr:nvSpPr>
      <xdr:spPr>
        <a:xfrm>
          <a:off x="4898880" y="4876920"/>
          <a:ext cx="4307760" cy="1009080"/>
        </a:xfrm>
        <a:prstGeom prst="rect">
          <a:avLst/>
        </a:prstGeom>
        <a:solidFill>
          <a:srgbClr val="b8d9f7"/>
        </a:solidFill>
        <a:ln>
          <a:solidFill>
            <a:srgbClr val="ff0000"/>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p>
          <a:pPr algn="ctr">
            <a:lnSpc>
              <a:spcPct val="100000"/>
            </a:lnSpc>
          </a:pPr>
          <a:r>
            <a:rPr b="0" lang="fr-FR" sz="1400" spc="-1" strike="noStrike">
              <a:solidFill>
                <a:srgbClr val="ff0000"/>
              </a:solidFill>
              <a:latin typeface="Calibri"/>
            </a:rPr>
            <a:t>Temps Méridien</a:t>
          </a:r>
          <a:endParaRPr b="0" lang="fr-FR" sz="14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Si votre QF est inférieur ou égal à 900 la tarification solidaire à 1€ est appliquée pour le repas.</a:t>
          </a:r>
          <a:endParaRPr b="0" lang="fr-FR" sz="1100" spc="-1" strike="noStrike">
            <a:latin typeface="Times New Roman"/>
          </a:endParaRPr>
        </a:p>
        <a:p>
          <a:pPr>
            <a:lnSpc>
              <a:spcPct val="100000"/>
            </a:lnSpc>
          </a:pPr>
          <a:r>
            <a:rPr b="0" lang="fr-FR" sz="1100" spc="-1" strike="noStrike">
              <a:solidFill>
                <a:srgbClr val="000000"/>
              </a:solidFill>
              <a:latin typeface="Calibri"/>
            </a:rPr>
            <a:t>• </a:t>
          </a:r>
          <a:r>
            <a:rPr b="0" lang="fr-FR" sz="1100" spc="-1" strike="noStrike">
              <a:solidFill>
                <a:srgbClr val="000000"/>
              </a:solidFill>
              <a:latin typeface="Calibri"/>
            </a:rPr>
            <a:t>En cas de PAI (Projet d’Accueil Individualisé) ou de repas fournis par les familles exceptionnellement, un tarif surveillance et animation est appliqué.</a:t>
          </a:r>
          <a:endParaRPr b="0" lang="fr-FR"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104857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D4" activeCellId="0" sqref="D4"/>
    </sheetView>
  </sheetViews>
  <sheetFormatPr defaultRowHeight="13.8" zeroHeight="false" outlineLevelRow="0" outlineLevelCol="0"/>
  <cols>
    <col collapsed="false" customWidth="true" hidden="false" outlineLevel="0" max="1" min="1" style="1" width="2.52"/>
    <col collapsed="false" customWidth="true" hidden="false" outlineLevel="0" max="2" min="2" style="0" width="10.65"/>
    <col collapsed="false" customWidth="true" hidden="false" outlineLevel="0" max="3" min="3" style="0" width="45.84"/>
    <col collapsed="false" customWidth="true" hidden="false" outlineLevel="0" max="4" min="4" style="0" width="10.09"/>
    <col collapsed="false" customWidth="true" hidden="false" outlineLevel="0" max="5" min="5" style="0" width="9.13"/>
    <col collapsed="false" customWidth="true" hidden="false" outlineLevel="0" max="6" min="6" style="0" width="10.99"/>
    <col collapsed="false" customWidth="true" hidden="false" outlineLevel="0" max="9" min="7" style="0" width="10.65"/>
    <col collapsed="false" customWidth="true" hidden="false" outlineLevel="0" max="10" min="10" style="0" width="9.34"/>
    <col collapsed="false" customWidth="true" hidden="false" outlineLevel="0" max="1020" min="11" style="0" width="10.65"/>
    <col collapsed="false" customWidth="false" hidden="false" outlineLevel="0" max="1025" min="1021" style="0" width="11.52"/>
  </cols>
  <sheetData>
    <row r="1" customFormat="false" ht="31.35" hidden="false" customHeight="true" outlineLevel="0" collapsed="false">
      <c r="A1" s="2" t="s">
        <v>0</v>
      </c>
      <c r="B1" s="2"/>
      <c r="C1" s="2"/>
      <c r="D1" s="2"/>
      <c r="E1" s="2"/>
      <c r="F1" s="2"/>
      <c r="G1" s="2"/>
      <c r="H1" s="2"/>
      <c r="I1" s="2"/>
      <c r="J1" s="2"/>
    </row>
    <row r="2" customFormat="false" ht="61.15" hidden="false" customHeight="true" outlineLevel="0" collapsed="false">
      <c r="A2" s="3" t="s">
        <v>1</v>
      </c>
      <c r="B2" s="3"/>
      <c r="C2" s="3"/>
      <c r="D2" s="3"/>
      <c r="E2" s="3"/>
      <c r="F2" s="3"/>
      <c r="G2" s="3"/>
      <c r="H2" s="3"/>
      <c r="I2" s="3"/>
      <c r="J2" s="3"/>
    </row>
    <row r="3" customFormat="false" ht="15" hidden="false" customHeight="false" outlineLevel="0" collapsed="false">
      <c r="A3" s="4"/>
      <c r="B3" s="5"/>
      <c r="C3" s="5"/>
      <c r="D3" s="5"/>
      <c r="E3" s="5"/>
      <c r="F3" s="5"/>
      <c r="G3" s="5"/>
      <c r="H3" s="5"/>
      <c r="I3" s="5"/>
      <c r="J3" s="5"/>
    </row>
    <row r="4" customFormat="false" ht="19.7" hidden="false" customHeight="false" outlineLevel="0" collapsed="false">
      <c r="A4" s="6" t="s">
        <v>2</v>
      </c>
      <c r="B4" s="6"/>
      <c r="C4" s="6"/>
      <c r="D4" s="7" t="n">
        <v>2000</v>
      </c>
      <c r="E4" s="8"/>
      <c r="F4" s="9"/>
      <c r="I4" s="10"/>
    </row>
    <row r="5" customFormat="false" ht="19.7" hidden="false" customHeight="false" outlineLevel="0" collapsed="false">
      <c r="A5" s="6"/>
      <c r="B5" s="6"/>
      <c r="C5" s="6"/>
      <c r="D5" s="11"/>
      <c r="E5" s="8"/>
      <c r="F5" s="12"/>
      <c r="I5" s="10"/>
    </row>
    <row r="6" customFormat="false" ht="33.9" hidden="false" customHeight="true" outlineLevel="0" collapsed="false">
      <c r="A6" s="13"/>
      <c r="B6" s="14" t="s">
        <v>3</v>
      </c>
      <c r="C6" s="14"/>
      <c r="D6" s="15" t="s">
        <v>4</v>
      </c>
      <c r="I6" s="10"/>
    </row>
    <row r="7" customFormat="false" ht="22.7" hidden="false" customHeight="true" outlineLevel="0" collapsed="false">
      <c r="A7" s="16" t="n">
        <v>0.014</v>
      </c>
      <c r="B7" s="17" t="s">
        <v>5</v>
      </c>
      <c r="C7" s="17"/>
      <c r="D7" s="18" t="n">
        <f aca="false">IF(($D$4*1.4%)&lt;=6,6,IF(($D$4*A7)&gt;=28,28,$D$4*A7))</f>
        <v>28</v>
      </c>
      <c r="I7" s="10"/>
    </row>
    <row r="8" customFormat="false" ht="22.7" hidden="false" customHeight="true" outlineLevel="0" collapsed="false">
      <c r="A8" s="16" t="n">
        <v>0.0112</v>
      </c>
      <c r="B8" s="17" t="s">
        <v>6</v>
      </c>
      <c r="C8" s="17"/>
      <c r="D8" s="18" t="n">
        <f aca="false">IF(($D$4*A8)&lt;=4.8,4.8,IF(($D$4*A8)&gt;=22.4,22.4,$D$4*A8))</f>
        <v>22.4</v>
      </c>
      <c r="I8" s="10"/>
    </row>
    <row r="9" customFormat="false" ht="22.7" hidden="false" customHeight="true" outlineLevel="0" collapsed="false">
      <c r="A9" s="16" t="n">
        <v>0.0105</v>
      </c>
      <c r="B9" s="19" t="s">
        <v>7</v>
      </c>
      <c r="C9" s="19"/>
      <c r="D9" s="18" t="n">
        <f aca="false">IF(($D$4*A9)&lt;=4.5,4.5,IF(($D$4*A9)&gt;=21,21,$D$4*A9))</f>
        <v>21</v>
      </c>
      <c r="I9" s="10"/>
    </row>
    <row r="10" customFormat="false" ht="22.7" hidden="false" customHeight="true" outlineLevel="0" collapsed="false">
      <c r="A10" s="20" t="n">
        <v>0.0084</v>
      </c>
      <c r="B10" s="21" t="s">
        <v>8</v>
      </c>
      <c r="C10" s="21"/>
      <c r="D10" s="22" t="n">
        <f aca="false">IF(($D$4*A10)&lt;=3.6,3.6,IF(($D$4*A10)&gt;=16.8,16.8,$D$4*A10))</f>
        <v>16.8</v>
      </c>
      <c r="I10" s="10"/>
    </row>
    <row r="11" customFormat="false" ht="30" hidden="false" customHeight="true" outlineLevel="0" collapsed="false">
      <c r="A11" s="23"/>
      <c r="D11" s="24"/>
      <c r="I11" s="10"/>
    </row>
    <row r="12" customFormat="false" ht="33.9" hidden="false" customHeight="true" outlineLevel="0" collapsed="false">
      <c r="A12" s="25"/>
      <c r="B12" s="14" t="s">
        <v>9</v>
      </c>
      <c r="C12" s="14"/>
      <c r="D12" s="15" t="s">
        <v>4</v>
      </c>
      <c r="I12" s="10"/>
    </row>
    <row r="13" customFormat="false" ht="22.7" hidden="false" customHeight="true" outlineLevel="0" collapsed="false">
      <c r="A13" s="20" t="n">
        <v>0.0007</v>
      </c>
      <c r="B13" s="21" t="s">
        <v>10</v>
      </c>
      <c r="C13" s="21"/>
      <c r="D13" s="22" t="n">
        <f aca="false">IF(($D$4*A13)&lt;=0.4,0.4,IF(($D$4*A13)&gt;=1.3,1.3,$D$4*A13))</f>
        <v>1.3</v>
      </c>
      <c r="I13" s="10"/>
    </row>
    <row r="14" customFormat="false" ht="26.8" hidden="false" customHeight="true" outlineLevel="0" collapsed="false">
      <c r="A14" s="26"/>
      <c r="D14" s="24"/>
      <c r="I14" s="10"/>
    </row>
    <row r="15" customFormat="false" ht="33.15" hidden="false" customHeight="true" outlineLevel="0" collapsed="false">
      <c r="A15" s="25"/>
      <c r="B15" s="14" t="s">
        <v>11</v>
      </c>
      <c r="C15" s="14"/>
      <c r="D15" s="15" t="s">
        <v>4</v>
      </c>
      <c r="I15" s="10"/>
    </row>
    <row r="16" customFormat="false" ht="22.7" hidden="false" customHeight="true" outlineLevel="0" collapsed="false">
      <c r="A16" s="16" t="n">
        <v>0.0033</v>
      </c>
      <c r="B16" s="19" t="s">
        <v>12</v>
      </c>
      <c r="C16" s="19"/>
      <c r="D16" s="18" t="n">
        <f aca="false">IF(($D$4*A16)&lt;=1,1,IF(($D$4*A16)&gt;=5.4,5.4,$D$4*A16))</f>
        <v>5.4</v>
      </c>
      <c r="I16" s="10"/>
    </row>
    <row r="17" customFormat="false" ht="22.7" hidden="false" customHeight="true" outlineLevel="0" collapsed="false">
      <c r="A17" s="20" t="n">
        <v>0.002</v>
      </c>
      <c r="B17" s="21" t="s">
        <v>13</v>
      </c>
      <c r="C17" s="21"/>
      <c r="D17" s="22" t="n">
        <f aca="false">IF(($D$4*A17)&lt;=1.1,1.1,IF(($D$4*A17)&gt;=3.45,3.45,$D$4*A17))</f>
        <v>3.45</v>
      </c>
      <c r="I17" s="10"/>
    </row>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objects="true" scenarios="true" selectLockedCells="true"/>
  <mergeCells count="11">
    <mergeCell ref="A1:J1"/>
    <mergeCell ref="A2:J2"/>
    <mergeCell ref="A4:C4"/>
    <mergeCell ref="B6:C6"/>
    <mergeCell ref="B9:C9"/>
    <mergeCell ref="B10:C10"/>
    <mergeCell ref="B12:C12"/>
    <mergeCell ref="B13:C13"/>
    <mergeCell ref="B15:C15"/>
    <mergeCell ref="B16:C16"/>
    <mergeCell ref="B17:C17"/>
  </mergeCells>
  <printOptions headings="false" gridLines="false" gridLinesSet="true" horizontalCentered="false" verticalCentered="false"/>
  <pageMargins left="0.39375" right="0.39375" top="0.39375"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249</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2017-08-28T07:04:26Z</dcterms:created>
  <dc:creator>Anna CAIRON</dc:creator>
  <dc:description/>
  <dc:language>fr-FR</dc:language>
  <cp:lastModifiedBy/>
  <dcterms:modified xsi:type="dcterms:W3CDTF">2022-07-15T13:25:43Z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