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13.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mc:AlternateContent xmlns:mc="http://schemas.openxmlformats.org/markup-compatibility/2006">
    <mc:Choice Requires="x15">
      <x15ac:absPath xmlns:x15ac="http://schemas.microsoft.com/office/spreadsheetml/2010/11/ac" url="S:\DG Ops\DG21 - SCOLAREST\Tous\D035_OCEANE DE RESTAURATION\MENUS 2025-2026\1- PERIODE 1 SEPT OCT\Menus VF\"/>
    </mc:Choice>
  </mc:AlternateContent>
  <xr:revisionPtr revIDLastSave="0" documentId="13_ncr:1_{E2D2A451-FA6E-42D1-A002-55AB82F0A960}" xr6:coauthVersionLast="47" xr6:coauthVersionMax="47" xr10:uidLastSave="{00000000-0000-0000-0000-000000000000}"/>
  <bookViews>
    <workbookView xWindow="-108" yWindow="-108" windowWidth="23256" windowHeight="12576" tabRatio="801" firstSheet="2" activeTab="2" xr2:uid="{00000000-000D-0000-FFFF-FFFF00000000}"/>
  </bookViews>
  <sheets>
    <sheet name="5E D1" sheetId="126" state="hidden" r:id="rId1"/>
    <sheet name="5E D2" sheetId="105" state="hidden" r:id="rId2"/>
    <sheet name="5E C2" sheetId="142" r:id="rId3"/>
    <sheet name="5E C1" sheetId="145" state="hidden" r:id="rId4"/>
    <sheet name="4E D2" sheetId="140" state="hidden" r:id="rId5"/>
    <sheet name="4E C2" sheetId="143" state="hidden" r:id="rId6"/>
    <sheet name="4E C1" sheetId="146" state="hidden" r:id="rId7"/>
    <sheet name="4,5E D2" sheetId="141" state="hidden" r:id="rId8"/>
    <sheet name="4,5E C2 " sheetId="144" state="hidden" r:id="rId9"/>
    <sheet name="4,5E C1 " sheetId="147" state="hidden" r:id="rId10"/>
    <sheet name="F. LIAISON 5E D2" sheetId="119" state="hidden" r:id="rId11"/>
    <sheet name="F. LIAISON 5E C1" sheetId="139" state="hidden" r:id="rId12"/>
    <sheet name="F. LIAISON 5E C2" sheetId="138" state="hidden" r:id="rId13"/>
    <sheet name="ALLERGENES D2" sheetId="120" state="hidden" r:id="rId14"/>
    <sheet name="Pictogrammes" sheetId="74" state="hidden" r:id="rId15"/>
    <sheet name="date" sheetId="27" state="hidden" r:id="rId16"/>
  </sheets>
  <externalReferences>
    <externalReference r:id="rId17"/>
    <externalReference r:id="rId18"/>
    <externalReference r:id="rId19"/>
    <externalReference r:id="rId20"/>
    <externalReference r:id="rId21"/>
    <externalReference r:id="rId22"/>
    <externalReference r:id="rId23"/>
  </externalReferences>
  <definedNames>
    <definedName name="aaaaa" localSheetId="13">#REF!</definedName>
    <definedName name="aaaaa" localSheetId="11">#REF!</definedName>
    <definedName name="aaaaa" localSheetId="12">#REF!</definedName>
    <definedName name="aaaaa" localSheetId="10">#REF!</definedName>
    <definedName name="aaaaa">#REF!</definedName>
    <definedName name="_xlnm.Database" localSheetId="9">#REF!</definedName>
    <definedName name="_xlnm.Database" localSheetId="8">#REF!</definedName>
    <definedName name="_xlnm.Database" localSheetId="7">#REF!</definedName>
    <definedName name="_xlnm.Database" localSheetId="6">#REF!</definedName>
    <definedName name="_xlnm.Database" localSheetId="5">#REF!</definedName>
    <definedName name="_xlnm.Database" localSheetId="4">#REF!</definedName>
    <definedName name="_xlnm.Database" localSheetId="3">#REF!</definedName>
    <definedName name="_xlnm.Database" localSheetId="2">#REF!</definedName>
    <definedName name="_xlnm.Database" localSheetId="0">#REF!</definedName>
    <definedName name="_xlnm.Database" localSheetId="1">#REF!</definedName>
    <definedName name="_xlnm.Database" localSheetId="11">#REF!</definedName>
    <definedName name="_xlnm.Database" localSheetId="12">#REF!</definedName>
    <definedName name="_xlnm.Database" localSheetId="10">#REF!</definedName>
    <definedName name="_xlnm.Database" localSheetId="14">#REF!</definedName>
    <definedName name="_xlnm.Database">#REF!</definedName>
    <definedName name="Clic__pour_ma_recette_New" localSheetId="11">#REF!</definedName>
    <definedName name="Clic__pour_ma_recette_New" localSheetId="12">#REF!</definedName>
    <definedName name="Clic__pour_ma_recette_New" localSheetId="10">#REF!</definedName>
    <definedName name="Clic__pour_ma_recette_New">#REF!</definedName>
    <definedName name="CODE_PRESTATION">#REF!</definedName>
    <definedName name="CUISSON_POINTS">'[1]00-BASE'!$G$3:$G$337</definedName>
    <definedName name="DESSERT_PRODUIT_LAITIER" localSheetId="13">#REF!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13">#REF!</definedName>
    <definedName name="ENTRÉE">#REF!</definedName>
    <definedName name="ENTRÉES" localSheetId="13">[2]Base!$A$2:$A$190</definedName>
    <definedName name="ENTRÉES">[2]Base!$A$2:$A$190</definedName>
    <definedName name="EXPEDITION_POINTS">'[1]00-BASE'!$I$3:$I$337</definedName>
    <definedName name="Ingrédient" localSheetId="13">'[2]02. Valeurs_nutritionnelles'!$B$2:$B$568</definedName>
    <definedName name="Ingrédient">'[2]02. Valeurs_nutritionnelles'!$B$2:$B$568</definedName>
    <definedName name="Ingrédients" localSheetId="13">'[2]02. Valeurs_nutritionnelles'!$B$2:$B$567</definedName>
    <definedName name="Ingrédients">'[2]02. Valeurs_nutritionnelles'!$B$2:$B$567</definedName>
    <definedName name="LÉGUME" localSheetId="13">#REF!</definedName>
    <definedName name="LÉGUME">#REF!</definedName>
    <definedName name="LÉGUMES">[3]Base!$D$2:$D$103</definedName>
    <definedName name="LISTE_DES_PLATS" localSheetId="13">[2]Base!$G$2:$G$619</definedName>
    <definedName name="LISTE_DES_PLATS">[2]Base!$G$2:$G$619</definedName>
    <definedName name="LISTE_PLATS">'[1]00-BASE'!$C$3:$C$337</definedName>
    <definedName name="LUNDI">[4]date!$A$1:$A$5</definedName>
    <definedName name="lundi1" localSheetId="13">[5]date!#REF!</definedName>
    <definedName name="lundi1" localSheetId="11">[6]date!#REF!</definedName>
    <definedName name="lundi1" localSheetId="12">[6]date!#REF!</definedName>
    <definedName name="lundi1" localSheetId="10">[6]date!#REF!</definedName>
    <definedName name="lundi1">date!#REF!</definedName>
    <definedName name="Lundi2" localSheetId="13">[5]date!#REF!</definedName>
    <definedName name="Lundi2" localSheetId="11">[6]date!#REF!</definedName>
    <definedName name="Lundi2" localSheetId="12">[6]date!#REF!</definedName>
    <definedName name="Lundi2" localSheetId="10">[6]date!#REF!</definedName>
    <definedName name="Lundi2">date!#REF!</definedName>
    <definedName name="lundi3" localSheetId="13">[5]date!#REF!</definedName>
    <definedName name="lundi3" localSheetId="11">[6]date!#REF!</definedName>
    <definedName name="lundi3" localSheetId="12">[6]date!#REF!</definedName>
    <definedName name="lundi3" localSheetId="10">[6]date!#REF!</definedName>
    <definedName name="lundi3">date!#REF!</definedName>
    <definedName name="lundi4" localSheetId="13">[5]date!#REF!</definedName>
    <definedName name="lundi4" localSheetId="11">[6]date!#REF!</definedName>
    <definedName name="lundi4" localSheetId="12">[6]date!#REF!</definedName>
    <definedName name="lundi4" localSheetId="10">[6]date!#REF!</definedName>
    <definedName name="lundi4">date!#REF!</definedName>
    <definedName name="lundi5" localSheetId="13">[5]date!#REF!</definedName>
    <definedName name="lundi5" localSheetId="11">[6]date!#REF!</definedName>
    <definedName name="lundi5" localSheetId="12">[6]date!#REF!</definedName>
    <definedName name="lundi5" localSheetId="10">[6]date!#REF!</definedName>
    <definedName name="lundi5">date!#REF!</definedName>
    <definedName name="lundi6" localSheetId="13">[5]date!#REF!</definedName>
    <definedName name="lundi6" localSheetId="11">[6]date!#REF!</definedName>
    <definedName name="lundi6" localSheetId="12">[6]date!#REF!</definedName>
    <definedName name="lundi6" localSheetId="10">[6]date!#REF!</definedName>
    <definedName name="lundi6">date!#REF!</definedName>
    <definedName name="lundi7" localSheetId="13">[5]date!#REF!</definedName>
    <definedName name="lundi7" localSheetId="11">[6]date!#REF!</definedName>
    <definedName name="lundi7" localSheetId="12">[6]date!#REF!</definedName>
    <definedName name="lundi7" localSheetId="10">[6]date!#REF!</definedName>
    <definedName name="lundi7">date!#REF!</definedName>
    <definedName name="lundi8" localSheetId="13">[5]date!#REF!</definedName>
    <definedName name="lundi8" localSheetId="11">[6]date!#REF!</definedName>
    <definedName name="lundi8" localSheetId="12">[6]date!#REF!</definedName>
    <definedName name="lundi8" localSheetId="10">[6]date!#REF!</definedName>
    <definedName name="lundi8">date!#REF!</definedName>
    <definedName name="Matériel_F">'[1]00-BASE'!$E$3:$E$337</definedName>
    <definedName name="Matériel_M">'[1]00-BASE'!$D$3:$D$337</definedName>
    <definedName name="Matériel_S">'[1]00-BASE'!$F$3:$F$337</definedName>
    <definedName name="MERCREDIS" localSheetId="13">#REF!</definedName>
    <definedName name="MERCREDIS">#REF!</definedName>
    <definedName name="NEWSEM1ACC" localSheetId="13">#REF!</definedName>
    <definedName name="NEWSEM1ACC" localSheetId="11">#REF!</definedName>
    <definedName name="NEWSEM1ACC" localSheetId="12">#REF!</definedName>
    <definedName name="NEWSEM1ACC" localSheetId="10">#REF!</definedName>
    <definedName name="NEWSEM1ACC">#REF!</definedName>
    <definedName name="NEWSEM1DESSERT" localSheetId="13">#REF!</definedName>
    <definedName name="NEWSEM1DESSERT" localSheetId="11">#REF!</definedName>
    <definedName name="NEWSEM1DESSERT" localSheetId="12">#REF!</definedName>
    <definedName name="NEWSEM1DESSERT" localSheetId="10">#REF!</definedName>
    <definedName name="NEWSEM1DESSERT">#REF!</definedName>
    <definedName name="NEWSEM1HO" localSheetId="11">#REF!</definedName>
    <definedName name="NEWSEM1HO" localSheetId="12">#REF!</definedName>
    <definedName name="NEWSEM1HO" localSheetId="10">#REF!</definedName>
    <definedName name="NEWSEM1HO">#REF!</definedName>
    <definedName name="NEWSEM1PLAT" localSheetId="11">#REF!</definedName>
    <definedName name="NEWSEM1PLAT" localSheetId="12">#REF!</definedName>
    <definedName name="NEWSEM1PLAT" localSheetId="10">#REF!</definedName>
    <definedName name="NEWSEM1PLAT">#REF!</definedName>
    <definedName name="NEWSEM2ACC" localSheetId="11">#REF!</definedName>
    <definedName name="NEWSEM2ACC" localSheetId="12">#REF!</definedName>
    <definedName name="NEWSEM2ACC" localSheetId="10">#REF!</definedName>
    <definedName name="NEWSEM2ACC">#REF!</definedName>
    <definedName name="NEWSEM2DESSERT" localSheetId="11">#REF!</definedName>
    <definedName name="NEWSEM2DESSERT" localSheetId="12">#REF!</definedName>
    <definedName name="NEWSEM2DESSERT" localSheetId="10">#REF!</definedName>
    <definedName name="NEWSEM2DESSERT">#REF!</definedName>
    <definedName name="NEWSEM2HO" localSheetId="11">#REF!</definedName>
    <definedName name="NEWSEM2HO" localSheetId="12">#REF!</definedName>
    <definedName name="NEWSEM2HO" localSheetId="10">#REF!</definedName>
    <definedName name="NEWSEM2HO">#REF!</definedName>
    <definedName name="NEWSEM2PLAT" localSheetId="11">#REF!</definedName>
    <definedName name="NEWSEM2PLAT" localSheetId="12">#REF!</definedName>
    <definedName name="NEWSEM2PLAT" localSheetId="10">#REF!</definedName>
    <definedName name="NEWSEM2PLAT">#REF!</definedName>
    <definedName name="NEWSEM3ACC" localSheetId="11">#REF!</definedName>
    <definedName name="NEWSEM3ACC" localSheetId="12">#REF!</definedName>
    <definedName name="NEWSEM3ACC" localSheetId="10">#REF!</definedName>
    <definedName name="NEWSEM3ACC">#REF!</definedName>
    <definedName name="NEWSEM3DESSERT" localSheetId="11">#REF!</definedName>
    <definedName name="NEWSEM3DESSERT" localSheetId="12">#REF!</definedName>
    <definedName name="NEWSEM3DESSERT" localSheetId="10">#REF!</definedName>
    <definedName name="NEWSEM3DESSERT">#REF!</definedName>
    <definedName name="NEWSEM3HO" localSheetId="11">#REF!</definedName>
    <definedName name="NEWSEM3HO" localSheetId="12">#REF!</definedName>
    <definedName name="NEWSEM3HO" localSheetId="10">#REF!</definedName>
    <definedName name="NEWSEM3HO">#REF!</definedName>
    <definedName name="NEWSEM3PLAT" localSheetId="11">#REF!</definedName>
    <definedName name="NEWSEM3PLAT" localSheetId="12">#REF!</definedName>
    <definedName name="NEWSEM3PLAT" localSheetId="10">#REF!</definedName>
    <definedName name="NEWSEM3PLAT">#REF!</definedName>
    <definedName name="NEWSEM4ACC" localSheetId="11">#REF!</definedName>
    <definedName name="NEWSEM4ACC" localSheetId="12">#REF!</definedName>
    <definedName name="NEWSEM4ACC" localSheetId="10">#REF!</definedName>
    <definedName name="NEWSEM4ACC">#REF!</definedName>
    <definedName name="NEWSEM4DESSERT" localSheetId="11">#REF!</definedName>
    <definedName name="NEWSEM4DESSERT" localSheetId="12">#REF!</definedName>
    <definedName name="NEWSEM4DESSERT" localSheetId="10">#REF!</definedName>
    <definedName name="NEWSEM4DESSERT">#REF!</definedName>
    <definedName name="NEWSEM4HO" localSheetId="11">#REF!</definedName>
    <definedName name="NEWSEM4HO" localSheetId="12">#REF!</definedName>
    <definedName name="NEWSEM4HO" localSheetId="10">#REF!</definedName>
    <definedName name="NEWSEM4HO">#REF!</definedName>
    <definedName name="NEWSEM4PLAT" localSheetId="11">#REF!</definedName>
    <definedName name="NEWSEM4PLAT" localSheetId="12">#REF!</definedName>
    <definedName name="NEWSEM4PLAT" localSheetId="10">#REF!</definedName>
    <definedName name="NEWSEM4PLAT">#REF!</definedName>
    <definedName name="NEWSEM5ACC" localSheetId="11">#REF!</definedName>
    <definedName name="NEWSEM5ACC" localSheetId="12">#REF!</definedName>
    <definedName name="NEWSEM5ACC" localSheetId="10">#REF!</definedName>
    <definedName name="NEWSEM5ACC">#REF!</definedName>
    <definedName name="NEWSEM5DESSERT" localSheetId="11">#REF!</definedName>
    <definedName name="NEWSEM5DESSERT" localSheetId="12">#REF!</definedName>
    <definedName name="NEWSEM5DESSERT" localSheetId="10">#REF!</definedName>
    <definedName name="NEWSEM5DESSERT">#REF!</definedName>
    <definedName name="NEWSEM5HO" localSheetId="11">#REF!</definedName>
    <definedName name="NEWSEM5HO" localSheetId="12">#REF!</definedName>
    <definedName name="NEWSEM5HO" localSheetId="10">#REF!</definedName>
    <definedName name="NEWSEM5HO">#REF!</definedName>
    <definedName name="NEWSEM5PLAT" localSheetId="11">#REF!</definedName>
    <definedName name="NEWSEM5PLAT" localSheetId="12">#REF!</definedName>
    <definedName name="NEWSEM5PLAT" localSheetId="10">#REF!</definedName>
    <definedName name="NEWSEM5PLAT">#REF!</definedName>
    <definedName name="NEWSEM6ACC" localSheetId="11">#REF!</definedName>
    <definedName name="NEWSEM6ACC" localSheetId="12">#REF!</definedName>
    <definedName name="NEWSEM6ACC" localSheetId="10">#REF!</definedName>
    <definedName name="NEWSEM6ACC">#REF!</definedName>
    <definedName name="NEWSEM6DESSERT" localSheetId="11">#REF!</definedName>
    <definedName name="NEWSEM6DESSERT" localSheetId="12">#REF!</definedName>
    <definedName name="NEWSEM6DESSERT" localSheetId="10">#REF!</definedName>
    <definedName name="NEWSEM6DESSERT">#REF!</definedName>
    <definedName name="NEWSEM6HO" localSheetId="11">#REF!</definedName>
    <definedName name="NEWSEM6HO" localSheetId="12">#REF!</definedName>
    <definedName name="NEWSEM6HO" localSheetId="10">#REF!</definedName>
    <definedName name="NEWSEM6HO">#REF!</definedName>
    <definedName name="NEWSEM6PLAT" localSheetId="11">#REF!</definedName>
    <definedName name="NEWSEM6PLAT" localSheetId="12">#REF!</definedName>
    <definedName name="NEWSEM6PLAT" localSheetId="10">#REF!</definedName>
    <definedName name="NEWSEM6PLAT">#REF!</definedName>
    <definedName name="NEWSEM7ACC" localSheetId="11">#REF!</definedName>
    <definedName name="NEWSEM7ACC" localSheetId="12">#REF!</definedName>
    <definedName name="NEWSEM7ACC" localSheetId="10">#REF!</definedName>
    <definedName name="NEWSEM7ACC">#REF!</definedName>
    <definedName name="NEWSEM7DESSERT" localSheetId="11">#REF!</definedName>
    <definedName name="NEWSEM7DESSERT" localSheetId="12">#REF!</definedName>
    <definedName name="NEWSEM7DESSERT" localSheetId="10">#REF!</definedName>
    <definedName name="NEWSEM7DESSERT">#REF!</definedName>
    <definedName name="NEWSEM7HO" localSheetId="11">#REF!</definedName>
    <definedName name="NEWSEM7HO" localSheetId="12">#REF!</definedName>
    <definedName name="NEWSEM7HO" localSheetId="10">#REF!</definedName>
    <definedName name="NEWSEM7HO">#REF!</definedName>
    <definedName name="NEWSEM7PLAT" localSheetId="11">#REF!</definedName>
    <definedName name="NEWSEM7PLAT" localSheetId="12">#REF!</definedName>
    <definedName name="NEWSEM7PLAT" localSheetId="10">#REF!</definedName>
    <definedName name="NEWSEM7PLAT">#REF!</definedName>
    <definedName name="NEWSEM8ACC" localSheetId="11">#REF!</definedName>
    <definedName name="NEWSEM8ACC" localSheetId="12">#REF!</definedName>
    <definedName name="NEWSEM8ACC" localSheetId="10">#REF!</definedName>
    <definedName name="NEWSEM8ACC">#REF!</definedName>
    <definedName name="NEWSEM8DESSERT" localSheetId="11">#REF!</definedName>
    <definedName name="NEWSEM8DESSERT" localSheetId="12">#REF!</definedName>
    <definedName name="NEWSEM8DESSERT" localSheetId="10">#REF!</definedName>
    <definedName name="NEWSEM8DESSERT">#REF!</definedName>
    <definedName name="NEWSEM8HO" localSheetId="11">#REF!</definedName>
    <definedName name="NEWSEM8HO" localSheetId="12">#REF!</definedName>
    <definedName name="NEWSEM8HO" localSheetId="10">#REF!</definedName>
    <definedName name="NEWSEM8HO">#REF!</definedName>
    <definedName name="NEWSEM8PLAT" localSheetId="11">#REF!</definedName>
    <definedName name="NEWSEM8PLAT" localSheetId="12">#REF!</definedName>
    <definedName name="NEWSEM8PLAT" localSheetId="10">#REF!</definedName>
    <definedName name="NEWSEM8PLAT">#REF!</definedName>
    <definedName name="option" localSheetId="11">#REF!</definedName>
    <definedName name="option" localSheetId="12">#REF!</definedName>
    <definedName name="option" localSheetId="10">#REF!</definedName>
    <definedName name="option">#REF!</definedName>
    <definedName name="periph" localSheetId="11">#REF!</definedName>
    <definedName name="periph" localSheetId="12">#REF!</definedName>
    <definedName name="periph" localSheetId="10">#REF!</definedName>
    <definedName name="periph">#REF!</definedName>
    <definedName name="PLAT_PROTIDIQUE">#REF!</definedName>
    <definedName name="PLATS_PROTIDIQUES" localSheetId="13">[2]Base!$B$2:$B$154</definedName>
    <definedName name="PLATS_PROTIDIQUES">[2]Base!$B$2:$B$154</definedName>
    <definedName name="SAUCES" localSheetId="13">[2]Base!$C$2:$C$15</definedName>
    <definedName name="SAUCES">[2]Base!$C$2:$C$15</definedName>
    <definedName name="TRANCHAGE_POINTS">'[1]00-BASE'!$J$3:$J$337</definedName>
    <definedName name="_xlnm.Print_Area" localSheetId="9">'4,5E C1 '!$B$1:$J$143</definedName>
    <definedName name="_xlnm.Print_Area" localSheetId="8">'4,5E C2 '!$B$1:$J$143</definedName>
    <definedName name="_xlnm.Print_Area" localSheetId="7">'4,5E D2'!$B$1:$J$143</definedName>
    <definedName name="_xlnm.Print_Area" localSheetId="6">'4E C1'!$B$1:$J$143</definedName>
    <definedName name="_xlnm.Print_Area" localSheetId="5">'4E C2'!$B$1:$J$143</definedName>
    <definedName name="_xlnm.Print_Area" localSheetId="4">'4E D2'!$B$1:$J$143</definedName>
    <definedName name="_xlnm.Print_Area" localSheetId="3">'5E C1'!$B$1:$J$143</definedName>
    <definedName name="_xlnm.Print_Area" localSheetId="2">'5E C2'!$B$1:$J$143</definedName>
    <definedName name="_xlnm.Print_Area" localSheetId="0">'5E D1'!$B$1:$J$100</definedName>
    <definedName name="_xlnm.Print_Area" localSheetId="1">'5E D2'!$B$1:$J$143</definedName>
    <definedName name="_xlnm.Print_Area" localSheetId="13">'ALLERGENES D2'!$C$1:$R$75,'ALLERGENES D2'!$T$1:$AI$75</definedName>
    <definedName name="_xlnm.Print_Area" localSheetId="11">'F. LIAISON 5E C1'!$C$1:$Y$467</definedName>
    <definedName name="_xlnm.Print_Area" localSheetId="12">'F. LIAISON 5E C2'!$C$1:$Y$311</definedName>
    <definedName name="_xlnm.Print_Area" localSheetId="10">'F. LIAISON 5E D2'!$C$1:$Y$311</definedName>
    <definedName name="ZONE_FROIDE_POINTS">'[1]00-BASE'!$H$3:$H$337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5" i="147" l="1"/>
  <c r="D194" i="147"/>
  <c r="D170" i="147"/>
  <c r="D146" i="147"/>
  <c r="D121" i="147"/>
  <c r="D218" i="147" s="1"/>
  <c r="D101" i="147"/>
  <c r="D81" i="147"/>
  <c r="D61" i="147"/>
  <c r="L42" i="147"/>
  <c r="L62" i="147" s="1"/>
  <c r="D41" i="147"/>
  <c r="N22" i="147"/>
  <c r="M42" i="147" s="1"/>
  <c r="M22" i="147"/>
  <c r="L22" i="147"/>
  <c r="D21" i="147"/>
  <c r="N2" i="147"/>
  <c r="B3" i="147" s="1"/>
  <c r="D218" i="146"/>
  <c r="B215" i="146"/>
  <c r="D170" i="146"/>
  <c r="D146" i="146"/>
  <c r="D121" i="146"/>
  <c r="D194" i="146" s="1"/>
  <c r="D101" i="146"/>
  <c r="D81" i="146"/>
  <c r="D61" i="146"/>
  <c r="L42" i="146"/>
  <c r="L62" i="146" s="1"/>
  <c r="D41" i="146"/>
  <c r="M22" i="146"/>
  <c r="N22" i="146" s="1"/>
  <c r="M42" i="146" s="1"/>
  <c r="N42" i="146" s="1"/>
  <c r="M62" i="146" s="1"/>
  <c r="L22" i="146"/>
  <c r="D21" i="146"/>
  <c r="N2" i="146"/>
  <c r="B3" i="146" s="1"/>
  <c r="D218" i="145"/>
  <c r="B215" i="145"/>
  <c r="D170" i="145"/>
  <c r="D146" i="145"/>
  <c r="D121" i="145"/>
  <c r="D194" i="145" s="1"/>
  <c r="D101" i="145"/>
  <c r="D81" i="145"/>
  <c r="D61" i="145"/>
  <c r="M42" i="145"/>
  <c r="N42" i="145" s="1"/>
  <c r="M62" i="145" s="1"/>
  <c r="L42" i="145"/>
  <c r="L62" i="145" s="1"/>
  <c r="D41" i="145"/>
  <c r="B23" i="145"/>
  <c r="N22" i="145"/>
  <c r="M22" i="145"/>
  <c r="L22" i="145"/>
  <c r="D21" i="145"/>
  <c r="N2" i="145"/>
  <c r="B3" i="145" s="1"/>
  <c r="D218" i="144"/>
  <c r="B215" i="144"/>
  <c r="D170" i="144"/>
  <c r="D146" i="144"/>
  <c r="D121" i="144"/>
  <c r="D194" i="144" s="1"/>
  <c r="D101" i="144"/>
  <c r="D81" i="144"/>
  <c r="D61" i="144"/>
  <c r="M42" i="144"/>
  <c r="N42" i="144" s="1"/>
  <c r="M62" i="144" s="1"/>
  <c r="L42" i="144"/>
  <c r="L62" i="144" s="1"/>
  <c r="D41" i="144"/>
  <c r="B23" i="144"/>
  <c r="N22" i="144"/>
  <c r="M22" i="144"/>
  <c r="L22" i="144"/>
  <c r="D21" i="144"/>
  <c r="N2" i="144"/>
  <c r="B3" i="144" s="1"/>
  <c r="D218" i="143"/>
  <c r="B215" i="143"/>
  <c r="D170" i="143"/>
  <c r="D146" i="143"/>
  <c r="D121" i="143"/>
  <c r="D194" i="143" s="1"/>
  <c r="D101" i="143"/>
  <c r="D81" i="143"/>
  <c r="D61" i="143"/>
  <c r="L42" i="143"/>
  <c r="L62" i="143" s="1"/>
  <c r="D41" i="143"/>
  <c r="M22" i="143"/>
  <c r="N22" i="143" s="1"/>
  <c r="L22" i="143"/>
  <c r="D21" i="143"/>
  <c r="N2" i="143"/>
  <c r="B3" i="143" s="1"/>
  <c r="D218" i="142"/>
  <c r="B215" i="142"/>
  <c r="D170" i="142"/>
  <c r="D146" i="142"/>
  <c r="D121" i="142"/>
  <c r="D194" i="142" s="1"/>
  <c r="D101" i="142"/>
  <c r="D81" i="142"/>
  <c r="D61" i="142"/>
  <c r="L42" i="142"/>
  <c r="L62" i="142" s="1"/>
  <c r="D41" i="142"/>
  <c r="M22" i="142"/>
  <c r="N22" i="142" s="1"/>
  <c r="L22" i="142"/>
  <c r="D21" i="142"/>
  <c r="N2" i="142"/>
  <c r="B3" i="142" s="1"/>
  <c r="D218" i="141"/>
  <c r="B215" i="141"/>
  <c r="D170" i="141"/>
  <c r="D146" i="141"/>
  <c r="D121" i="141"/>
  <c r="D194" i="141" s="1"/>
  <c r="D101" i="141"/>
  <c r="D81" i="141"/>
  <c r="D61" i="141"/>
  <c r="L42" i="141"/>
  <c r="L62" i="141" s="1"/>
  <c r="D41" i="141"/>
  <c r="M22" i="141"/>
  <c r="N22" i="141" s="1"/>
  <c r="L22" i="141"/>
  <c r="D21" i="141"/>
  <c r="N2" i="141"/>
  <c r="B3" i="141" s="1"/>
  <c r="D218" i="140"/>
  <c r="B215" i="140"/>
  <c r="D170" i="140"/>
  <c r="D146" i="140"/>
  <c r="D121" i="140"/>
  <c r="D194" i="140" s="1"/>
  <c r="D101" i="140"/>
  <c r="D81" i="140"/>
  <c r="D61" i="140"/>
  <c r="L42" i="140"/>
  <c r="L62" i="140" s="1"/>
  <c r="D41" i="140"/>
  <c r="M22" i="140"/>
  <c r="N22" i="140" s="1"/>
  <c r="L22" i="140"/>
  <c r="D21" i="140"/>
  <c r="N2" i="140"/>
  <c r="B3" i="140" s="1"/>
  <c r="B215" i="105"/>
  <c r="N2" i="105"/>
  <c r="D121" i="105"/>
  <c r="D194" i="105" s="1"/>
  <c r="P129" i="119"/>
  <c r="P130" i="119"/>
  <c r="P131" i="119"/>
  <c r="P132" i="119"/>
  <c r="P133" i="119"/>
  <c r="P134" i="119"/>
  <c r="P135" i="119"/>
  <c r="P136" i="119"/>
  <c r="P137" i="119"/>
  <c r="P138" i="119"/>
  <c r="P139" i="119"/>
  <c r="E3" i="139"/>
  <c r="Q3" i="139"/>
  <c r="Q81" i="139"/>
  <c r="P463" i="139"/>
  <c r="P462" i="139"/>
  <c r="P461" i="139"/>
  <c r="P460" i="139"/>
  <c r="P459" i="139"/>
  <c r="P458" i="139"/>
  <c r="P457" i="139"/>
  <c r="P456" i="139"/>
  <c r="P455" i="139"/>
  <c r="P454" i="139"/>
  <c r="P453" i="139"/>
  <c r="P452" i="139"/>
  <c r="P451" i="139"/>
  <c r="P450" i="139"/>
  <c r="P449" i="139"/>
  <c r="P448" i="139"/>
  <c r="P447" i="139"/>
  <c r="P446" i="139"/>
  <c r="P445" i="139"/>
  <c r="P444" i="139"/>
  <c r="P443" i="139"/>
  <c r="P442" i="139"/>
  <c r="P441" i="139"/>
  <c r="P440" i="139"/>
  <c r="P439" i="139"/>
  <c r="P438" i="139"/>
  <c r="P437" i="139"/>
  <c r="P436" i="139"/>
  <c r="P435" i="139"/>
  <c r="P434" i="139"/>
  <c r="P433" i="139"/>
  <c r="P432" i="139"/>
  <c r="P431" i="139"/>
  <c r="P430" i="139"/>
  <c r="P429" i="139"/>
  <c r="P428" i="139"/>
  <c r="P427" i="139"/>
  <c r="P426" i="139"/>
  <c r="P425" i="139"/>
  <c r="P424" i="139"/>
  <c r="P423" i="139"/>
  <c r="P422" i="139"/>
  <c r="P421" i="139"/>
  <c r="P420" i="139"/>
  <c r="P419" i="139"/>
  <c r="P418" i="139"/>
  <c r="P417" i="139"/>
  <c r="P416" i="139"/>
  <c r="P415" i="139"/>
  <c r="P414" i="139"/>
  <c r="P413" i="139"/>
  <c r="P412" i="139"/>
  <c r="P411" i="139"/>
  <c r="P410" i="139"/>
  <c r="P409" i="139"/>
  <c r="P408" i="139"/>
  <c r="P407" i="139"/>
  <c r="O407" i="139"/>
  <c r="O419" i="139" s="1"/>
  <c r="O431" i="139" s="1"/>
  <c r="O443" i="139" s="1"/>
  <c r="O455" i="139" s="1"/>
  <c r="P406" i="139"/>
  <c r="P405" i="139"/>
  <c r="P404" i="139"/>
  <c r="Q393" i="139"/>
  <c r="D463" i="139"/>
  <c r="D462" i="139"/>
  <c r="D461" i="139"/>
  <c r="D460" i="139"/>
  <c r="D459" i="139"/>
  <c r="D458" i="139"/>
  <c r="D457" i="139"/>
  <c r="D456" i="139"/>
  <c r="D455" i="139"/>
  <c r="D454" i="139"/>
  <c r="D453" i="139"/>
  <c r="D452" i="139"/>
  <c r="D451" i="139"/>
  <c r="D450" i="139"/>
  <c r="D449" i="139"/>
  <c r="D448" i="139"/>
  <c r="D447" i="139"/>
  <c r="D446" i="139"/>
  <c r="D445" i="139"/>
  <c r="D444" i="139"/>
  <c r="D443" i="139"/>
  <c r="D442" i="139"/>
  <c r="D441" i="139"/>
  <c r="D440" i="139"/>
  <c r="D439" i="139"/>
  <c r="D438" i="139"/>
  <c r="D437" i="139"/>
  <c r="D436" i="139"/>
  <c r="D435" i="139"/>
  <c r="D434" i="139"/>
  <c r="D433" i="139"/>
  <c r="D432" i="139"/>
  <c r="D431" i="139"/>
  <c r="D430" i="139"/>
  <c r="D429" i="139"/>
  <c r="D428" i="139"/>
  <c r="D427" i="139"/>
  <c r="D426" i="139"/>
  <c r="D425" i="139"/>
  <c r="D424" i="139"/>
  <c r="D423" i="139"/>
  <c r="D422" i="139"/>
  <c r="D421" i="139"/>
  <c r="D420" i="139"/>
  <c r="D419" i="139"/>
  <c r="D418" i="139"/>
  <c r="D417" i="139"/>
  <c r="D416" i="139"/>
  <c r="D415" i="139"/>
  <c r="D414" i="139"/>
  <c r="D413" i="139"/>
  <c r="D412" i="139"/>
  <c r="D411" i="139"/>
  <c r="D410" i="139"/>
  <c r="D409" i="139"/>
  <c r="D408" i="139"/>
  <c r="D407" i="139"/>
  <c r="D406" i="139"/>
  <c r="D405" i="139"/>
  <c r="D404" i="139"/>
  <c r="E393" i="139"/>
  <c r="C393" i="139"/>
  <c r="E237" i="139"/>
  <c r="D248" i="139"/>
  <c r="D249" i="139"/>
  <c r="D250" i="139"/>
  <c r="D251" i="139"/>
  <c r="D252" i="139"/>
  <c r="D253" i="139"/>
  <c r="D254" i="139"/>
  <c r="D255" i="139"/>
  <c r="D256" i="139"/>
  <c r="D257" i="139"/>
  <c r="D258" i="139"/>
  <c r="D259" i="139"/>
  <c r="D260" i="139"/>
  <c r="D261" i="139"/>
  <c r="D262" i="139"/>
  <c r="D263" i="139"/>
  <c r="D264" i="139"/>
  <c r="D265" i="139"/>
  <c r="D266" i="139"/>
  <c r="D267" i="139"/>
  <c r="D268" i="139"/>
  <c r="D269" i="139"/>
  <c r="D270" i="139"/>
  <c r="D271" i="139"/>
  <c r="D272" i="139"/>
  <c r="D273" i="139"/>
  <c r="D274" i="139"/>
  <c r="D275" i="139"/>
  <c r="D276" i="139"/>
  <c r="D277" i="139"/>
  <c r="D278" i="139"/>
  <c r="D279" i="139"/>
  <c r="D280" i="139"/>
  <c r="D281" i="139"/>
  <c r="D282" i="139"/>
  <c r="D283" i="139"/>
  <c r="D284" i="139"/>
  <c r="D285" i="139"/>
  <c r="D286" i="139"/>
  <c r="D287" i="139"/>
  <c r="D288" i="139"/>
  <c r="D289" i="139"/>
  <c r="D290" i="139"/>
  <c r="D291" i="139"/>
  <c r="D292" i="139"/>
  <c r="D293" i="139"/>
  <c r="D294" i="139"/>
  <c r="D295" i="139"/>
  <c r="D296" i="139"/>
  <c r="D297" i="139"/>
  <c r="D298" i="139"/>
  <c r="D299" i="139"/>
  <c r="D300" i="139"/>
  <c r="D301" i="139"/>
  <c r="D302" i="139"/>
  <c r="D303" i="139"/>
  <c r="D304" i="139"/>
  <c r="D305" i="139"/>
  <c r="D306" i="139"/>
  <c r="D307" i="139"/>
  <c r="N42" i="147" l="1"/>
  <c r="M62" i="147" s="1"/>
  <c r="B43" i="147"/>
  <c r="L82" i="147"/>
  <c r="B23" i="147"/>
  <c r="B23" i="146"/>
  <c r="M82" i="146"/>
  <c r="N62" i="146"/>
  <c r="B63" i="146"/>
  <c r="L82" i="146"/>
  <c r="B43" i="146"/>
  <c r="M82" i="145"/>
  <c r="N62" i="145"/>
  <c r="B63" i="145"/>
  <c r="L82" i="145"/>
  <c r="B43" i="145"/>
  <c r="L82" i="144"/>
  <c r="N62" i="144"/>
  <c r="B63" i="144" s="1"/>
  <c r="M82" i="144"/>
  <c r="B43" i="144"/>
  <c r="B23" i="143"/>
  <c r="M42" i="143"/>
  <c r="N42" i="143" s="1"/>
  <c r="M62" i="143" s="1"/>
  <c r="L82" i="143"/>
  <c r="B43" i="143"/>
  <c r="M42" i="142"/>
  <c r="N42" i="142" s="1"/>
  <c r="M62" i="142" s="1"/>
  <c r="B23" i="142"/>
  <c r="L82" i="142"/>
  <c r="B43" i="142"/>
  <c r="M42" i="141"/>
  <c r="N42" i="141" s="1"/>
  <c r="M62" i="141" s="1"/>
  <c r="B23" i="141"/>
  <c r="L82" i="141"/>
  <c r="B43" i="141"/>
  <c r="M42" i="140"/>
  <c r="N42" i="140" s="1"/>
  <c r="M62" i="140" s="1"/>
  <c r="B23" i="140"/>
  <c r="L82" i="140"/>
  <c r="B43" i="140"/>
  <c r="D170" i="105"/>
  <c r="D218" i="105"/>
  <c r="D146" i="105"/>
  <c r="A6" i="119"/>
  <c r="A84" i="119" s="1"/>
  <c r="A162" i="119" s="1"/>
  <c r="A4" i="119"/>
  <c r="P17" i="119"/>
  <c r="D15" i="119"/>
  <c r="D16" i="119"/>
  <c r="D17" i="119"/>
  <c r="D18" i="119"/>
  <c r="D19" i="119"/>
  <c r="D20" i="119"/>
  <c r="D21" i="119"/>
  <c r="D22" i="119"/>
  <c r="D23" i="119"/>
  <c r="D24" i="119"/>
  <c r="D25" i="119"/>
  <c r="L22" i="105"/>
  <c r="L42" i="105" s="1"/>
  <c r="L62" i="105" s="1"/>
  <c r="C237" i="119"/>
  <c r="C81" i="119"/>
  <c r="C159" i="119" s="1"/>
  <c r="C81" i="139"/>
  <c r="A86" i="139"/>
  <c r="C159" i="139"/>
  <c r="A164" i="139"/>
  <c r="C159" i="138"/>
  <c r="C237" i="138" s="1"/>
  <c r="C81" i="138"/>
  <c r="A86" i="138"/>
  <c r="A164" i="138" s="1"/>
  <c r="A242" i="138" s="1"/>
  <c r="A320" i="138" s="1"/>
  <c r="M22" i="105"/>
  <c r="L102" i="147" l="1"/>
  <c r="N62" i="147"/>
  <c r="B63" i="147" s="1"/>
  <c r="M82" i="147"/>
  <c r="N82" i="146"/>
  <c r="M102" i="146"/>
  <c r="N102" i="146" s="1"/>
  <c r="M122" i="146" s="1"/>
  <c r="N122" i="146" s="1"/>
  <c r="M147" i="146" s="1"/>
  <c r="N147" i="146" s="1"/>
  <c r="M171" i="146" s="1"/>
  <c r="B83" i="146"/>
  <c r="L102" i="146"/>
  <c r="N82" i="145"/>
  <c r="B83" i="145" s="1"/>
  <c r="M102" i="145"/>
  <c r="N102" i="145" s="1"/>
  <c r="M122" i="145" s="1"/>
  <c r="N122" i="145" s="1"/>
  <c r="M147" i="145" s="1"/>
  <c r="N147" i="145" s="1"/>
  <c r="M171" i="145" s="1"/>
  <c r="L102" i="145"/>
  <c r="M102" i="144"/>
  <c r="N102" i="144" s="1"/>
  <c r="M122" i="144" s="1"/>
  <c r="N122" i="144" s="1"/>
  <c r="M147" i="144" s="1"/>
  <c r="N147" i="144" s="1"/>
  <c r="M171" i="144" s="1"/>
  <c r="N82" i="144"/>
  <c r="L102" i="144"/>
  <c r="B83" i="144"/>
  <c r="L102" i="143"/>
  <c r="M82" i="143"/>
  <c r="N62" i="143"/>
  <c r="B63" i="143" s="1"/>
  <c r="N62" i="142"/>
  <c r="B63" i="142" s="1"/>
  <c r="M82" i="142"/>
  <c r="L102" i="142"/>
  <c r="N62" i="141"/>
  <c r="B63" i="141" s="1"/>
  <c r="M82" i="141"/>
  <c r="L102" i="141"/>
  <c r="L102" i="140"/>
  <c r="M82" i="140"/>
  <c r="N62" i="140"/>
  <c r="B63" i="140" s="1"/>
  <c r="M123" i="139"/>
  <c r="L122" i="147" l="1"/>
  <c r="B103" i="147"/>
  <c r="N82" i="147"/>
  <c r="B83" i="147" s="1"/>
  <c r="M102" i="147"/>
  <c r="N102" i="147" s="1"/>
  <c r="M122" i="147" s="1"/>
  <c r="N122" i="147" s="1"/>
  <c r="M147" i="147" s="1"/>
  <c r="N147" i="147" s="1"/>
  <c r="M171" i="147" s="1"/>
  <c r="L122" i="146"/>
  <c r="B103" i="146"/>
  <c r="N171" i="146"/>
  <c r="M195" i="146" s="1"/>
  <c r="B172" i="146"/>
  <c r="L122" i="145"/>
  <c r="B103" i="145"/>
  <c r="N171" i="145"/>
  <c r="M195" i="145" s="1"/>
  <c r="B103" i="144"/>
  <c r="L122" i="144"/>
  <c r="N171" i="144"/>
  <c r="M195" i="144" s="1"/>
  <c r="M102" i="143"/>
  <c r="N102" i="143" s="1"/>
  <c r="M122" i="143" s="1"/>
  <c r="N122" i="143" s="1"/>
  <c r="M147" i="143" s="1"/>
  <c r="N147" i="143" s="1"/>
  <c r="M171" i="143" s="1"/>
  <c r="N82" i="143"/>
  <c r="B83" i="143" s="1"/>
  <c r="B103" i="143"/>
  <c r="L122" i="143"/>
  <c r="L122" i="142"/>
  <c r="M102" i="142"/>
  <c r="N102" i="142" s="1"/>
  <c r="M122" i="142" s="1"/>
  <c r="N122" i="142" s="1"/>
  <c r="M147" i="142" s="1"/>
  <c r="N147" i="142" s="1"/>
  <c r="M171" i="142" s="1"/>
  <c r="N82" i="142"/>
  <c r="B83" i="142" s="1"/>
  <c r="L122" i="141"/>
  <c r="M102" i="141"/>
  <c r="N102" i="141" s="1"/>
  <c r="M122" i="141" s="1"/>
  <c r="N122" i="141" s="1"/>
  <c r="M147" i="141" s="1"/>
  <c r="N147" i="141" s="1"/>
  <c r="M171" i="141" s="1"/>
  <c r="N82" i="141"/>
  <c r="B83" i="141" s="1"/>
  <c r="N82" i="140"/>
  <c r="B83" i="140" s="1"/>
  <c r="M102" i="140"/>
  <c r="N102" i="140" s="1"/>
  <c r="M122" i="140" s="1"/>
  <c r="N122" i="140" s="1"/>
  <c r="M147" i="140" s="1"/>
  <c r="N147" i="140" s="1"/>
  <c r="M171" i="140" s="1"/>
  <c r="L122" i="140"/>
  <c r="P249" i="119"/>
  <c r="P250" i="119"/>
  <c r="P251" i="119"/>
  <c r="P252" i="119"/>
  <c r="P253" i="119"/>
  <c r="P254" i="119"/>
  <c r="P255" i="119"/>
  <c r="P256" i="119"/>
  <c r="P257" i="119"/>
  <c r="P258" i="119"/>
  <c r="P259" i="119"/>
  <c r="P271" i="119"/>
  <c r="P261" i="119"/>
  <c r="P262" i="119"/>
  <c r="P263" i="119"/>
  <c r="P264" i="119"/>
  <c r="P265" i="119"/>
  <c r="P266" i="119"/>
  <c r="P267" i="119"/>
  <c r="P268" i="119"/>
  <c r="P269" i="119"/>
  <c r="P270" i="119"/>
  <c r="P273" i="119"/>
  <c r="P274" i="119"/>
  <c r="P275" i="119"/>
  <c r="P276" i="119"/>
  <c r="P277" i="119"/>
  <c r="P278" i="119"/>
  <c r="P279" i="119"/>
  <c r="P280" i="119"/>
  <c r="P281" i="119"/>
  <c r="P282" i="119"/>
  <c r="P283" i="119"/>
  <c r="P285" i="119"/>
  <c r="P286" i="119"/>
  <c r="P287" i="119"/>
  <c r="P288" i="119"/>
  <c r="P289" i="119"/>
  <c r="P290" i="119"/>
  <c r="P291" i="119"/>
  <c r="P292" i="119"/>
  <c r="P293" i="119"/>
  <c r="P294" i="119"/>
  <c r="P295" i="119"/>
  <c r="P297" i="119"/>
  <c r="P298" i="119"/>
  <c r="P299" i="119"/>
  <c r="P300" i="119"/>
  <c r="P301" i="119"/>
  <c r="P302" i="119"/>
  <c r="P303" i="119"/>
  <c r="P304" i="119"/>
  <c r="P305" i="119"/>
  <c r="P306" i="119"/>
  <c r="P307" i="119"/>
  <c r="P296" i="119"/>
  <c r="P284" i="119"/>
  <c r="P272" i="119"/>
  <c r="P260" i="119"/>
  <c r="P248" i="119"/>
  <c r="P297" i="139"/>
  <c r="P298" i="139"/>
  <c r="P299" i="139"/>
  <c r="P300" i="139"/>
  <c r="P301" i="139"/>
  <c r="P302" i="139"/>
  <c r="P303" i="139"/>
  <c r="P304" i="139"/>
  <c r="P305" i="139"/>
  <c r="P306" i="139"/>
  <c r="P307" i="139"/>
  <c r="P285" i="139"/>
  <c r="P286" i="139"/>
  <c r="P287" i="139"/>
  <c r="P288" i="139"/>
  <c r="P289" i="139"/>
  <c r="P290" i="139"/>
  <c r="P291" i="139"/>
  <c r="P292" i="139"/>
  <c r="P293" i="139"/>
  <c r="P294" i="139"/>
  <c r="P295" i="139"/>
  <c r="P273" i="139"/>
  <c r="P274" i="139"/>
  <c r="P275" i="139"/>
  <c r="P276" i="139"/>
  <c r="P277" i="139"/>
  <c r="P278" i="139"/>
  <c r="P279" i="139"/>
  <c r="P280" i="139"/>
  <c r="P281" i="139"/>
  <c r="P282" i="139"/>
  <c r="P283" i="139"/>
  <c r="P261" i="139"/>
  <c r="P262" i="139"/>
  <c r="P263" i="139"/>
  <c r="P264" i="139"/>
  <c r="P265" i="139"/>
  <c r="P266" i="139"/>
  <c r="P267" i="139"/>
  <c r="P268" i="139"/>
  <c r="P269" i="139"/>
  <c r="P270" i="139"/>
  <c r="P271" i="139"/>
  <c r="P249" i="139"/>
  <c r="P250" i="139"/>
  <c r="P251" i="139"/>
  <c r="P252" i="139"/>
  <c r="P253" i="139"/>
  <c r="P254" i="139"/>
  <c r="P255" i="139"/>
  <c r="P256" i="139"/>
  <c r="P257" i="139"/>
  <c r="P258" i="139"/>
  <c r="P259" i="139"/>
  <c r="P296" i="139"/>
  <c r="P284" i="139"/>
  <c r="P272" i="139"/>
  <c r="P260" i="139"/>
  <c r="P248" i="139"/>
  <c r="P297" i="138"/>
  <c r="P298" i="138"/>
  <c r="P299" i="138"/>
  <c r="P300" i="138"/>
  <c r="P301" i="138"/>
  <c r="P302" i="138"/>
  <c r="P303" i="138"/>
  <c r="P304" i="138"/>
  <c r="P305" i="138"/>
  <c r="P306" i="138"/>
  <c r="P307" i="138"/>
  <c r="P285" i="138"/>
  <c r="P286" i="138"/>
  <c r="P287" i="138"/>
  <c r="P288" i="138"/>
  <c r="P289" i="138"/>
  <c r="P290" i="138"/>
  <c r="P291" i="138"/>
  <c r="P292" i="138"/>
  <c r="P293" i="138"/>
  <c r="P294" i="138"/>
  <c r="P295" i="138"/>
  <c r="P273" i="138"/>
  <c r="P274" i="138"/>
  <c r="P275" i="138"/>
  <c r="P276" i="138"/>
  <c r="P277" i="138"/>
  <c r="P278" i="138"/>
  <c r="P279" i="138"/>
  <c r="P280" i="138"/>
  <c r="P281" i="138"/>
  <c r="P282" i="138"/>
  <c r="P283" i="138"/>
  <c r="P261" i="138"/>
  <c r="P262" i="138"/>
  <c r="P263" i="138"/>
  <c r="P264" i="138"/>
  <c r="P265" i="138"/>
  <c r="P266" i="138"/>
  <c r="P267" i="138"/>
  <c r="P268" i="138"/>
  <c r="P269" i="138"/>
  <c r="P270" i="138"/>
  <c r="P271" i="138"/>
  <c r="P249" i="138"/>
  <c r="P250" i="138"/>
  <c r="P251" i="138"/>
  <c r="P252" i="138"/>
  <c r="P253" i="138"/>
  <c r="P254" i="138"/>
  <c r="P255" i="138"/>
  <c r="P256" i="138"/>
  <c r="P257" i="138"/>
  <c r="P258" i="138"/>
  <c r="P259" i="138"/>
  <c r="P296" i="138"/>
  <c r="P284" i="138"/>
  <c r="P272" i="138"/>
  <c r="P260" i="138"/>
  <c r="P248" i="138"/>
  <c r="D228" i="138"/>
  <c r="D229" i="138"/>
  <c r="D216" i="138"/>
  <c r="D217" i="138"/>
  <c r="D204" i="138"/>
  <c r="D205" i="138"/>
  <c r="D192" i="138"/>
  <c r="D193" i="138"/>
  <c r="D180" i="138"/>
  <c r="D181" i="138"/>
  <c r="N171" i="147" l="1"/>
  <c r="M195" i="147" s="1"/>
  <c r="L147" i="147"/>
  <c r="B148" i="147" s="1"/>
  <c r="B123" i="147"/>
  <c r="N195" i="146"/>
  <c r="M219" i="146" s="1"/>
  <c r="B196" i="146"/>
  <c r="B123" i="146"/>
  <c r="L147" i="146"/>
  <c r="B148" i="146" s="1"/>
  <c r="N195" i="145"/>
  <c r="M219" i="145" s="1"/>
  <c r="B172" i="145"/>
  <c r="B123" i="145"/>
  <c r="L147" i="145"/>
  <c r="B148" i="145" s="1"/>
  <c r="N195" i="144"/>
  <c r="M219" i="144" s="1"/>
  <c r="B172" i="144"/>
  <c r="L147" i="144"/>
  <c r="B148" i="144" s="1"/>
  <c r="B123" i="144"/>
  <c r="B123" i="143"/>
  <c r="L147" i="143"/>
  <c r="B148" i="143" s="1"/>
  <c r="N171" i="143"/>
  <c r="M195" i="143" s="1"/>
  <c r="N171" i="142"/>
  <c r="M195" i="142" s="1"/>
  <c r="B103" i="142"/>
  <c r="L147" i="142"/>
  <c r="B148" i="142" s="1"/>
  <c r="B123" i="142"/>
  <c r="N171" i="141"/>
  <c r="M195" i="141" s="1"/>
  <c r="B103" i="141"/>
  <c r="L147" i="141"/>
  <c r="B148" i="141" s="1"/>
  <c r="B123" i="141"/>
  <c r="N171" i="140"/>
  <c r="M195" i="140" s="1"/>
  <c r="B103" i="140"/>
  <c r="L147" i="140"/>
  <c r="B148" i="140" s="1"/>
  <c r="B123" i="140"/>
  <c r="N22" i="105"/>
  <c r="M42" i="105" s="1"/>
  <c r="N42" i="105" s="1"/>
  <c r="M62" i="105" s="1"/>
  <c r="N195" i="147" l="1"/>
  <c r="M219" i="147" s="1"/>
  <c r="B172" i="147"/>
  <c r="N219" i="146"/>
  <c r="B220" i="146"/>
  <c r="N219" i="145"/>
  <c r="B220" i="145" s="1"/>
  <c r="B196" i="145"/>
  <c r="N219" i="144"/>
  <c r="B220" i="144" s="1"/>
  <c r="B196" i="144"/>
  <c r="B196" i="143"/>
  <c r="N195" i="143"/>
  <c r="M219" i="143" s="1"/>
  <c r="B172" i="143"/>
  <c r="N195" i="142"/>
  <c r="M219" i="142" s="1"/>
  <c r="B172" i="142"/>
  <c r="N195" i="141"/>
  <c r="M219" i="141" s="1"/>
  <c r="B172" i="141"/>
  <c r="B196" i="140"/>
  <c r="N195" i="140"/>
  <c r="M219" i="140" s="1"/>
  <c r="B172" i="140"/>
  <c r="N62" i="105"/>
  <c r="B63" i="105"/>
  <c r="D21" i="126"/>
  <c r="D41" i="126"/>
  <c r="D41" i="105"/>
  <c r="D29" i="119"/>
  <c r="D33" i="119"/>
  <c r="D34" i="119"/>
  <c r="D35" i="119"/>
  <c r="P38" i="119"/>
  <c r="D14" i="119"/>
  <c r="D68" i="119"/>
  <c r="D53" i="119"/>
  <c r="D41" i="119"/>
  <c r="D37" i="119"/>
  <c r="D16" i="120"/>
  <c r="D14" i="120"/>
  <c r="D15" i="120"/>
  <c r="D17" i="120"/>
  <c r="D18" i="120"/>
  <c r="D19" i="120"/>
  <c r="D20" i="120"/>
  <c r="D21" i="120"/>
  <c r="D22" i="120"/>
  <c r="D23" i="120"/>
  <c r="D24" i="120"/>
  <c r="N219" i="147" l="1"/>
  <c r="B220" i="147" s="1"/>
  <c r="B196" i="147"/>
  <c r="N219" i="143"/>
  <c r="B220" i="143"/>
  <c r="N219" i="142"/>
  <c r="B220" i="142" s="1"/>
  <c r="B196" i="142"/>
  <c r="N219" i="141"/>
  <c r="B220" i="141" s="1"/>
  <c r="B196" i="141"/>
  <c r="B220" i="140"/>
  <c r="N219" i="140"/>
  <c r="A6" i="139"/>
  <c r="A4" i="139"/>
  <c r="C251" i="139" s="1"/>
  <c r="C263" i="139" s="1"/>
  <c r="C275" i="139" s="1"/>
  <c r="C287" i="139" s="1"/>
  <c r="C299" i="139" s="1"/>
  <c r="A6" i="138"/>
  <c r="Y81" i="138" s="1"/>
  <c r="A4" i="138"/>
  <c r="P207" i="139"/>
  <c r="P208" i="139"/>
  <c r="P209" i="139"/>
  <c r="P210" i="139"/>
  <c r="P211" i="139"/>
  <c r="P212" i="139"/>
  <c r="P213" i="139"/>
  <c r="P214" i="139"/>
  <c r="P215" i="139"/>
  <c r="P216" i="139"/>
  <c r="P217" i="139"/>
  <c r="P219" i="139"/>
  <c r="P220" i="139"/>
  <c r="P221" i="139"/>
  <c r="P222" i="139"/>
  <c r="P223" i="139"/>
  <c r="P224" i="139"/>
  <c r="P225" i="139"/>
  <c r="P226" i="139"/>
  <c r="P227" i="139"/>
  <c r="P228" i="139"/>
  <c r="P229" i="139"/>
  <c r="D229" i="139"/>
  <c r="D219" i="139"/>
  <c r="D220" i="139"/>
  <c r="D221" i="139"/>
  <c r="D222" i="139"/>
  <c r="D223" i="139"/>
  <c r="D224" i="139"/>
  <c r="D225" i="139"/>
  <c r="D226" i="139"/>
  <c r="D227" i="139"/>
  <c r="D228" i="139"/>
  <c r="D207" i="139"/>
  <c r="D208" i="139"/>
  <c r="D209" i="139"/>
  <c r="D210" i="139"/>
  <c r="D211" i="139"/>
  <c r="D212" i="139"/>
  <c r="D213" i="139"/>
  <c r="D214" i="139"/>
  <c r="D215" i="139"/>
  <c r="D216" i="139"/>
  <c r="D217" i="139"/>
  <c r="D195" i="139"/>
  <c r="D196" i="139"/>
  <c r="D197" i="139"/>
  <c r="D198" i="139"/>
  <c r="D199" i="139"/>
  <c r="D200" i="139"/>
  <c r="D201" i="139"/>
  <c r="D202" i="139"/>
  <c r="D203" i="139"/>
  <c r="D204" i="139"/>
  <c r="D205" i="139"/>
  <c r="P195" i="139"/>
  <c r="P196" i="139"/>
  <c r="P197" i="139"/>
  <c r="P198" i="139"/>
  <c r="P199" i="139"/>
  <c r="P200" i="139"/>
  <c r="P201" i="139"/>
  <c r="P202" i="139"/>
  <c r="P203" i="139"/>
  <c r="P204" i="139"/>
  <c r="P205" i="139"/>
  <c r="P183" i="139"/>
  <c r="P184" i="139"/>
  <c r="P185" i="139"/>
  <c r="P186" i="139"/>
  <c r="P187" i="139"/>
  <c r="P188" i="139"/>
  <c r="P189" i="139"/>
  <c r="P190" i="139"/>
  <c r="P191" i="139"/>
  <c r="P192" i="139"/>
  <c r="P193" i="139"/>
  <c r="D183" i="139"/>
  <c r="D184" i="139"/>
  <c r="D185" i="139"/>
  <c r="D186" i="139"/>
  <c r="D187" i="139"/>
  <c r="D188" i="139"/>
  <c r="D189" i="139"/>
  <c r="D190" i="139"/>
  <c r="D191" i="139"/>
  <c r="D192" i="139"/>
  <c r="D193" i="139"/>
  <c r="D171" i="139"/>
  <c r="D172" i="139"/>
  <c r="D173" i="139"/>
  <c r="D174" i="139"/>
  <c r="D175" i="139"/>
  <c r="D176" i="139"/>
  <c r="D177" i="139"/>
  <c r="D178" i="139"/>
  <c r="D179" i="139"/>
  <c r="D180" i="139"/>
  <c r="D181" i="139"/>
  <c r="P171" i="139"/>
  <c r="P172" i="139"/>
  <c r="P173" i="139"/>
  <c r="P174" i="139"/>
  <c r="P175" i="139"/>
  <c r="P176" i="139"/>
  <c r="P177" i="139"/>
  <c r="P178" i="139"/>
  <c r="P179" i="139"/>
  <c r="P180" i="139"/>
  <c r="P181" i="139"/>
  <c r="P170" i="139"/>
  <c r="P182" i="139"/>
  <c r="P194" i="139"/>
  <c r="P206" i="139"/>
  <c r="P218" i="139"/>
  <c r="D218" i="139"/>
  <c r="D206" i="139"/>
  <c r="D194" i="139"/>
  <c r="D182" i="139"/>
  <c r="D170" i="139"/>
  <c r="P141" i="139"/>
  <c r="P142" i="139"/>
  <c r="P143" i="139"/>
  <c r="P144" i="139"/>
  <c r="P145" i="139"/>
  <c r="P146" i="139"/>
  <c r="P147" i="139"/>
  <c r="P148" i="139"/>
  <c r="P149" i="139"/>
  <c r="P150" i="139"/>
  <c r="P151" i="139"/>
  <c r="P129" i="139"/>
  <c r="P130" i="139"/>
  <c r="P131" i="139"/>
  <c r="P132" i="139"/>
  <c r="P133" i="139"/>
  <c r="P134" i="139"/>
  <c r="P135" i="139"/>
  <c r="P136" i="139"/>
  <c r="P137" i="139"/>
  <c r="P138" i="139"/>
  <c r="P139" i="139"/>
  <c r="P117" i="139"/>
  <c r="P118" i="139"/>
  <c r="P119" i="139"/>
  <c r="P120" i="139"/>
  <c r="P121" i="139"/>
  <c r="P122" i="139"/>
  <c r="P123" i="139"/>
  <c r="P124" i="139"/>
  <c r="P125" i="139"/>
  <c r="P126" i="139"/>
  <c r="P127" i="139"/>
  <c r="P105" i="139"/>
  <c r="P106" i="139"/>
  <c r="P107" i="139"/>
  <c r="P108" i="139"/>
  <c r="P109" i="139"/>
  <c r="P110" i="139"/>
  <c r="P111" i="139"/>
  <c r="P112" i="139"/>
  <c r="P113" i="139"/>
  <c r="P114" i="139"/>
  <c r="P115" i="139"/>
  <c r="P93" i="139"/>
  <c r="P94" i="139"/>
  <c r="P95" i="139"/>
  <c r="P96" i="139"/>
  <c r="P97" i="139"/>
  <c r="P98" i="139"/>
  <c r="P99" i="139"/>
  <c r="P100" i="139"/>
  <c r="P101" i="139"/>
  <c r="P102" i="139"/>
  <c r="P103" i="139"/>
  <c r="P140" i="139"/>
  <c r="P128" i="139"/>
  <c r="P116" i="139"/>
  <c r="P104" i="139"/>
  <c r="P92" i="139"/>
  <c r="D141" i="139"/>
  <c r="D142" i="139"/>
  <c r="D143" i="139"/>
  <c r="D144" i="139"/>
  <c r="D145" i="139"/>
  <c r="D146" i="139"/>
  <c r="D147" i="139"/>
  <c r="D148" i="139"/>
  <c r="D149" i="139"/>
  <c r="D150" i="139"/>
  <c r="D151" i="139"/>
  <c r="D129" i="139"/>
  <c r="D130" i="139"/>
  <c r="D131" i="139"/>
  <c r="D132" i="139"/>
  <c r="D133" i="139"/>
  <c r="D134" i="139"/>
  <c r="D135" i="139"/>
  <c r="D136" i="139"/>
  <c r="D137" i="139"/>
  <c r="D138" i="139"/>
  <c r="D139" i="139"/>
  <c r="D117" i="139"/>
  <c r="D118" i="139"/>
  <c r="D119" i="139"/>
  <c r="D120" i="139"/>
  <c r="D121" i="139"/>
  <c r="D122" i="139"/>
  <c r="D123" i="139"/>
  <c r="D124" i="139"/>
  <c r="D125" i="139"/>
  <c r="D126" i="139"/>
  <c r="D127" i="139"/>
  <c r="D105" i="139"/>
  <c r="D106" i="139"/>
  <c r="D107" i="139"/>
  <c r="D108" i="139"/>
  <c r="D109" i="139"/>
  <c r="D110" i="139"/>
  <c r="D111" i="139"/>
  <c r="D112" i="139"/>
  <c r="D113" i="139"/>
  <c r="D114" i="139"/>
  <c r="D115" i="139"/>
  <c r="D93" i="139"/>
  <c r="D94" i="139"/>
  <c r="D95" i="139"/>
  <c r="D96" i="139"/>
  <c r="D97" i="139"/>
  <c r="D98" i="139"/>
  <c r="D99" i="139"/>
  <c r="D100" i="139"/>
  <c r="D101" i="139"/>
  <c r="D102" i="139"/>
  <c r="D103" i="139"/>
  <c r="D140" i="139"/>
  <c r="D128" i="139"/>
  <c r="D116" i="139"/>
  <c r="D104" i="139"/>
  <c r="D92" i="139"/>
  <c r="P72" i="139"/>
  <c r="P73" i="139"/>
  <c r="P63" i="139"/>
  <c r="P64" i="139"/>
  <c r="P65" i="139"/>
  <c r="P66" i="139"/>
  <c r="P67" i="139"/>
  <c r="P68" i="139"/>
  <c r="P69" i="139"/>
  <c r="P70" i="139"/>
  <c r="P71" i="139"/>
  <c r="P51" i="139"/>
  <c r="P52" i="139"/>
  <c r="P53" i="139"/>
  <c r="P54" i="139"/>
  <c r="P55" i="139"/>
  <c r="P56" i="139"/>
  <c r="P57" i="139"/>
  <c r="P58" i="139"/>
  <c r="P59" i="139"/>
  <c r="P60" i="139"/>
  <c r="P61" i="139"/>
  <c r="P39" i="139"/>
  <c r="P40" i="139"/>
  <c r="P41" i="139"/>
  <c r="P42" i="139"/>
  <c r="P43" i="139"/>
  <c r="P44" i="139"/>
  <c r="P45" i="139"/>
  <c r="P46" i="139"/>
  <c r="P47" i="139"/>
  <c r="P48" i="139"/>
  <c r="P49" i="139"/>
  <c r="P27" i="139"/>
  <c r="P28" i="139"/>
  <c r="P29" i="139"/>
  <c r="P30" i="139"/>
  <c r="P31" i="139"/>
  <c r="P32" i="139"/>
  <c r="P33" i="139"/>
  <c r="P34" i="139"/>
  <c r="P35" i="139"/>
  <c r="P36" i="139"/>
  <c r="P37" i="139"/>
  <c r="P24" i="139"/>
  <c r="P25" i="139"/>
  <c r="P15" i="139"/>
  <c r="P16" i="139"/>
  <c r="P17" i="139"/>
  <c r="P18" i="139"/>
  <c r="P19" i="139"/>
  <c r="P20" i="139"/>
  <c r="P21" i="139"/>
  <c r="P22" i="139"/>
  <c r="P23" i="139"/>
  <c r="P62" i="139"/>
  <c r="P50" i="139"/>
  <c r="P38" i="139"/>
  <c r="P26" i="139"/>
  <c r="P14" i="139"/>
  <c r="D63" i="139"/>
  <c r="D64" i="139"/>
  <c r="D65" i="139"/>
  <c r="D66" i="139"/>
  <c r="D67" i="139"/>
  <c r="D68" i="139"/>
  <c r="D69" i="139"/>
  <c r="D70" i="139"/>
  <c r="D71" i="139"/>
  <c r="D72" i="139"/>
  <c r="D73" i="139"/>
  <c r="D51" i="139"/>
  <c r="D52" i="139"/>
  <c r="D53" i="139"/>
  <c r="D54" i="139"/>
  <c r="D55" i="139"/>
  <c r="D56" i="139"/>
  <c r="D57" i="139"/>
  <c r="D58" i="139"/>
  <c r="D59" i="139"/>
  <c r="D60" i="139"/>
  <c r="D61" i="139"/>
  <c r="D39" i="139"/>
  <c r="D40" i="139"/>
  <c r="D41" i="139"/>
  <c r="D42" i="139"/>
  <c r="D43" i="139"/>
  <c r="D44" i="139"/>
  <c r="D45" i="139"/>
  <c r="D46" i="139"/>
  <c r="D47" i="139"/>
  <c r="D48" i="139"/>
  <c r="D49" i="139"/>
  <c r="D27" i="139"/>
  <c r="D28" i="139"/>
  <c r="D29" i="139"/>
  <c r="D30" i="139"/>
  <c r="D31" i="139"/>
  <c r="D32" i="139"/>
  <c r="D33" i="139"/>
  <c r="D34" i="139"/>
  <c r="D35" i="139"/>
  <c r="D36" i="139"/>
  <c r="D37" i="139"/>
  <c r="D15" i="139"/>
  <c r="D16" i="139"/>
  <c r="D17" i="139"/>
  <c r="D18" i="139"/>
  <c r="D19" i="139"/>
  <c r="D20" i="139"/>
  <c r="D21" i="139"/>
  <c r="D22" i="139"/>
  <c r="D23" i="139"/>
  <c r="D24" i="139"/>
  <c r="D25" i="139"/>
  <c r="D62" i="139"/>
  <c r="D50" i="139"/>
  <c r="D38" i="139"/>
  <c r="D26" i="139"/>
  <c r="D14" i="139"/>
  <c r="P385" i="139"/>
  <c r="D385" i="139"/>
  <c r="P384" i="139"/>
  <c r="D384" i="139"/>
  <c r="P383" i="139"/>
  <c r="D383" i="139"/>
  <c r="P382" i="139"/>
  <c r="D382" i="139"/>
  <c r="P381" i="139"/>
  <c r="D381" i="139"/>
  <c r="P380" i="139"/>
  <c r="D380" i="139"/>
  <c r="P379" i="139"/>
  <c r="D379" i="139"/>
  <c r="P378" i="139"/>
  <c r="D378" i="139"/>
  <c r="P377" i="139"/>
  <c r="D377" i="139"/>
  <c r="P376" i="139"/>
  <c r="D376" i="139"/>
  <c r="P375" i="139"/>
  <c r="D375" i="139"/>
  <c r="P374" i="139"/>
  <c r="D374" i="139"/>
  <c r="P373" i="139"/>
  <c r="D373" i="139"/>
  <c r="P372" i="139"/>
  <c r="D372" i="139"/>
  <c r="P371" i="139"/>
  <c r="D371" i="139"/>
  <c r="P370" i="139"/>
  <c r="D370" i="139"/>
  <c r="P369" i="139"/>
  <c r="D369" i="139"/>
  <c r="P368" i="139"/>
  <c r="D368" i="139"/>
  <c r="P367" i="139"/>
  <c r="D367" i="139"/>
  <c r="P366" i="139"/>
  <c r="D366" i="139"/>
  <c r="P365" i="139"/>
  <c r="D365" i="139"/>
  <c r="P364" i="139"/>
  <c r="D364" i="139"/>
  <c r="P363" i="139"/>
  <c r="D363" i="139"/>
  <c r="P362" i="139"/>
  <c r="D362" i="139"/>
  <c r="P361" i="139"/>
  <c r="D361" i="139"/>
  <c r="P360" i="139"/>
  <c r="D360" i="139"/>
  <c r="P359" i="139"/>
  <c r="D359" i="139"/>
  <c r="P358" i="139"/>
  <c r="D358" i="139"/>
  <c r="P357" i="139"/>
  <c r="D357" i="139"/>
  <c r="P356" i="139"/>
  <c r="D356" i="139"/>
  <c r="P355" i="139"/>
  <c r="D355" i="139"/>
  <c r="P354" i="139"/>
  <c r="D354" i="139"/>
  <c r="P353" i="139"/>
  <c r="D353" i="139"/>
  <c r="P352" i="139"/>
  <c r="D352" i="139"/>
  <c r="P351" i="139"/>
  <c r="D351" i="139"/>
  <c r="P350" i="139"/>
  <c r="D350" i="139"/>
  <c r="P349" i="139"/>
  <c r="D349" i="139"/>
  <c r="P348" i="139"/>
  <c r="D348" i="139"/>
  <c r="P347" i="139"/>
  <c r="D347" i="139"/>
  <c r="P346" i="139"/>
  <c r="D346" i="139"/>
  <c r="P345" i="139"/>
  <c r="D345" i="139"/>
  <c r="P344" i="139"/>
  <c r="D344" i="139"/>
  <c r="P343" i="139"/>
  <c r="D343" i="139"/>
  <c r="P342" i="139"/>
  <c r="D342" i="139"/>
  <c r="P341" i="139"/>
  <c r="D341" i="139"/>
  <c r="P340" i="139"/>
  <c r="D340" i="139"/>
  <c r="P339" i="139"/>
  <c r="D339" i="139"/>
  <c r="P338" i="139"/>
  <c r="D338" i="139"/>
  <c r="P337" i="139"/>
  <c r="D337" i="139"/>
  <c r="P336" i="139"/>
  <c r="D336" i="139"/>
  <c r="P335" i="139"/>
  <c r="D335" i="139"/>
  <c r="P334" i="139"/>
  <c r="D334" i="139"/>
  <c r="P333" i="139"/>
  <c r="D333" i="139"/>
  <c r="P332" i="139"/>
  <c r="D332" i="139"/>
  <c r="P331" i="139"/>
  <c r="D331" i="139"/>
  <c r="P330" i="139"/>
  <c r="D330" i="139"/>
  <c r="P329" i="139"/>
  <c r="D329" i="139"/>
  <c r="P328" i="139"/>
  <c r="D328" i="139"/>
  <c r="P327" i="139"/>
  <c r="D327" i="139"/>
  <c r="P326" i="139"/>
  <c r="D326" i="139"/>
  <c r="Q315" i="139"/>
  <c r="O315" i="139"/>
  <c r="E315" i="139"/>
  <c r="Q237" i="139"/>
  <c r="O237" i="139"/>
  <c r="O393" i="139" s="1"/>
  <c r="Q159" i="139"/>
  <c r="O159" i="139"/>
  <c r="E159" i="139"/>
  <c r="O81" i="139"/>
  <c r="E81" i="139"/>
  <c r="O3" i="139"/>
  <c r="D297" i="138"/>
  <c r="D298" i="138"/>
  <c r="D299" i="138"/>
  <c r="D300" i="138"/>
  <c r="D301" i="138"/>
  <c r="D302" i="138"/>
  <c r="D303" i="138"/>
  <c r="D304" i="138"/>
  <c r="D305" i="138"/>
  <c r="D306" i="138"/>
  <c r="D307" i="138"/>
  <c r="D285" i="138"/>
  <c r="D286" i="138"/>
  <c r="D287" i="138"/>
  <c r="D288" i="138"/>
  <c r="D289" i="138"/>
  <c r="D290" i="138"/>
  <c r="D291" i="138"/>
  <c r="D292" i="138"/>
  <c r="D293" i="138"/>
  <c r="D294" i="138"/>
  <c r="D295" i="138"/>
  <c r="D273" i="138"/>
  <c r="D274" i="138"/>
  <c r="D275" i="138"/>
  <c r="D276" i="138"/>
  <c r="D277" i="138"/>
  <c r="D278" i="138"/>
  <c r="D279" i="138"/>
  <c r="D280" i="138"/>
  <c r="D281" i="138"/>
  <c r="D282" i="138"/>
  <c r="D283" i="138"/>
  <c r="D261" i="138"/>
  <c r="D262" i="138"/>
  <c r="D263" i="138"/>
  <c r="D264" i="138"/>
  <c r="D265" i="138"/>
  <c r="D266" i="138"/>
  <c r="D267" i="138"/>
  <c r="D268" i="138"/>
  <c r="D269" i="138"/>
  <c r="D270" i="138"/>
  <c r="D271" i="138"/>
  <c r="D249" i="138"/>
  <c r="D250" i="138"/>
  <c r="D251" i="138"/>
  <c r="D252" i="138"/>
  <c r="D253" i="138"/>
  <c r="D254" i="138"/>
  <c r="D255" i="138"/>
  <c r="D256" i="138"/>
  <c r="D257" i="138"/>
  <c r="D258" i="138"/>
  <c r="D259" i="138"/>
  <c r="D296" i="138"/>
  <c r="D284" i="138"/>
  <c r="D272" i="138"/>
  <c r="D260" i="138"/>
  <c r="D248" i="138"/>
  <c r="P219" i="138"/>
  <c r="P220" i="138"/>
  <c r="P221" i="138"/>
  <c r="P222" i="138"/>
  <c r="P223" i="138"/>
  <c r="P224" i="138"/>
  <c r="P225" i="138"/>
  <c r="P226" i="138"/>
  <c r="P227" i="138"/>
  <c r="P228" i="138"/>
  <c r="P229" i="138"/>
  <c r="P207" i="138"/>
  <c r="P208" i="138"/>
  <c r="P209" i="138"/>
  <c r="P210" i="138"/>
  <c r="P211" i="138"/>
  <c r="P212" i="138"/>
  <c r="P213" i="138"/>
  <c r="P214" i="138"/>
  <c r="P215" i="138"/>
  <c r="P216" i="138"/>
  <c r="P217" i="138"/>
  <c r="P195" i="138"/>
  <c r="P196" i="138"/>
  <c r="P197" i="138"/>
  <c r="P198" i="138"/>
  <c r="P199" i="138"/>
  <c r="P200" i="138"/>
  <c r="P201" i="138"/>
  <c r="P202" i="138"/>
  <c r="P203" i="138"/>
  <c r="P204" i="138"/>
  <c r="P205" i="138"/>
  <c r="P183" i="138"/>
  <c r="P184" i="138"/>
  <c r="P185" i="138"/>
  <c r="P186" i="138"/>
  <c r="P187" i="138"/>
  <c r="P188" i="138"/>
  <c r="P189" i="138"/>
  <c r="P190" i="138"/>
  <c r="P191" i="138"/>
  <c r="P192" i="138"/>
  <c r="P193" i="138"/>
  <c r="P171" i="138"/>
  <c r="P172" i="138"/>
  <c r="P173" i="138"/>
  <c r="P174" i="138"/>
  <c r="P175" i="138"/>
  <c r="P176" i="138"/>
  <c r="P177" i="138"/>
  <c r="P178" i="138"/>
  <c r="P179" i="138"/>
  <c r="P180" i="138"/>
  <c r="P181" i="138"/>
  <c r="D219" i="138"/>
  <c r="D220" i="138"/>
  <c r="D221" i="138"/>
  <c r="D222" i="138"/>
  <c r="D223" i="138"/>
  <c r="D224" i="138"/>
  <c r="D225" i="138"/>
  <c r="D226" i="138"/>
  <c r="D227" i="138"/>
  <c r="D207" i="138"/>
  <c r="D208" i="138"/>
  <c r="D209" i="138"/>
  <c r="D210" i="138"/>
  <c r="D211" i="138"/>
  <c r="D212" i="138"/>
  <c r="D213" i="138"/>
  <c r="D214" i="138"/>
  <c r="D215" i="138"/>
  <c r="D195" i="138"/>
  <c r="D196" i="138"/>
  <c r="D197" i="138"/>
  <c r="D198" i="138"/>
  <c r="D199" i="138"/>
  <c r="D200" i="138"/>
  <c r="D201" i="138"/>
  <c r="D202" i="138"/>
  <c r="D203" i="138"/>
  <c r="D183" i="138"/>
  <c r="D184" i="138"/>
  <c r="D185" i="138"/>
  <c r="D186" i="138"/>
  <c r="D187" i="138"/>
  <c r="D188" i="138"/>
  <c r="D189" i="138"/>
  <c r="D190" i="138"/>
  <c r="D191" i="138"/>
  <c r="D171" i="138"/>
  <c r="D172" i="138"/>
  <c r="D173" i="138"/>
  <c r="D174" i="138"/>
  <c r="D175" i="138"/>
  <c r="D176" i="138"/>
  <c r="D177" i="138"/>
  <c r="D178" i="138"/>
  <c r="D179" i="138"/>
  <c r="P218" i="138"/>
  <c r="P206" i="138"/>
  <c r="P194" i="138"/>
  <c r="P182" i="138"/>
  <c r="P170" i="138"/>
  <c r="D218" i="138"/>
  <c r="D206" i="138"/>
  <c r="D194" i="138"/>
  <c r="D182" i="138"/>
  <c r="D170" i="138"/>
  <c r="P141" i="138"/>
  <c r="P142" i="138"/>
  <c r="P143" i="138"/>
  <c r="P144" i="138"/>
  <c r="P145" i="138"/>
  <c r="P146" i="138"/>
  <c r="P147" i="138"/>
  <c r="P148" i="138"/>
  <c r="P149" i="138"/>
  <c r="P150" i="138"/>
  <c r="P151" i="138"/>
  <c r="P129" i="138"/>
  <c r="P130" i="138"/>
  <c r="P131" i="138"/>
  <c r="P132" i="138"/>
  <c r="P133" i="138"/>
  <c r="P134" i="138"/>
  <c r="P135" i="138"/>
  <c r="P136" i="138"/>
  <c r="P137" i="138"/>
  <c r="P138" i="138"/>
  <c r="P139" i="138"/>
  <c r="P117" i="138"/>
  <c r="P118" i="138"/>
  <c r="P119" i="138"/>
  <c r="P120" i="138"/>
  <c r="P121" i="138"/>
  <c r="P122" i="138"/>
  <c r="P123" i="138"/>
  <c r="P124" i="138"/>
  <c r="P125" i="138"/>
  <c r="P126" i="138"/>
  <c r="P127" i="138"/>
  <c r="P114" i="138"/>
  <c r="P115" i="138"/>
  <c r="P105" i="138"/>
  <c r="P106" i="138"/>
  <c r="P107" i="138"/>
  <c r="P108" i="138"/>
  <c r="P109" i="138"/>
  <c r="P110" i="138"/>
  <c r="P111" i="138"/>
  <c r="P112" i="138"/>
  <c r="P113" i="138"/>
  <c r="P93" i="138"/>
  <c r="P94" i="138"/>
  <c r="P95" i="138"/>
  <c r="P96" i="138"/>
  <c r="P97" i="138"/>
  <c r="P98" i="138"/>
  <c r="P99" i="138"/>
  <c r="P100" i="138"/>
  <c r="P101" i="138"/>
  <c r="P102" i="138"/>
  <c r="P103" i="138"/>
  <c r="D141" i="138"/>
  <c r="D142" i="138"/>
  <c r="D143" i="138"/>
  <c r="D144" i="138"/>
  <c r="D145" i="138"/>
  <c r="D146" i="138"/>
  <c r="D147" i="138"/>
  <c r="D148" i="138"/>
  <c r="D149" i="138"/>
  <c r="D150" i="138"/>
  <c r="D151" i="138"/>
  <c r="D129" i="138"/>
  <c r="D130" i="138"/>
  <c r="D131" i="138"/>
  <c r="D132" i="138"/>
  <c r="D133" i="138"/>
  <c r="D134" i="138"/>
  <c r="D135" i="138"/>
  <c r="D136" i="138"/>
  <c r="D137" i="138"/>
  <c r="D138" i="138"/>
  <c r="D139" i="138"/>
  <c r="D117" i="138"/>
  <c r="D118" i="138"/>
  <c r="D119" i="138"/>
  <c r="D120" i="138"/>
  <c r="D121" i="138"/>
  <c r="D122" i="138"/>
  <c r="D123" i="138"/>
  <c r="D124" i="138"/>
  <c r="D125" i="138"/>
  <c r="D126" i="138"/>
  <c r="D127" i="138"/>
  <c r="D105" i="138"/>
  <c r="D106" i="138"/>
  <c r="D107" i="138"/>
  <c r="D108" i="138"/>
  <c r="D109" i="138"/>
  <c r="D110" i="138"/>
  <c r="D111" i="138"/>
  <c r="D112" i="138"/>
  <c r="D113" i="138"/>
  <c r="D114" i="138"/>
  <c r="D115" i="138"/>
  <c r="D93" i="138"/>
  <c r="D94" i="138"/>
  <c r="D95" i="138"/>
  <c r="D96" i="138"/>
  <c r="D97" i="138"/>
  <c r="D98" i="138"/>
  <c r="D99" i="138"/>
  <c r="D100" i="138"/>
  <c r="D101" i="138"/>
  <c r="D102" i="138"/>
  <c r="D103" i="138"/>
  <c r="P140" i="138"/>
  <c r="P128" i="138"/>
  <c r="P116" i="138"/>
  <c r="P104" i="138"/>
  <c r="P92" i="138"/>
  <c r="D140" i="138"/>
  <c r="D128" i="138"/>
  <c r="D116" i="138"/>
  <c r="D104" i="138"/>
  <c r="D92" i="138"/>
  <c r="P63" i="138"/>
  <c r="P64" i="138"/>
  <c r="P65" i="138"/>
  <c r="P66" i="138"/>
  <c r="P67" i="138"/>
  <c r="P68" i="138"/>
  <c r="P69" i="138"/>
  <c r="P70" i="138"/>
  <c r="P71" i="138"/>
  <c r="P72" i="138"/>
  <c r="P73" i="138"/>
  <c r="P51" i="138"/>
  <c r="P52" i="138"/>
  <c r="P53" i="138"/>
  <c r="P54" i="138"/>
  <c r="P55" i="138"/>
  <c r="P56" i="138"/>
  <c r="P57" i="138"/>
  <c r="P58" i="138"/>
  <c r="P59" i="138"/>
  <c r="P60" i="138"/>
  <c r="P61" i="138"/>
  <c r="P48" i="138"/>
  <c r="P49" i="138"/>
  <c r="P39" i="138"/>
  <c r="P40" i="138"/>
  <c r="P41" i="138"/>
  <c r="P42" i="138"/>
  <c r="P43" i="138"/>
  <c r="P44" i="138"/>
  <c r="P45" i="138"/>
  <c r="P46" i="138"/>
  <c r="P47" i="138"/>
  <c r="P27" i="138"/>
  <c r="P28" i="138"/>
  <c r="P29" i="138"/>
  <c r="P30" i="138"/>
  <c r="P31" i="138"/>
  <c r="P32" i="138"/>
  <c r="P33" i="138"/>
  <c r="P34" i="138"/>
  <c r="P35" i="138"/>
  <c r="P36" i="138"/>
  <c r="P37" i="138"/>
  <c r="P15" i="138"/>
  <c r="P16" i="138"/>
  <c r="P17" i="138"/>
  <c r="P18" i="138"/>
  <c r="P19" i="138"/>
  <c r="P20" i="138"/>
  <c r="P21" i="138"/>
  <c r="P22" i="138"/>
  <c r="P23" i="138"/>
  <c r="P24" i="138"/>
  <c r="P25" i="138"/>
  <c r="D63" i="138"/>
  <c r="D64" i="138"/>
  <c r="D65" i="138"/>
  <c r="D66" i="138"/>
  <c r="D67" i="138"/>
  <c r="D68" i="138"/>
  <c r="D69" i="138"/>
  <c r="D70" i="138"/>
  <c r="D71" i="138"/>
  <c r="D72" i="138"/>
  <c r="D73" i="138"/>
  <c r="D51" i="138"/>
  <c r="D52" i="138"/>
  <c r="D53" i="138"/>
  <c r="D54" i="138"/>
  <c r="D55" i="138"/>
  <c r="D56" i="138"/>
  <c r="D57" i="138"/>
  <c r="D58" i="138"/>
  <c r="D59" i="138"/>
  <c r="D60" i="138"/>
  <c r="D61" i="138"/>
  <c r="D39" i="138"/>
  <c r="D40" i="138"/>
  <c r="D41" i="138"/>
  <c r="D42" i="138"/>
  <c r="D43" i="138"/>
  <c r="D44" i="138"/>
  <c r="D45" i="138"/>
  <c r="D46" i="138"/>
  <c r="D47" i="138"/>
  <c r="D48" i="138"/>
  <c r="D49" i="138"/>
  <c r="D27" i="138"/>
  <c r="D28" i="138"/>
  <c r="D29" i="138"/>
  <c r="D30" i="138"/>
  <c r="D31" i="138"/>
  <c r="D32" i="138"/>
  <c r="D33" i="138"/>
  <c r="D34" i="138"/>
  <c r="D35" i="138"/>
  <c r="D36" i="138"/>
  <c r="D37" i="138"/>
  <c r="D15" i="138"/>
  <c r="D16" i="138"/>
  <c r="D17" i="138"/>
  <c r="D18" i="138"/>
  <c r="D19" i="138"/>
  <c r="D20" i="138"/>
  <c r="D21" i="138"/>
  <c r="D22" i="138"/>
  <c r="D23" i="138"/>
  <c r="D24" i="138"/>
  <c r="D25" i="138"/>
  <c r="P62" i="138"/>
  <c r="P50" i="138"/>
  <c r="P38" i="138"/>
  <c r="P26" i="138"/>
  <c r="P14" i="138"/>
  <c r="D62" i="138"/>
  <c r="D50" i="138"/>
  <c r="D38" i="138"/>
  <c r="D26" i="138"/>
  <c r="D14" i="138"/>
  <c r="P385" i="138"/>
  <c r="D385" i="138"/>
  <c r="P384" i="138"/>
  <c r="D384" i="138"/>
  <c r="P383" i="138"/>
  <c r="D383" i="138"/>
  <c r="P382" i="138"/>
  <c r="D382" i="138"/>
  <c r="P381" i="138"/>
  <c r="D381" i="138"/>
  <c r="P380" i="138"/>
  <c r="D380" i="138"/>
  <c r="P379" i="138"/>
  <c r="D379" i="138"/>
  <c r="P378" i="138"/>
  <c r="D378" i="138"/>
  <c r="P377" i="138"/>
  <c r="D377" i="138"/>
  <c r="P376" i="138"/>
  <c r="D376" i="138"/>
  <c r="P375" i="138"/>
  <c r="D375" i="138"/>
  <c r="P374" i="138"/>
  <c r="D374" i="138"/>
  <c r="P373" i="138"/>
  <c r="D373" i="138"/>
  <c r="P372" i="138"/>
  <c r="D372" i="138"/>
  <c r="P371" i="138"/>
  <c r="D371" i="138"/>
  <c r="P370" i="138"/>
  <c r="D370" i="138"/>
  <c r="P369" i="138"/>
  <c r="D369" i="138"/>
  <c r="P368" i="138"/>
  <c r="D368" i="138"/>
  <c r="P367" i="138"/>
  <c r="D367" i="138"/>
  <c r="P366" i="138"/>
  <c r="D366" i="138"/>
  <c r="P365" i="138"/>
  <c r="D365" i="138"/>
  <c r="P364" i="138"/>
  <c r="D364" i="138"/>
  <c r="P363" i="138"/>
  <c r="D363" i="138"/>
  <c r="P362" i="138"/>
  <c r="D362" i="138"/>
  <c r="P361" i="138"/>
  <c r="D361" i="138"/>
  <c r="P360" i="138"/>
  <c r="D360" i="138"/>
  <c r="P359" i="138"/>
  <c r="D359" i="138"/>
  <c r="P358" i="138"/>
  <c r="D358" i="138"/>
  <c r="P357" i="138"/>
  <c r="D357" i="138"/>
  <c r="P356" i="138"/>
  <c r="D356" i="138"/>
  <c r="P355" i="138"/>
  <c r="D355" i="138"/>
  <c r="P354" i="138"/>
  <c r="D354" i="138"/>
  <c r="P353" i="138"/>
  <c r="D353" i="138"/>
  <c r="P352" i="138"/>
  <c r="D352" i="138"/>
  <c r="P351" i="138"/>
  <c r="D351" i="138"/>
  <c r="P350" i="138"/>
  <c r="D350" i="138"/>
  <c r="P349" i="138"/>
  <c r="D349" i="138"/>
  <c r="P348" i="138"/>
  <c r="D348" i="138"/>
  <c r="P347" i="138"/>
  <c r="D347" i="138"/>
  <c r="P346" i="138"/>
  <c r="D346" i="138"/>
  <c r="P345" i="138"/>
  <c r="D345" i="138"/>
  <c r="P344" i="138"/>
  <c r="D344" i="138"/>
  <c r="P343" i="138"/>
  <c r="D343" i="138"/>
  <c r="P342" i="138"/>
  <c r="D342" i="138"/>
  <c r="P341" i="138"/>
  <c r="D341" i="138"/>
  <c r="P340" i="138"/>
  <c r="D340" i="138"/>
  <c r="P339" i="138"/>
  <c r="D339" i="138"/>
  <c r="P338" i="138"/>
  <c r="D338" i="138"/>
  <c r="P337" i="138"/>
  <c r="D337" i="138"/>
  <c r="P336" i="138"/>
  <c r="D336" i="138"/>
  <c r="P335" i="138"/>
  <c r="D335" i="138"/>
  <c r="P334" i="138"/>
  <c r="D334" i="138"/>
  <c r="P333" i="138"/>
  <c r="D333" i="138"/>
  <c r="P332" i="138"/>
  <c r="D332" i="138"/>
  <c r="P331" i="138"/>
  <c r="D331" i="138"/>
  <c r="P330" i="138"/>
  <c r="D330" i="138"/>
  <c r="P329" i="138"/>
  <c r="D329" i="138"/>
  <c r="P328" i="138"/>
  <c r="D328" i="138"/>
  <c r="P327" i="138"/>
  <c r="D327" i="138"/>
  <c r="P326" i="138"/>
  <c r="D326" i="138"/>
  <c r="Q315" i="138"/>
  <c r="O315" i="138"/>
  <c r="E315" i="138"/>
  <c r="Q237" i="138"/>
  <c r="O237" i="138"/>
  <c r="E237" i="138"/>
  <c r="Q159" i="138"/>
  <c r="O159" i="138"/>
  <c r="E159" i="138"/>
  <c r="Q81" i="138"/>
  <c r="O81" i="138"/>
  <c r="E81" i="138"/>
  <c r="Q3" i="138"/>
  <c r="O3" i="138"/>
  <c r="E3" i="138"/>
  <c r="D297" i="119"/>
  <c r="D298" i="119"/>
  <c r="D299" i="119"/>
  <c r="D300" i="119"/>
  <c r="D301" i="119"/>
  <c r="D302" i="119"/>
  <c r="D303" i="119"/>
  <c r="D304" i="119"/>
  <c r="D305" i="119"/>
  <c r="D306" i="119"/>
  <c r="D307" i="119"/>
  <c r="D285" i="119"/>
  <c r="D286" i="119"/>
  <c r="D287" i="119"/>
  <c r="D288" i="119"/>
  <c r="D289" i="119"/>
  <c r="D290" i="119"/>
  <c r="D291" i="119"/>
  <c r="D292" i="119"/>
  <c r="D293" i="119"/>
  <c r="D294" i="119"/>
  <c r="D295" i="119"/>
  <c r="D273" i="119"/>
  <c r="D274" i="119"/>
  <c r="D275" i="119"/>
  <c r="D276" i="119"/>
  <c r="D277" i="119"/>
  <c r="D278" i="119"/>
  <c r="D279" i="119"/>
  <c r="D280" i="119"/>
  <c r="D281" i="119"/>
  <c r="D282" i="119"/>
  <c r="D283" i="119"/>
  <c r="D261" i="119"/>
  <c r="D262" i="119"/>
  <c r="D263" i="119"/>
  <c r="D264" i="119"/>
  <c r="D265" i="119"/>
  <c r="D266" i="119"/>
  <c r="D267" i="119"/>
  <c r="D268" i="119"/>
  <c r="D269" i="119"/>
  <c r="D270" i="119"/>
  <c r="D271" i="119"/>
  <c r="D249" i="119"/>
  <c r="D250" i="119"/>
  <c r="D251" i="119"/>
  <c r="D252" i="119"/>
  <c r="D253" i="119"/>
  <c r="D254" i="119"/>
  <c r="D255" i="119"/>
  <c r="D256" i="119"/>
  <c r="D257" i="119"/>
  <c r="D258" i="119"/>
  <c r="D259" i="119"/>
  <c r="P219" i="119"/>
  <c r="P220" i="119"/>
  <c r="P221" i="119"/>
  <c r="P222" i="119"/>
  <c r="P223" i="119"/>
  <c r="P224" i="119"/>
  <c r="P225" i="119"/>
  <c r="P226" i="119"/>
  <c r="P227" i="119"/>
  <c r="P228" i="119"/>
  <c r="P229" i="119"/>
  <c r="P207" i="119"/>
  <c r="P208" i="119"/>
  <c r="P209" i="119"/>
  <c r="P210" i="119"/>
  <c r="P211" i="119"/>
  <c r="P212" i="119"/>
  <c r="P213" i="119"/>
  <c r="P214" i="119"/>
  <c r="P215" i="119"/>
  <c r="P216" i="119"/>
  <c r="P217" i="119"/>
  <c r="P195" i="119"/>
  <c r="P196" i="119"/>
  <c r="P197" i="119"/>
  <c r="P198" i="119"/>
  <c r="P199" i="119"/>
  <c r="P200" i="119"/>
  <c r="P201" i="119"/>
  <c r="P202" i="119"/>
  <c r="P203" i="119"/>
  <c r="P204" i="119"/>
  <c r="P205" i="119"/>
  <c r="P183" i="119"/>
  <c r="P184" i="119"/>
  <c r="P185" i="119"/>
  <c r="P186" i="119"/>
  <c r="P187" i="119"/>
  <c r="P188" i="119"/>
  <c r="P189" i="119"/>
  <c r="P190" i="119"/>
  <c r="P191" i="119"/>
  <c r="P192" i="119"/>
  <c r="P193" i="119"/>
  <c r="P171" i="119"/>
  <c r="P172" i="119"/>
  <c r="P173" i="119"/>
  <c r="P174" i="119"/>
  <c r="P175" i="119"/>
  <c r="P176" i="119"/>
  <c r="P177" i="119"/>
  <c r="P178" i="119"/>
  <c r="P179" i="119"/>
  <c r="P180" i="119"/>
  <c r="P181" i="119"/>
  <c r="D219" i="119"/>
  <c r="D220" i="119"/>
  <c r="D221" i="119"/>
  <c r="D222" i="119"/>
  <c r="D223" i="119"/>
  <c r="D224" i="119"/>
  <c r="D225" i="119"/>
  <c r="D226" i="119"/>
  <c r="D227" i="119"/>
  <c r="D228" i="119"/>
  <c r="D229" i="119"/>
  <c r="D207" i="119"/>
  <c r="D208" i="119"/>
  <c r="D209" i="119"/>
  <c r="D210" i="119"/>
  <c r="D211" i="119"/>
  <c r="D212" i="119"/>
  <c r="D213" i="119"/>
  <c r="D214" i="119"/>
  <c r="D215" i="119"/>
  <c r="D216" i="119"/>
  <c r="D217" i="119"/>
  <c r="D195" i="119"/>
  <c r="D196" i="119"/>
  <c r="D197" i="119"/>
  <c r="D198" i="119"/>
  <c r="D199" i="119"/>
  <c r="D200" i="119"/>
  <c r="D201" i="119"/>
  <c r="D202" i="119"/>
  <c r="D203" i="119"/>
  <c r="D204" i="119"/>
  <c r="D205" i="119"/>
  <c r="D183" i="119"/>
  <c r="D184" i="119"/>
  <c r="D185" i="119"/>
  <c r="D186" i="119"/>
  <c r="D187" i="119"/>
  <c r="D188" i="119"/>
  <c r="D189" i="119"/>
  <c r="D190" i="119"/>
  <c r="D191" i="119"/>
  <c r="D192" i="119"/>
  <c r="D193" i="119"/>
  <c r="D171" i="119"/>
  <c r="D172" i="119"/>
  <c r="D173" i="119"/>
  <c r="D174" i="119"/>
  <c r="D175" i="119"/>
  <c r="D176" i="119"/>
  <c r="D177" i="119"/>
  <c r="D178" i="119"/>
  <c r="D179" i="119"/>
  <c r="D180" i="119"/>
  <c r="D181" i="119"/>
  <c r="D296" i="119"/>
  <c r="D284" i="119"/>
  <c r="D272" i="119"/>
  <c r="D260" i="119"/>
  <c r="D248" i="119"/>
  <c r="P218" i="119"/>
  <c r="P206" i="119"/>
  <c r="P194" i="119"/>
  <c r="P182" i="119"/>
  <c r="P170" i="119"/>
  <c r="D218" i="119"/>
  <c r="D206" i="119"/>
  <c r="D194" i="119"/>
  <c r="D182" i="119"/>
  <c r="D170" i="119"/>
  <c r="P141" i="119"/>
  <c r="P142" i="119"/>
  <c r="P143" i="119"/>
  <c r="P144" i="119"/>
  <c r="P145" i="119"/>
  <c r="P146" i="119"/>
  <c r="P147" i="119"/>
  <c r="P148" i="119"/>
  <c r="P149" i="119"/>
  <c r="P150" i="119"/>
  <c r="P151" i="119"/>
  <c r="P117" i="119"/>
  <c r="P118" i="119"/>
  <c r="P119" i="119"/>
  <c r="P120" i="119"/>
  <c r="P121" i="119"/>
  <c r="P122" i="119"/>
  <c r="P123" i="119"/>
  <c r="P124" i="119"/>
  <c r="P125" i="119"/>
  <c r="P126" i="119"/>
  <c r="P127" i="119"/>
  <c r="P105" i="119"/>
  <c r="P106" i="119"/>
  <c r="P107" i="119"/>
  <c r="P108" i="119"/>
  <c r="P109" i="119"/>
  <c r="P110" i="119"/>
  <c r="P111" i="119"/>
  <c r="P112" i="119"/>
  <c r="P113" i="119"/>
  <c r="P114" i="119"/>
  <c r="P115" i="119"/>
  <c r="P93" i="119"/>
  <c r="P94" i="119"/>
  <c r="P95" i="119"/>
  <c r="P96" i="119"/>
  <c r="P97" i="119"/>
  <c r="P98" i="119"/>
  <c r="P99" i="119"/>
  <c r="P100" i="119"/>
  <c r="P101" i="119"/>
  <c r="P102" i="119"/>
  <c r="P103" i="119"/>
  <c r="D141" i="119"/>
  <c r="D142" i="119"/>
  <c r="D143" i="119"/>
  <c r="D144" i="119"/>
  <c r="D145" i="119"/>
  <c r="D146" i="119"/>
  <c r="D147" i="119"/>
  <c r="D148" i="119"/>
  <c r="D149" i="119"/>
  <c r="D150" i="119"/>
  <c r="D151" i="119"/>
  <c r="D129" i="119"/>
  <c r="D130" i="119"/>
  <c r="D131" i="119"/>
  <c r="D132" i="119"/>
  <c r="D133" i="119"/>
  <c r="D134" i="119"/>
  <c r="D135" i="119"/>
  <c r="D136" i="119"/>
  <c r="D137" i="119"/>
  <c r="D138" i="119"/>
  <c r="D139" i="119"/>
  <c r="D117" i="119"/>
  <c r="D118" i="119"/>
  <c r="D119" i="119"/>
  <c r="D120" i="119"/>
  <c r="D121" i="119"/>
  <c r="D122" i="119"/>
  <c r="D123" i="119"/>
  <c r="D124" i="119"/>
  <c r="D125" i="119"/>
  <c r="D126" i="119"/>
  <c r="D127" i="119"/>
  <c r="D105" i="119"/>
  <c r="D106" i="119"/>
  <c r="D107" i="119"/>
  <c r="D108" i="119"/>
  <c r="D109" i="119"/>
  <c r="D110" i="119"/>
  <c r="D111" i="119"/>
  <c r="D112" i="119"/>
  <c r="D113" i="119"/>
  <c r="D114" i="119"/>
  <c r="D115" i="119"/>
  <c r="P140" i="119"/>
  <c r="P128" i="119"/>
  <c r="P116" i="119"/>
  <c r="P104" i="119"/>
  <c r="P92" i="119"/>
  <c r="D140" i="119"/>
  <c r="D128" i="119"/>
  <c r="D116" i="119"/>
  <c r="D104" i="119"/>
  <c r="D93" i="119"/>
  <c r="D94" i="119"/>
  <c r="D95" i="119"/>
  <c r="D96" i="119"/>
  <c r="D97" i="119"/>
  <c r="D98" i="119"/>
  <c r="D99" i="119"/>
  <c r="D100" i="119"/>
  <c r="D101" i="119"/>
  <c r="D102" i="119"/>
  <c r="D103" i="119"/>
  <c r="D92" i="119"/>
  <c r="Y81" i="139" l="1"/>
  <c r="M237" i="139"/>
  <c r="M393" i="139"/>
  <c r="Y393" i="139"/>
  <c r="Y159" i="139"/>
  <c r="Y159" i="138"/>
  <c r="M315" i="139"/>
  <c r="M3" i="139"/>
  <c r="M159" i="139"/>
  <c r="C329" i="139"/>
  <c r="C341" i="139" s="1"/>
  <c r="C353" i="139" s="1"/>
  <c r="C365" i="139" s="1"/>
  <c r="C377" i="139" s="1"/>
  <c r="O329" i="139" s="1"/>
  <c r="O341" i="139" s="1"/>
  <c r="O353" i="139" s="1"/>
  <c r="O365" i="139" s="1"/>
  <c r="O377" i="139" s="1"/>
  <c r="M81" i="139"/>
  <c r="O251" i="139"/>
  <c r="O263" i="139" s="1"/>
  <c r="O275" i="139" s="1"/>
  <c r="O287" i="139" s="1"/>
  <c r="O299" i="139" s="1"/>
  <c r="Y315" i="139"/>
  <c r="C17" i="139"/>
  <c r="C29" i="139" s="1"/>
  <c r="C41" i="139" s="1"/>
  <c r="C53" i="139" s="1"/>
  <c r="C65" i="139" s="1"/>
  <c r="O17" i="139" s="1"/>
  <c r="O29" i="139" s="1"/>
  <c r="O41" i="139" s="1"/>
  <c r="O53" i="139" s="1"/>
  <c r="O65" i="139" s="1"/>
  <c r="C95" i="139" s="1"/>
  <c r="C107" i="139" s="1"/>
  <c r="C119" i="139" s="1"/>
  <c r="C131" i="139" s="1"/>
  <c r="C143" i="139" s="1"/>
  <c r="O95" i="139" s="1"/>
  <c r="O107" i="139" s="1"/>
  <c r="O119" i="139" s="1"/>
  <c r="O131" i="139" s="1"/>
  <c r="O143" i="139" s="1"/>
  <c r="C173" i="139" s="1"/>
  <c r="C185" i="139" s="1"/>
  <c r="C197" i="139" s="1"/>
  <c r="C209" i="139" s="1"/>
  <c r="C221" i="139" s="1"/>
  <c r="O173" i="139" s="1"/>
  <c r="O185" i="139" s="1"/>
  <c r="O197" i="139" s="1"/>
  <c r="O209" i="139" s="1"/>
  <c r="O221" i="139" s="1"/>
  <c r="C407" i="139" s="1"/>
  <c r="Y237" i="139"/>
  <c r="Y3" i="139"/>
  <c r="C17" i="138"/>
  <c r="C29" i="138" s="1"/>
  <c r="C41" i="138" s="1"/>
  <c r="C53" i="138" s="1"/>
  <c r="C65" i="138" s="1"/>
  <c r="O17" i="138" s="1"/>
  <c r="O29" i="138" s="1"/>
  <c r="O41" i="138" s="1"/>
  <c r="O53" i="138" s="1"/>
  <c r="O65" i="138" s="1"/>
  <c r="C95" i="138" s="1"/>
  <c r="C107" i="138" s="1"/>
  <c r="C119" i="138" s="1"/>
  <c r="C131" i="138" s="1"/>
  <c r="C143" i="138" s="1"/>
  <c r="O95" i="138" s="1"/>
  <c r="O107" i="138" s="1"/>
  <c r="O119" i="138" s="1"/>
  <c r="O131" i="138" s="1"/>
  <c r="O143" i="138" s="1"/>
  <c r="C173" i="138" s="1"/>
  <c r="C185" i="138" s="1"/>
  <c r="C197" i="138" s="1"/>
  <c r="C209" i="138" s="1"/>
  <c r="C221" i="138" s="1"/>
  <c r="O173" i="138" s="1"/>
  <c r="O185" i="138" s="1"/>
  <c r="O197" i="138" s="1"/>
  <c r="O209" i="138" s="1"/>
  <c r="O221" i="138" s="1"/>
  <c r="C251" i="138" s="1"/>
  <c r="C263" i="138" s="1"/>
  <c r="C275" i="138" s="1"/>
  <c r="C287" i="138" s="1"/>
  <c r="C299" i="138" s="1"/>
  <c r="O251" i="138" s="1"/>
  <c r="O263" i="138" s="1"/>
  <c r="O275" i="138" s="1"/>
  <c r="O287" i="138" s="1"/>
  <c r="O299" i="138" s="1"/>
  <c r="M315" i="138"/>
  <c r="M237" i="138"/>
  <c r="M3" i="138"/>
  <c r="M159" i="138"/>
  <c r="C329" i="138"/>
  <c r="C341" i="138" s="1"/>
  <c r="C353" i="138" s="1"/>
  <c r="C365" i="138" s="1"/>
  <c r="C377" i="138" s="1"/>
  <c r="O329" i="138" s="1"/>
  <c r="O341" i="138" s="1"/>
  <c r="O353" i="138" s="1"/>
  <c r="O365" i="138" s="1"/>
  <c r="O377" i="138" s="1"/>
  <c r="M81" i="138"/>
  <c r="Y315" i="138"/>
  <c r="Y237" i="138"/>
  <c r="Y3" i="138"/>
  <c r="C419" i="139" l="1"/>
  <c r="C431" i="139" s="1"/>
  <c r="C443" i="139" s="1"/>
  <c r="C455" i="139" s="1"/>
  <c r="A394" i="139"/>
  <c r="D145" i="126" l="1"/>
  <c r="D123" i="126"/>
  <c r="D101" i="126"/>
  <c r="D81" i="126"/>
  <c r="D61" i="126"/>
  <c r="B3" i="126"/>
  <c r="B23" i="126" l="1"/>
  <c r="B43" i="126" l="1"/>
  <c r="B63" i="126" l="1"/>
  <c r="B83" i="126" l="1"/>
  <c r="M124" i="126" l="1"/>
  <c r="B103" i="126"/>
  <c r="L124" i="126"/>
  <c r="L146" i="126" s="1"/>
  <c r="Y3" i="119"/>
  <c r="C329" i="119"/>
  <c r="C341" i="119" s="1"/>
  <c r="C353" i="119" s="1"/>
  <c r="C365" i="119" s="1"/>
  <c r="C377" i="119" s="1"/>
  <c r="O329" i="119" s="1"/>
  <c r="O341" i="119" s="1"/>
  <c r="O353" i="119" s="1"/>
  <c r="O365" i="119" s="1"/>
  <c r="O377" i="119" s="1"/>
  <c r="C459" i="120"/>
  <c r="C383" i="120"/>
  <c r="C307" i="120"/>
  <c r="C231" i="120"/>
  <c r="C155" i="120"/>
  <c r="T155" i="120" s="1"/>
  <c r="C79" i="120"/>
  <c r="T79" i="120" s="1"/>
  <c r="A6" i="120"/>
  <c r="A4" i="120"/>
  <c r="C92" i="120" s="1"/>
  <c r="C104" i="120" s="1"/>
  <c r="C116" i="120" s="1"/>
  <c r="C128" i="120" s="1"/>
  <c r="C140" i="120" s="1"/>
  <c r="T92" i="120" s="1"/>
  <c r="T104" i="120" s="1"/>
  <c r="T116" i="120" s="1"/>
  <c r="T128" i="120" s="1"/>
  <c r="T140" i="120" s="1"/>
  <c r="P385" i="119"/>
  <c r="D385" i="119"/>
  <c r="P384" i="119"/>
  <c r="D384" i="119"/>
  <c r="P383" i="119"/>
  <c r="D383" i="119"/>
  <c r="P382" i="119"/>
  <c r="D382" i="119"/>
  <c r="P381" i="119"/>
  <c r="D381" i="119"/>
  <c r="P380" i="119"/>
  <c r="D380" i="119"/>
  <c r="P379" i="119"/>
  <c r="D379" i="119"/>
  <c r="P378" i="119"/>
  <c r="D378" i="119"/>
  <c r="P377" i="119"/>
  <c r="D377" i="119"/>
  <c r="P376" i="119"/>
  <c r="D376" i="119"/>
  <c r="P375" i="119"/>
  <c r="D375" i="119"/>
  <c r="P374" i="119"/>
  <c r="D374" i="119"/>
  <c r="P373" i="119"/>
  <c r="D373" i="119"/>
  <c r="P372" i="119"/>
  <c r="D372" i="119"/>
  <c r="P371" i="119"/>
  <c r="D371" i="119"/>
  <c r="P370" i="119"/>
  <c r="D370" i="119"/>
  <c r="P369" i="119"/>
  <c r="D369" i="119"/>
  <c r="P368" i="119"/>
  <c r="D368" i="119"/>
  <c r="P367" i="119"/>
  <c r="D367" i="119"/>
  <c r="P366" i="119"/>
  <c r="D366" i="119"/>
  <c r="P365" i="119"/>
  <c r="D365" i="119"/>
  <c r="P364" i="119"/>
  <c r="D364" i="119"/>
  <c r="P363" i="119"/>
  <c r="D363" i="119"/>
  <c r="P362" i="119"/>
  <c r="D362" i="119"/>
  <c r="P361" i="119"/>
  <c r="D361" i="119"/>
  <c r="P360" i="119"/>
  <c r="D360" i="119"/>
  <c r="P359" i="119"/>
  <c r="D359" i="119"/>
  <c r="P358" i="119"/>
  <c r="D358" i="119"/>
  <c r="P357" i="119"/>
  <c r="D357" i="119"/>
  <c r="P356" i="119"/>
  <c r="D356" i="119"/>
  <c r="P355" i="119"/>
  <c r="D355" i="119"/>
  <c r="P354" i="119"/>
  <c r="D354" i="119"/>
  <c r="P353" i="119"/>
  <c r="D353" i="119"/>
  <c r="P352" i="119"/>
  <c r="D352" i="119"/>
  <c r="P351" i="119"/>
  <c r="D351" i="119"/>
  <c r="P350" i="119"/>
  <c r="D350" i="119"/>
  <c r="P349" i="119"/>
  <c r="D349" i="119"/>
  <c r="P348" i="119"/>
  <c r="D348" i="119"/>
  <c r="P347" i="119"/>
  <c r="D347" i="119"/>
  <c r="P346" i="119"/>
  <c r="D346" i="119"/>
  <c r="P345" i="119"/>
  <c r="D345" i="119"/>
  <c r="P344" i="119"/>
  <c r="D344" i="119"/>
  <c r="P343" i="119"/>
  <c r="D343" i="119"/>
  <c r="P342" i="119"/>
  <c r="D342" i="119"/>
  <c r="P341" i="119"/>
  <c r="D341" i="119"/>
  <c r="P340" i="119"/>
  <c r="D340" i="119"/>
  <c r="P339" i="119"/>
  <c r="D339" i="119"/>
  <c r="P338" i="119"/>
  <c r="D338" i="119"/>
  <c r="P337" i="119"/>
  <c r="D337" i="119"/>
  <c r="P336" i="119"/>
  <c r="D336" i="119"/>
  <c r="P335" i="119"/>
  <c r="D335" i="119"/>
  <c r="P334" i="119"/>
  <c r="D334" i="119"/>
  <c r="P333" i="119"/>
  <c r="D333" i="119"/>
  <c r="P332" i="119"/>
  <c r="D332" i="119"/>
  <c r="P331" i="119"/>
  <c r="D331" i="119"/>
  <c r="P330" i="119"/>
  <c r="D330" i="119"/>
  <c r="P329" i="119"/>
  <c r="D329" i="119"/>
  <c r="P328" i="119"/>
  <c r="D328" i="119"/>
  <c r="P327" i="119"/>
  <c r="D327" i="119"/>
  <c r="P326" i="119"/>
  <c r="D326" i="119"/>
  <c r="Q315" i="119"/>
  <c r="O315" i="119"/>
  <c r="E315" i="119"/>
  <c r="Q237" i="119"/>
  <c r="O237" i="119"/>
  <c r="E237" i="119"/>
  <c r="Q159" i="119"/>
  <c r="O159" i="119"/>
  <c r="E159" i="119"/>
  <c r="Q81" i="119"/>
  <c r="O81" i="119"/>
  <c r="E81" i="119"/>
  <c r="D89" i="120"/>
  <c r="D90" i="120"/>
  <c r="D91" i="120"/>
  <c r="D92" i="120"/>
  <c r="D93" i="120"/>
  <c r="D94" i="120"/>
  <c r="D95" i="120"/>
  <c r="D96" i="120"/>
  <c r="D98" i="120"/>
  <c r="D99" i="120"/>
  <c r="D100" i="120"/>
  <c r="D101" i="120"/>
  <c r="D102" i="120"/>
  <c r="D103" i="120"/>
  <c r="D104" i="120"/>
  <c r="D105" i="120"/>
  <c r="D106" i="120"/>
  <c r="D108" i="120"/>
  <c r="D109" i="120"/>
  <c r="D110" i="120"/>
  <c r="D111" i="120"/>
  <c r="D112" i="120"/>
  <c r="D113" i="120"/>
  <c r="D114" i="120"/>
  <c r="D115" i="120"/>
  <c r="D116" i="120"/>
  <c r="D117" i="120"/>
  <c r="D118" i="120"/>
  <c r="D119" i="120"/>
  <c r="D120" i="120"/>
  <c r="D121" i="120"/>
  <c r="D122" i="120"/>
  <c r="D123" i="120"/>
  <c r="D124" i="120"/>
  <c r="D125" i="120"/>
  <c r="D126" i="120"/>
  <c r="D127" i="120"/>
  <c r="D128" i="120"/>
  <c r="D129" i="120"/>
  <c r="D130" i="120"/>
  <c r="D131" i="120"/>
  <c r="D132" i="120"/>
  <c r="D133" i="120"/>
  <c r="D134" i="120"/>
  <c r="D135" i="120"/>
  <c r="D136" i="120"/>
  <c r="D137" i="120"/>
  <c r="D138" i="120"/>
  <c r="D139" i="120"/>
  <c r="D140" i="120"/>
  <c r="D141" i="120"/>
  <c r="D142" i="120"/>
  <c r="D143" i="120"/>
  <c r="D144" i="120"/>
  <c r="D145" i="120"/>
  <c r="D146" i="120"/>
  <c r="D147" i="120"/>
  <c r="D148" i="120"/>
  <c r="P63" i="119"/>
  <c r="P64" i="119"/>
  <c r="P65" i="119"/>
  <c r="P66" i="119"/>
  <c r="P67" i="119"/>
  <c r="P68" i="119"/>
  <c r="P69" i="119"/>
  <c r="P70" i="119"/>
  <c r="P71" i="119"/>
  <c r="P72" i="119"/>
  <c r="P73" i="119"/>
  <c r="P51" i="119"/>
  <c r="P52" i="119"/>
  <c r="P53" i="119"/>
  <c r="P54" i="119"/>
  <c r="P55" i="119"/>
  <c r="P56" i="119"/>
  <c r="P57" i="119"/>
  <c r="P58" i="119"/>
  <c r="P59" i="119"/>
  <c r="P60" i="119"/>
  <c r="P61" i="119"/>
  <c r="P39" i="119"/>
  <c r="P40" i="119"/>
  <c r="P41" i="119"/>
  <c r="P42" i="119"/>
  <c r="P43" i="119"/>
  <c r="P44" i="119"/>
  <c r="P45" i="119"/>
  <c r="P46" i="119"/>
  <c r="P47" i="119"/>
  <c r="P48" i="119"/>
  <c r="P49" i="119"/>
  <c r="P27" i="119"/>
  <c r="P28" i="119"/>
  <c r="P29" i="119"/>
  <c r="P30" i="119"/>
  <c r="P31" i="119"/>
  <c r="P32" i="119"/>
  <c r="P33" i="119"/>
  <c r="P34" i="119"/>
  <c r="P35" i="119"/>
  <c r="P36" i="119"/>
  <c r="P37" i="119"/>
  <c r="P15" i="119"/>
  <c r="P16" i="119"/>
  <c r="P18" i="119"/>
  <c r="P19" i="119"/>
  <c r="P20" i="119"/>
  <c r="P21" i="119"/>
  <c r="P22" i="119"/>
  <c r="P23" i="119"/>
  <c r="P24" i="119"/>
  <c r="P25" i="119"/>
  <c r="P62" i="119"/>
  <c r="P50" i="119"/>
  <c r="P26" i="119"/>
  <c r="P14" i="119"/>
  <c r="D63" i="119"/>
  <c r="D64" i="119"/>
  <c r="D65" i="119"/>
  <c r="D66" i="119"/>
  <c r="D67" i="119"/>
  <c r="D69" i="119"/>
  <c r="D70" i="119"/>
  <c r="D71" i="119"/>
  <c r="D72" i="119"/>
  <c r="D73" i="119"/>
  <c r="D51" i="119"/>
  <c r="D52" i="119"/>
  <c r="D54" i="119"/>
  <c r="D55" i="119"/>
  <c r="D56" i="119"/>
  <c r="D57" i="119"/>
  <c r="D58" i="119"/>
  <c r="D59" i="119"/>
  <c r="D60" i="119"/>
  <c r="D61" i="119"/>
  <c r="D39" i="119"/>
  <c r="D40" i="119"/>
  <c r="D42" i="119"/>
  <c r="D43" i="119"/>
  <c r="D44" i="119"/>
  <c r="D45" i="119"/>
  <c r="D46" i="119"/>
  <c r="D47" i="119"/>
  <c r="D48" i="119"/>
  <c r="D49" i="119"/>
  <c r="D27" i="119"/>
  <c r="D28" i="119"/>
  <c r="D30" i="119"/>
  <c r="D31" i="119"/>
  <c r="D32" i="119"/>
  <c r="D36" i="119"/>
  <c r="D62" i="119"/>
  <c r="D50" i="119"/>
  <c r="D38" i="119"/>
  <c r="D26" i="119"/>
  <c r="U14" i="120"/>
  <c r="U15" i="120"/>
  <c r="U16" i="120"/>
  <c r="U17" i="120"/>
  <c r="U18" i="120"/>
  <c r="U19" i="120"/>
  <c r="U20" i="120"/>
  <c r="U21" i="120"/>
  <c r="U22" i="120"/>
  <c r="U23" i="120"/>
  <c r="U24" i="120"/>
  <c r="U62" i="120"/>
  <c r="U63" i="120"/>
  <c r="U64" i="120"/>
  <c r="U65" i="120"/>
  <c r="U66" i="120"/>
  <c r="U67" i="120"/>
  <c r="U68" i="120"/>
  <c r="U69" i="120"/>
  <c r="U70" i="120"/>
  <c r="U71" i="120"/>
  <c r="U72" i="120"/>
  <c r="U50" i="120"/>
  <c r="U51" i="120"/>
  <c r="U52" i="120"/>
  <c r="U53" i="120"/>
  <c r="U54" i="120"/>
  <c r="U55" i="120"/>
  <c r="U56" i="120"/>
  <c r="U57" i="120"/>
  <c r="U58" i="120"/>
  <c r="U59" i="120"/>
  <c r="U60" i="120"/>
  <c r="U38" i="120"/>
  <c r="U39" i="120"/>
  <c r="U40" i="120"/>
  <c r="U41" i="120"/>
  <c r="U42" i="120"/>
  <c r="U43" i="120"/>
  <c r="U44" i="120"/>
  <c r="U45" i="120"/>
  <c r="U46" i="120"/>
  <c r="U47" i="120"/>
  <c r="U48" i="120"/>
  <c r="U26" i="120"/>
  <c r="U27" i="120"/>
  <c r="U28" i="120"/>
  <c r="U29" i="120"/>
  <c r="U30" i="120"/>
  <c r="U31" i="120"/>
  <c r="U32" i="120"/>
  <c r="U33" i="120"/>
  <c r="U34" i="120"/>
  <c r="U35" i="120"/>
  <c r="U36" i="120"/>
  <c r="U61" i="120"/>
  <c r="U49" i="120"/>
  <c r="U37" i="120"/>
  <c r="U25" i="120"/>
  <c r="U13" i="120"/>
  <c r="U528" i="120"/>
  <c r="D528" i="120"/>
  <c r="U527" i="120"/>
  <c r="D527" i="120"/>
  <c r="U526" i="120"/>
  <c r="D526" i="120"/>
  <c r="U525" i="120"/>
  <c r="D525" i="120"/>
  <c r="U524" i="120"/>
  <c r="D524" i="120"/>
  <c r="U523" i="120"/>
  <c r="D523" i="120"/>
  <c r="U522" i="120"/>
  <c r="D522" i="120"/>
  <c r="U521" i="120"/>
  <c r="D521" i="120"/>
  <c r="U520" i="120"/>
  <c r="D520" i="120"/>
  <c r="U519" i="120"/>
  <c r="D519" i="120"/>
  <c r="U518" i="120"/>
  <c r="D518" i="120"/>
  <c r="U517" i="120"/>
  <c r="D517" i="120"/>
  <c r="U516" i="120"/>
  <c r="D516" i="120"/>
  <c r="U515" i="120"/>
  <c r="D515" i="120"/>
  <c r="U514" i="120"/>
  <c r="D514" i="120"/>
  <c r="U513" i="120"/>
  <c r="D513" i="120"/>
  <c r="U512" i="120"/>
  <c r="D512" i="120"/>
  <c r="U511" i="120"/>
  <c r="D511" i="120"/>
  <c r="U510" i="120"/>
  <c r="D510" i="120"/>
  <c r="U509" i="120"/>
  <c r="D509" i="120"/>
  <c r="U508" i="120"/>
  <c r="D508" i="120"/>
  <c r="U507" i="120"/>
  <c r="D507" i="120"/>
  <c r="U506" i="120"/>
  <c r="D506" i="120"/>
  <c r="U505" i="120"/>
  <c r="D505" i="120"/>
  <c r="U504" i="120"/>
  <c r="D504" i="120"/>
  <c r="U503" i="120"/>
  <c r="D503" i="120"/>
  <c r="U502" i="120"/>
  <c r="D502" i="120"/>
  <c r="U501" i="120"/>
  <c r="D501" i="120"/>
  <c r="U500" i="120"/>
  <c r="D500" i="120"/>
  <c r="U499" i="120"/>
  <c r="D499" i="120"/>
  <c r="U498" i="120"/>
  <c r="D498" i="120"/>
  <c r="U497" i="120"/>
  <c r="D497" i="120"/>
  <c r="U496" i="120"/>
  <c r="D496" i="120"/>
  <c r="U495" i="120"/>
  <c r="D495" i="120"/>
  <c r="U494" i="120"/>
  <c r="D494" i="120"/>
  <c r="U493" i="120"/>
  <c r="D493" i="120"/>
  <c r="U492" i="120"/>
  <c r="D492" i="120"/>
  <c r="U491" i="120"/>
  <c r="D491" i="120"/>
  <c r="U490" i="120"/>
  <c r="D490" i="120"/>
  <c r="U489" i="120"/>
  <c r="D489" i="120"/>
  <c r="U488" i="120"/>
  <c r="D488" i="120"/>
  <c r="U487" i="120"/>
  <c r="D487" i="120"/>
  <c r="U486" i="120"/>
  <c r="D486" i="120"/>
  <c r="U485" i="120"/>
  <c r="D485" i="120"/>
  <c r="U484" i="120"/>
  <c r="D484" i="120"/>
  <c r="U483" i="120"/>
  <c r="D483" i="120"/>
  <c r="U482" i="120"/>
  <c r="D482" i="120"/>
  <c r="U481" i="120"/>
  <c r="D481" i="120"/>
  <c r="U480" i="120"/>
  <c r="D480" i="120"/>
  <c r="U479" i="120"/>
  <c r="D479" i="120"/>
  <c r="U478" i="120"/>
  <c r="D478" i="120"/>
  <c r="U477" i="120"/>
  <c r="D477" i="120"/>
  <c r="U476" i="120"/>
  <c r="D476" i="120"/>
  <c r="U475" i="120"/>
  <c r="D475" i="120"/>
  <c r="U474" i="120"/>
  <c r="D474" i="120"/>
  <c r="U473" i="120"/>
  <c r="D473" i="120"/>
  <c r="U472" i="120"/>
  <c r="D472" i="120"/>
  <c r="U471" i="120"/>
  <c r="D471" i="120"/>
  <c r="U470" i="120"/>
  <c r="D470" i="120"/>
  <c r="U469" i="120"/>
  <c r="D469" i="120"/>
  <c r="AB459" i="120"/>
  <c r="T459" i="120"/>
  <c r="K459" i="120"/>
  <c r="U452" i="120"/>
  <c r="D452" i="120"/>
  <c r="U451" i="120"/>
  <c r="D451" i="120"/>
  <c r="U450" i="120"/>
  <c r="D450" i="120"/>
  <c r="U449" i="120"/>
  <c r="D449" i="120"/>
  <c r="U448" i="120"/>
  <c r="D448" i="120"/>
  <c r="U447" i="120"/>
  <c r="D447" i="120"/>
  <c r="U446" i="120"/>
  <c r="D446" i="120"/>
  <c r="U445" i="120"/>
  <c r="D445" i="120"/>
  <c r="U444" i="120"/>
  <c r="D444" i="120"/>
  <c r="U443" i="120"/>
  <c r="D443" i="120"/>
  <c r="U442" i="120"/>
  <c r="D442" i="120"/>
  <c r="U441" i="120"/>
  <c r="D441" i="120"/>
  <c r="U440" i="120"/>
  <c r="D440" i="120"/>
  <c r="U439" i="120"/>
  <c r="D439" i="120"/>
  <c r="U438" i="120"/>
  <c r="D438" i="120"/>
  <c r="U437" i="120"/>
  <c r="D437" i="120"/>
  <c r="U436" i="120"/>
  <c r="D436" i="120"/>
  <c r="U435" i="120"/>
  <c r="D435" i="120"/>
  <c r="U434" i="120"/>
  <c r="D434" i="120"/>
  <c r="U433" i="120"/>
  <c r="D433" i="120"/>
  <c r="U432" i="120"/>
  <c r="D432" i="120"/>
  <c r="U431" i="120"/>
  <c r="D431" i="120"/>
  <c r="U430" i="120"/>
  <c r="D430" i="120"/>
  <c r="U429" i="120"/>
  <c r="D429" i="120"/>
  <c r="U428" i="120"/>
  <c r="D428" i="120"/>
  <c r="U427" i="120"/>
  <c r="D427" i="120"/>
  <c r="U426" i="120"/>
  <c r="D426" i="120"/>
  <c r="U425" i="120"/>
  <c r="D425" i="120"/>
  <c r="U424" i="120"/>
  <c r="D424" i="120"/>
  <c r="U423" i="120"/>
  <c r="D423" i="120"/>
  <c r="U422" i="120"/>
  <c r="D422" i="120"/>
  <c r="U421" i="120"/>
  <c r="D421" i="120"/>
  <c r="U420" i="120"/>
  <c r="D420" i="120"/>
  <c r="U419" i="120"/>
  <c r="D419" i="120"/>
  <c r="U418" i="120"/>
  <c r="D418" i="120"/>
  <c r="U417" i="120"/>
  <c r="D417" i="120"/>
  <c r="U416" i="120"/>
  <c r="D416" i="120"/>
  <c r="U415" i="120"/>
  <c r="D415" i="120"/>
  <c r="U414" i="120"/>
  <c r="D414" i="120"/>
  <c r="U413" i="120"/>
  <c r="D413" i="120"/>
  <c r="U412" i="120"/>
  <c r="D412" i="120"/>
  <c r="U411" i="120"/>
  <c r="D411" i="120"/>
  <c r="U410" i="120"/>
  <c r="D410" i="120"/>
  <c r="U409" i="120"/>
  <c r="D409" i="120"/>
  <c r="U408" i="120"/>
  <c r="D408" i="120"/>
  <c r="U407" i="120"/>
  <c r="D407" i="120"/>
  <c r="U406" i="120"/>
  <c r="D406" i="120"/>
  <c r="U405" i="120"/>
  <c r="D405" i="120"/>
  <c r="U404" i="120"/>
  <c r="D404" i="120"/>
  <c r="U403" i="120"/>
  <c r="D403" i="120"/>
  <c r="U402" i="120"/>
  <c r="D402" i="120"/>
  <c r="U401" i="120"/>
  <c r="D401" i="120"/>
  <c r="U400" i="120"/>
  <c r="D400" i="120"/>
  <c r="U399" i="120"/>
  <c r="D399" i="120"/>
  <c r="U398" i="120"/>
  <c r="D398" i="120"/>
  <c r="U397" i="120"/>
  <c r="D397" i="120"/>
  <c r="U396" i="120"/>
  <c r="D396" i="120"/>
  <c r="U395" i="120"/>
  <c r="D395" i="120"/>
  <c r="U394" i="120"/>
  <c r="D394" i="120"/>
  <c r="U393" i="120"/>
  <c r="D393" i="120"/>
  <c r="AB383" i="120"/>
  <c r="T383" i="120"/>
  <c r="K383" i="120"/>
  <c r="U376" i="120"/>
  <c r="D376" i="120"/>
  <c r="U375" i="120"/>
  <c r="D375" i="120"/>
  <c r="U374" i="120"/>
  <c r="D374" i="120"/>
  <c r="U373" i="120"/>
  <c r="D373" i="120"/>
  <c r="U372" i="120"/>
  <c r="D372" i="120"/>
  <c r="U371" i="120"/>
  <c r="D371" i="120"/>
  <c r="U370" i="120"/>
  <c r="D370" i="120"/>
  <c r="U369" i="120"/>
  <c r="D369" i="120"/>
  <c r="U368" i="120"/>
  <c r="D368" i="120"/>
  <c r="U367" i="120"/>
  <c r="D367" i="120"/>
  <c r="U366" i="120"/>
  <c r="D366" i="120"/>
  <c r="U365" i="120"/>
  <c r="D365" i="120"/>
  <c r="U364" i="120"/>
  <c r="D364" i="120"/>
  <c r="U363" i="120"/>
  <c r="D363" i="120"/>
  <c r="U362" i="120"/>
  <c r="D362" i="120"/>
  <c r="U361" i="120"/>
  <c r="D361" i="120"/>
  <c r="U360" i="120"/>
  <c r="D360" i="120"/>
  <c r="U359" i="120"/>
  <c r="D359" i="120"/>
  <c r="U358" i="120"/>
  <c r="D358" i="120"/>
  <c r="U357" i="120"/>
  <c r="D357" i="120"/>
  <c r="U356" i="120"/>
  <c r="D356" i="120"/>
  <c r="U355" i="120"/>
  <c r="D355" i="120"/>
  <c r="U354" i="120"/>
  <c r="D354" i="120"/>
  <c r="U353" i="120"/>
  <c r="D353" i="120"/>
  <c r="U352" i="120"/>
  <c r="D352" i="120"/>
  <c r="U351" i="120"/>
  <c r="D351" i="120"/>
  <c r="U350" i="120"/>
  <c r="D350" i="120"/>
  <c r="U349" i="120"/>
  <c r="D349" i="120"/>
  <c r="U348" i="120"/>
  <c r="D348" i="120"/>
  <c r="U347" i="120"/>
  <c r="D347" i="120"/>
  <c r="U346" i="120"/>
  <c r="D346" i="120"/>
  <c r="U345" i="120"/>
  <c r="D345" i="120"/>
  <c r="U344" i="120"/>
  <c r="D344" i="120"/>
  <c r="U343" i="120"/>
  <c r="D343" i="120"/>
  <c r="U342" i="120"/>
  <c r="D342" i="120"/>
  <c r="U341" i="120"/>
  <c r="D341" i="120"/>
  <c r="U340" i="120"/>
  <c r="D340" i="120"/>
  <c r="U339" i="120"/>
  <c r="D339" i="120"/>
  <c r="U338" i="120"/>
  <c r="D338" i="120"/>
  <c r="U337" i="120"/>
  <c r="D337" i="120"/>
  <c r="U336" i="120"/>
  <c r="D336" i="120"/>
  <c r="U335" i="120"/>
  <c r="D335" i="120"/>
  <c r="U334" i="120"/>
  <c r="D334" i="120"/>
  <c r="U333" i="120"/>
  <c r="D333" i="120"/>
  <c r="U332" i="120"/>
  <c r="D332" i="120"/>
  <c r="U331" i="120"/>
  <c r="D331" i="120"/>
  <c r="U330" i="120"/>
  <c r="D330" i="120"/>
  <c r="U329" i="120"/>
  <c r="D329" i="120"/>
  <c r="U328" i="120"/>
  <c r="D328" i="120"/>
  <c r="U327" i="120"/>
  <c r="D327" i="120"/>
  <c r="U326" i="120"/>
  <c r="D326" i="120"/>
  <c r="U325" i="120"/>
  <c r="D325" i="120"/>
  <c r="U324" i="120"/>
  <c r="D324" i="120"/>
  <c r="U323" i="120"/>
  <c r="D323" i="120"/>
  <c r="U322" i="120"/>
  <c r="D322" i="120"/>
  <c r="U321" i="120"/>
  <c r="D321" i="120"/>
  <c r="U320" i="120"/>
  <c r="D320" i="120"/>
  <c r="U319" i="120"/>
  <c r="D319" i="120"/>
  <c r="U318" i="120"/>
  <c r="D318" i="120"/>
  <c r="U317" i="120"/>
  <c r="D317" i="120"/>
  <c r="AB307" i="120"/>
  <c r="T307" i="120"/>
  <c r="K307" i="120"/>
  <c r="U300" i="120"/>
  <c r="D300" i="120"/>
  <c r="U299" i="120"/>
  <c r="D299" i="120"/>
  <c r="U298" i="120"/>
  <c r="D298" i="120"/>
  <c r="U297" i="120"/>
  <c r="D297" i="120"/>
  <c r="U296" i="120"/>
  <c r="D296" i="120"/>
  <c r="U295" i="120"/>
  <c r="D295" i="120"/>
  <c r="U294" i="120"/>
  <c r="D294" i="120"/>
  <c r="U293" i="120"/>
  <c r="D293" i="120"/>
  <c r="U292" i="120"/>
  <c r="D292" i="120"/>
  <c r="U291" i="120"/>
  <c r="D291" i="120"/>
  <c r="U290" i="120"/>
  <c r="D290" i="120"/>
  <c r="U289" i="120"/>
  <c r="D289" i="120"/>
  <c r="U288" i="120"/>
  <c r="D288" i="120"/>
  <c r="U287" i="120"/>
  <c r="D287" i="120"/>
  <c r="U286" i="120"/>
  <c r="D286" i="120"/>
  <c r="U285" i="120"/>
  <c r="D285" i="120"/>
  <c r="U284" i="120"/>
  <c r="D284" i="120"/>
  <c r="U283" i="120"/>
  <c r="D283" i="120"/>
  <c r="U282" i="120"/>
  <c r="D282" i="120"/>
  <c r="U281" i="120"/>
  <c r="D281" i="120"/>
  <c r="U280" i="120"/>
  <c r="D280" i="120"/>
  <c r="U279" i="120"/>
  <c r="D279" i="120"/>
  <c r="U278" i="120"/>
  <c r="D278" i="120"/>
  <c r="U277" i="120"/>
  <c r="D277" i="120"/>
  <c r="U276" i="120"/>
  <c r="D276" i="120"/>
  <c r="U275" i="120"/>
  <c r="D275" i="120"/>
  <c r="U274" i="120"/>
  <c r="D274" i="120"/>
  <c r="U273" i="120"/>
  <c r="D273" i="120"/>
  <c r="U272" i="120"/>
  <c r="D272" i="120"/>
  <c r="U271" i="120"/>
  <c r="D271" i="120"/>
  <c r="U270" i="120"/>
  <c r="D270" i="120"/>
  <c r="U269" i="120"/>
  <c r="D269" i="120"/>
  <c r="U268" i="120"/>
  <c r="D268" i="120"/>
  <c r="U267" i="120"/>
  <c r="D267" i="120"/>
  <c r="U266" i="120"/>
  <c r="D266" i="120"/>
  <c r="U265" i="120"/>
  <c r="D265" i="120"/>
  <c r="U264" i="120"/>
  <c r="D264" i="120"/>
  <c r="U263" i="120"/>
  <c r="D263" i="120"/>
  <c r="U262" i="120"/>
  <c r="D262" i="120"/>
  <c r="U261" i="120"/>
  <c r="D261" i="120"/>
  <c r="U260" i="120"/>
  <c r="D260" i="120"/>
  <c r="U259" i="120"/>
  <c r="D259" i="120"/>
  <c r="U258" i="120"/>
  <c r="D258" i="120"/>
  <c r="U257" i="120"/>
  <c r="D257" i="120"/>
  <c r="U256" i="120"/>
  <c r="D256" i="120"/>
  <c r="U255" i="120"/>
  <c r="D255" i="120"/>
  <c r="U254" i="120"/>
  <c r="D254" i="120"/>
  <c r="U253" i="120"/>
  <c r="D253" i="120"/>
  <c r="U252" i="120"/>
  <c r="D252" i="120"/>
  <c r="U251" i="120"/>
  <c r="D251" i="120"/>
  <c r="U250" i="120"/>
  <c r="D250" i="120"/>
  <c r="U249" i="120"/>
  <c r="D249" i="120"/>
  <c r="U248" i="120"/>
  <c r="D248" i="120"/>
  <c r="U247" i="120"/>
  <c r="D247" i="120"/>
  <c r="U246" i="120"/>
  <c r="D246" i="120"/>
  <c r="U245" i="120"/>
  <c r="D245" i="120"/>
  <c r="U244" i="120"/>
  <c r="D244" i="120"/>
  <c r="U243" i="120"/>
  <c r="D243" i="120"/>
  <c r="U242" i="120"/>
  <c r="D242" i="120"/>
  <c r="U241" i="120"/>
  <c r="D241" i="120"/>
  <c r="AB231" i="120"/>
  <c r="T231" i="120"/>
  <c r="K231" i="120"/>
  <c r="U224" i="120"/>
  <c r="D224" i="120"/>
  <c r="U223" i="120"/>
  <c r="D223" i="120"/>
  <c r="U222" i="120"/>
  <c r="D222" i="120"/>
  <c r="U221" i="120"/>
  <c r="D221" i="120"/>
  <c r="U220" i="120"/>
  <c r="D220" i="120"/>
  <c r="U219" i="120"/>
  <c r="D219" i="120"/>
  <c r="U218" i="120"/>
  <c r="D218" i="120"/>
  <c r="U217" i="120"/>
  <c r="D217" i="120"/>
  <c r="U216" i="120"/>
  <c r="D216" i="120"/>
  <c r="U215" i="120"/>
  <c r="D215" i="120"/>
  <c r="U214" i="120"/>
  <c r="D214" i="120"/>
  <c r="U213" i="120"/>
  <c r="D213" i="120"/>
  <c r="U212" i="120"/>
  <c r="D212" i="120"/>
  <c r="U211" i="120"/>
  <c r="D211" i="120"/>
  <c r="U210" i="120"/>
  <c r="D210" i="120"/>
  <c r="U209" i="120"/>
  <c r="D209" i="120"/>
  <c r="U208" i="120"/>
  <c r="D208" i="120"/>
  <c r="U207" i="120"/>
  <c r="D207" i="120"/>
  <c r="U206" i="120"/>
  <c r="D206" i="120"/>
  <c r="U205" i="120"/>
  <c r="D205" i="120"/>
  <c r="U204" i="120"/>
  <c r="D204" i="120"/>
  <c r="U203" i="120"/>
  <c r="D203" i="120"/>
  <c r="U202" i="120"/>
  <c r="D202" i="120"/>
  <c r="U201" i="120"/>
  <c r="D201" i="120"/>
  <c r="U200" i="120"/>
  <c r="D200" i="120"/>
  <c r="U199" i="120"/>
  <c r="D199" i="120"/>
  <c r="U198" i="120"/>
  <c r="D198" i="120"/>
  <c r="U197" i="120"/>
  <c r="D197" i="120"/>
  <c r="U196" i="120"/>
  <c r="D196" i="120"/>
  <c r="U195" i="120"/>
  <c r="D195" i="120"/>
  <c r="U194" i="120"/>
  <c r="D194" i="120"/>
  <c r="U193" i="120"/>
  <c r="D193" i="120"/>
  <c r="U192" i="120"/>
  <c r="D192" i="120"/>
  <c r="U191" i="120"/>
  <c r="D191" i="120"/>
  <c r="U190" i="120"/>
  <c r="D190" i="120"/>
  <c r="U189" i="120"/>
  <c r="D189" i="120"/>
  <c r="U188" i="120"/>
  <c r="D188" i="120"/>
  <c r="U187" i="120"/>
  <c r="D187" i="120"/>
  <c r="U186" i="120"/>
  <c r="D186" i="120"/>
  <c r="U185" i="120"/>
  <c r="D185" i="120"/>
  <c r="U184" i="120"/>
  <c r="D184" i="120"/>
  <c r="U183" i="120"/>
  <c r="D183" i="120"/>
  <c r="U182" i="120"/>
  <c r="D182" i="120"/>
  <c r="U181" i="120"/>
  <c r="D181" i="120"/>
  <c r="U180" i="120"/>
  <c r="D180" i="120"/>
  <c r="U179" i="120"/>
  <c r="D179" i="120"/>
  <c r="U178" i="120"/>
  <c r="D178" i="120"/>
  <c r="U177" i="120"/>
  <c r="D177" i="120"/>
  <c r="U176" i="120"/>
  <c r="D176" i="120"/>
  <c r="U175" i="120"/>
  <c r="D175" i="120"/>
  <c r="U174" i="120"/>
  <c r="D174" i="120"/>
  <c r="U173" i="120"/>
  <c r="D173" i="120"/>
  <c r="U172" i="120"/>
  <c r="D172" i="120"/>
  <c r="U171" i="120"/>
  <c r="D171" i="120"/>
  <c r="U170" i="120"/>
  <c r="D170" i="120"/>
  <c r="U169" i="120"/>
  <c r="D169" i="120"/>
  <c r="U168" i="120"/>
  <c r="D168" i="120"/>
  <c r="U167" i="120"/>
  <c r="D167" i="120"/>
  <c r="U166" i="120"/>
  <c r="D166" i="120"/>
  <c r="U165" i="120"/>
  <c r="D165" i="120"/>
  <c r="AB155" i="120"/>
  <c r="K155" i="120"/>
  <c r="U148" i="120"/>
  <c r="U147" i="120"/>
  <c r="U146" i="120"/>
  <c r="U145" i="120"/>
  <c r="U144" i="120"/>
  <c r="U143" i="120"/>
  <c r="U142" i="120"/>
  <c r="U141" i="120"/>
  <c r="U140" i="120"/>
  <c r="U139" i="120"/>
  <c r="U138" i="120"/>
  <c r="U137" i="120"/>
  <c r="U136" i="120"/>
  <c r="U135" i="120"/>
  <c r="U134" i="120"/>
  <c r="U133" i="120"/>
  <c r="U132" i="120"/>
  <c r="U131" i="120"/>
  <c r="U130" i="120"/>
  <c r="U129" i="120"/>
  <c r="U128" i="120"/>
  <c r="U127" i="120"/>
  <c r="U126" i="120"/>
  <c r="U125" i="120"/>
  <c r="U124" i="120"/>
  <c r="U123" i="120"/>
  <c r="U122" i="120"/>
  <c r="U121" i="120"/>
  <c r="U120" i="120"/>
  <c r="U119" i="120"/>
  <c r="U118" i="120"/>
  <c r="U117" i="120"/>
  <c r="U116" i="120"/>
  <c r="U115" i="120"/>
  <c r="U114" i="120"/>
  <c r="U113" i="120"/>
  <c r="U112" i="120"/>
  <c r="U111" i="120"/>
  <c r="U110" i="120"/>
  <c r="U109" i="120"/>
  <c r="U108" i="120"/>
  <c r="U107" i="120"/>
  <c r="U106" i="120"/>
  <c r="U105" i="120"/>
  <c r="U104" i="120"/>
  <c r="U103" i="120"/>
  <c r="U102" i="120"/>
  <c r="U101" i="120"/>
  <c r="U100" i="120"/>
  <c r="U99" i="120"/>
  <c r="U98" i="120"/>
  <c r="U97" i="120"/>
  <c r="U96" i="120"/>
  <c r="U95" i="120"/>
  <c r="U94" i="120"/>
  <c r="U93" i="120"/>
  <c r="U92" i="120"/>
  <c r="U91" i="120"/>
  <c r="U90" i="120"/>
  <c r="U89" i="120"/>
  <c r="AB79" i="120"/>
  <c r="K79" i="120"/>
  <c r="D62" i="120"/>
  <c r="D63" i="120"/>
  <c r="D64" i="120"/>
  <c r="D65" i="120"/>
  <c r="D66" i="120"/>
  <c r="D67" i="120"/>
  <c r="D68" i="120"/>
  <c r="D69" i="120"/>
  <c r="D70" i="120"/>
  <c r="D71" i="120"/>
  <c r="D72" i="120"/>
  <c r="D50" i="120"/>
  <c r="D51" i="120"/>
  <c r="D52" i="120"/>
  <c r="D53" i="120"/>
  <c r="D54" i="120"/>
  <c r="D55" i="120"/>
  <c r="D56" i="120"/>
  <c r="D57" i="120"/>
  <c r="D58" i="120"/>
  <c r="D59" i="120"/>
  <c r="D60" i="120"/>
  <c r="D47" i="120"/>
  <c r="D48" i="120"/>
  <c r="D38" i="120"/>
  <c r="D39" i="120"/>
  <c r="D40" i="120"/>
  <c r="D41" i="120"/>
  <c r="D42" i="120"/>
  <c r="D43" i="120"/>
  <c r="D44" i="120"/>
  <c r="D45" i="120"/>
  <c r="D46" i="120"/>
  <c r="D61" i="120"/>
  <c r="D49" i="120"/>
  <c r="D37" i="120"/>
  <c r="D26" i="120"/>
  <c r="D27" i="120"/>
  <c r="D28" i="120"/>
  <c r="D29" i="120"/>
  <c r="D30" i="120"/>
  <c r="D31" i="120"/>
  <c r="D32" i="120"/>
  <c r="D33" i="120"/>
  <c r="D34" i="120"/>
  <c r="D35" i="120"/>
  <c r="D36" i="120"/>
  <c r="D25" i="120"/>
  <c r="D13" i="120"/>
  <c r="AB3" i="120"/>
  <c r="T3" i="120"/>
  <c r="K3" i="120"/>
  <c r="Q3" i="119"/>
  <c r="O3" i="119"/>
  <c r="E3" i="119"/>
  <c r="C17" i="119" l="1"/>
  <c r="C29" i="119" s="1"/>
  <c r="C41" i="119" s="1"/>
  <c r="C53" i="119" s="1"/>
  <c r="C65" i="119" s="1"/>
  <c r="O17" i="119" s="1"/>
  <c r="O29" i="119" s="1"/>
  <c r="O41" i="119" s="1"/>
  <c r="O53" i="119" s="1"/>
  <c r="O65" i="119" s="1"/>
  <c r="C95" i="119" s="1"/>
  <c r="C396" i="120"/>
  <c r="C408" i="120" s="1"/>
  <c r="C420" i="120" s="1"/>
  <c r="C432" i="120" s="1"/>
  <c r="C444" i="120" s="1"/>
  <c r="T396" i="120" s="1"/>
  <c r="T408" i="120" s="1"/>
  <c r="T420" i="120" s="1"/>
  <c r="T432" i="120" s="1"/>
  <c r="T444" i="120" s="1"/>
  <c r="C244" i="120"/>
  <c r="C256" i="120" s="1"/>
  <c r="C268" i="120" s="1"/>
  <c r="C280" i="120" s="1"/>
  <c r="C292" i="120" s="1"/>
  <c r="T244" i="120" s="1"/>
  <c r="T256" i="120" s="1"/>
  <c r="T268" i="120" s="1"/>
  <c r="T280" i="120" s="1"/>
  <c r="T292" i="120" s="1"/>
  <c r="N124" i="126"/>
  <c r="N146" i="126" s="1"/>
  <c r="M146" i="126"/>
  <c r="B147" i="126" s="1"/>
  <c r="B125" i="126"/>
  <c r="M81" i="119"/>
  <c r="M3" i="119"/>
  <c r="Y81" i="119"/>
  <c r="M159" i="119"/>
  <c r="Y237" i="119"/>
  <c r="M315" i="119"/>
  <c r="Y159" i="119"/>
  <c r="M237" i="119"/>
  <c r="Y315" i="119"/>
  <c r="C16" i="120"/>
  <c r="C28" i="120" s="1"/>
  <c r="C40" i="120" s="1"/>
  <c r="C52" i="120" s="1"/>
  <c r="C64" i="120" s="1"/>
  <c r="T16" i="120" s="1"/>
  <c r="T28" i="120" s="1"/>
  <c r="T40" i="120" s="1"/>
  <c r="T52" i="120" s="1"/>
  <c r="T64" i="120" s="1"/>
  <c r="C168" i="120"/>
  <c r="C180" i="120" s="1"/>
  <c r="C192" i="120" s="1"/>
  <c r="C204" i="120" s="1"/>
  <c r="C216" i="120" s="1"/>
  <c r="T168" i="120" s="1"/>
  <c r="T180" i="120" s="1"/>
  <c r="T192" i="120" s="1"/>
  <c r="T204" i="120" s="1"/>
  <c r="T216" i="120" s="1"/>
  <c r="C320" i="120"/>
  <c r="C332" i="120" s="1"/>
  <c r="C344" i="120" s="1"/>
  <c r="C356" i="120" s="1"/>
  <c r="C368" i="120" s="1"/>
  <c r="T320" i="120" s="1"/>
  <c r="T332" i="120" s="1"/>
  <c r="T344" i="120" s="1"/>
  <c r="T356" i="120" s="1"/>
  <c r="T368" i="120" s="1"/>
  <c r="C472" i="120"/>
  <c r="C484" i="120" s="1"/>
  <c r="C496" i="120" s="1"/>
  <c r="C508" i="120" s="1"/>
  <c r="C520" i="120" s="1"/>
  <c r="T472" i="120" s="1"/>
  <c r="T484" i="120" s="1"/>
  <c r="T496" i="120" s="1"/>
  <c r="T508" i="120" s="1"/>
  <c r="T520" i="120" s="1"/>
  <c r="C107" i="119" l="1"/>
  <c r="C119" i="119" s="1"/>
  <c r="C131" i="119" s="1"/>
  <c r="C143" i="119" s="1"/>
  <c r="O95" i="119" s="1"/>
  <c r="O107" i="119" s="1"/>
  <c r="O119" i="119" s="1"/>
  <c r="O131" i="119" s="1"/>
  <c r="O143" i="119" s="1"/>
  <c r="C173" i="119" s="1"/>
  <c r="C185" i="119" s="1"/>
  <c r="C197" i="119" s="1"/>
  <c r="C209" i="119" s="1"/>
  <c r="C221" i="119" s="1"/>
  <c r="O173" i="119" s="1"/>
  <c r="O185" i="119" s="1"/>
  <c r="O197" i="119" s="1"/>
  <c r="O209" i="119" s="1"/>
  <c r="O221" i="119" s="1"/>
  <c r="C251" i="119" s="1"/>
  <c r="C263" i="119" s="1"/>
  <c r="C275" i="119" s="1"/>
  <c r="C287" i="119" s="1"/>
  <c r="C299" i="119" s="1"/>
  <c r="O251" i="119" s="1"/>
  <c r="O263" i="119" s="1"/>
  <c r="O275" i="119" s="1"/>
  <c r="O287" i="119" s="1"/>
  <c r="O299" i="119" s="1"/>
  <c r="A82" i="119"/>
  <c r="D101" i="105"/>
  <c r="D81" i="105"/>
  <c r="D61" i="105"/>
  <c r="D21" i="105"/>
  <c r="B3" i="105"/>
  <c r="A160" i="119" l="1"/>
  <c r="D107" i="120"/>
  <c r="B23" i="105"/>
  <c r="A82" i="138" l="1"/>
  <c r="A82" i="139"/>
  <c r="A84" i="139"/>
  <c r="A84" i="138"/>
  <c r="B43" i="105"/>
  <c r="M82" i="105" l="1"/>
  <c r="L82" i="105"/>
  <c r="A160" i="138" l="1"/>
  <c r="A160" i="139"/>
  <c r="A162" i="139"/>
  <c r="A162" i="138"/>
  <c r="L102" i="105"/>
  <c r="L122" i="105" s="1"/>
  <c r="N82" i="105"/>
  <c r="B83" i="105" s="1"/>
  <c r="M102" i="105"/>
  <c r="L147" i="105" l="1"/>
  <c r="D97" i="120"/>
  <c r="N102" i="105"/>
  <c r="M122" i="105" s="1"/>
  <c r="N122" i="105" s="1"/>
  <c r="M147" i="105" s="1"/>
  <c r="N147" i="105" s="1"/>
  <c r="M171" i="105" s="1"/>
  <c r="N171" i="105" s="1"/>
  <c r="M195" i="105" s="1"/>
  <c r="N195" i="105" l="1"/>
  <c r="M219" i="105" s="1"/>
  <c r="B196" i="105"/>
  <c r="B172" i="105"/>
  <c r="B148" i="105"/>
  <c r="B123" i="105"/>
  <c r="B103" i="105"/>
  <c r="A240" i="139"/>
  <c r="A240" i="138"/>
  <c r="A318" i="138" s="1"/>
  <c r="A240" i="119"/>
  <c r="N219" i="105" l="1"/>
  <c r="B220" i="105" s="1"/>
  <c r="A238" i="138"/>
  <c r="A316" i="138" s="1"/>
  <c r="A238" i="139"/>
  <c r="A238" i="119"/>
  <c r="A21" i="27"/>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3" i="27"/>
  <c r="A4" i="27" s="1"/>
  <c r="A5" i="27" s="1"/>
  <c r="A6" i="27" s="1"/>
  <c r="A7" i="27" s="1"/>
  <c r="A8" i="27" s="1"/>
  <c r="A9" i="27" s="1"/>
  <c r="A10" i="27" s="1"/>
  <c r="A11" i="27" s="1"/>
  <c r="A12" i="27" s="1"/>
  <c r="A13" i="27" s="1"/>
  <c r="A14" i="27" s="1"/>
  <c r="A15" i="27" s="1"/>
  <c r="A16" i="27" s="1"/>
  <c r="A17" i="27" s="1"/>
  <c r="A18" i="27" s="1"/>
  <c r="A19" i="27" s="1"/>
  <c r="D3" i="27"/>
  <c r="D4" i="27" s="1"/>
  <c r="D5" i="27" s="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C3" i="27"/>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alcChain>
</file>

<file path=xl/sharedStrings.xml><?xml version="1.0" encoding="utf-8"?>
<sst xmlns="http://schemas.openxmlformats.org/spreadsheetml/2006/main" count="5947" uniqueCount="258">
  <si>
    <t>Viande Bovine Française</t>
  </si>
  <si>
    <t>Semaine</t>
  </si>
  <si>
    <t>Label Rouge</t>
  </si>
  <si>
    <t>Spécifiques Scolarest</t>
  </si>
  <si>
    <t>Marqueurs culinaires</t>
  </si>
  <si>
    <t>Labels officiels</t>
  </si>
  <si>
    <t>Fruit ou légume frais</t>
  </si>
  <si>
    <t>Dessert de ma mamie</t>
  </si>
  <si>
    <t>Agriculture Biologique Europe</t>
  </si>
  <si>
    <t>Issu de viande Label Rouge</t>
  </si>
  <si>
    <t>Dessert du potager</t>
  </si>
  <si>
    <t>Appellation d'Origine Protégée (AOP)</t>
  </si>
  <si>
    <t>Pêche responsable</t>
  </si>
  <si>
    <t>Omelette du chef</t>
  </si>
  <si>
    <t>Appellation d'Origine Contrôlée (AOC)</t>
  </si>
  <si>
    <t>Recette du chef</t>
  </si>
  <si>
    <t>Plat végétarien</t>
  </si>
  <si>
    <t>Indication Géographique Protégée (IGP)</t>
  </si>
  <si>
    <t>Agriculture raisonnée</t>
  </si>
  <si>
    <t>Potage du chef</t>
  </si>
  <si>
    <t xml:space="preserve">Bleu Blanc Cœur </t>
  </si>
  <si>
    <t>Origine France</t>
  </si>
  <si>
    <t>Purée du chef</t>
  </si>
  <si>
    <t>Produit de saison</t>
  </si>
  <si>
    <t>Tutti frutti</t>
  </si>
  <si>
    <t>Le Porc Français</t>
  </si>
  <si>
    <t>Produit local</t>
  </si>
  <si>
    <t>Volaille Française</t>
  </si>
  <si>
    <t>1er jour</t>
  </si>
  <si>
    <t>dernier jour sco</t>
  </si>
  <si>
    <t>dernier jour sem</t>
  </si>
  <si>
    <t>dernier jour</t>
  </si>
  <si>
    <t xml:space="preserve">Restaurant scolaire </t>
  </si>
  <si>
    <t>«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</si>
  <si>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 *  Plats composés
** Sans sauce</t>
  </si>
  <si>
    <t>Pour des raisons d'approvisionnement, Océane de restauration se réserve le droit de modifier certaines composantes du menu et vous remercie de votre compréhension.</t>
  </si>
  <si>
    <t xml:space="preserve"> - </t>
  </si>
  <si>
    <t>Réf : ENR.COM.11 / V4
Création : 2001
Révision : 1.09.2010
Page : 1</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</si>
  <si>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</si>
  <si>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</si>
  <si>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</si>
  <si>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</si>
  <si>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</si>
  <si>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</si>
  <si>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</si>
  <si>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</si>
  <si>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</si>
  <si>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</si>
  <si>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</si>
  <si>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</si>
  <si>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</si>
  <si>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</si>
  <si>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</si>
  <si>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</si>
  <si>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</si>
  <si>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</si>
  <si>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Lundi</t>
  </si>
  <si>
    <t>q</t>
  </si>
  <si>
    <t>Mardi</t>
  </si>
  <si>
    <t>Mercredi</t>
  </si>
  <si>
    <t>Jeudi</t>
  </si>
  <si>
    <t>Vendredi</t>
  </si>
  <si>
    <t>TA : Très Apprécié, A : apprécié, NA : Non Apprécié. En cas de changement, merci d’indiquer le plat servi en rayant le plat renseigné.</t>
  </si>
  <si>
    <t>Commentaires sur la logistique, les livraisons, etc.</t>
  </si>
  <si>
    <t>Année 2021/2022</t>
  </si>
  <si>
    <t>La présence des 14 principaux allergènes listés dans le règlement européen INCO n°1169/2011 concernant l’information aux consommateurs est indiquée par le signe X dans le tableau suivant. 
Ces informations sont recensées en prenant en compte les ingrédients VOLONTAIREMENT introduits dans les recettes : c'est-à-dire uniquement les ingrédients de l’étiquette de chaque produit. 
Elles ne tiennent donc pas compte des éventuelles contaminations croisées survenues chez nos fournisseurs, ni lors de l'élaboration de nos produits dans notre cuisine, ni lors de leur de distribution.
Ainsi la PRÉSENCE de ces 14 allergènes réglementaires ou d'autres allergènes sous forme d'ingrédients ou de traces EST DONC POSSIBLE.</t>
  </si>
  <si>
    <t>Arachide</t>
  </si>
  <si>
    <t>Céleri</t>
  </si>
  <si>
    <t>Crustacés</t>
  </si>
  <si>
    <t>Fruits à coque</t>
  </si>
  <si>
    <t>Gluten</t>
  </si>
  <si>
    <t>Lait</t>
  </si>
  <si>
    <t>Lupin</t>
  </si>
  <si>
    <t>Mollusque</t>
  </si>
  <si>
    <t>Moutarde</t>
  </si>
  <si>
    <t>Œuf</t>
  </si>
  <si>
    <t>Poisson</t>
  </si>
  <si>
    <t>Sésame</t>
  </si>
  <si>
    <t>Soja</t>
  </si>
  <si>
    <t>Sulfite</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</si>
  <si>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</si>
  <si>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Année 2022/2023</t>
  </si>
  <si>
    <t xml:space="preserve"> *  Plats composés
 Certification environnementale niveau 2</t>
  </si>
  <si>
    <t xml:space="preserve">             Repas végétarien</t>
  </si>
  <si>
    <t>℗ Plat contenant du porc</t>
  </si>
  <si>
    <t>Brandade de poisson *</t>
  </si>
  <si>
    <t>-</t>
  </si>
  <si>
    <t>Yaourt sucré</t>
  </si>
  <si>
    <t>Salade complète</t>
  </si>
  <si>
    <t>Fruit de saison</t>
  </si>
  <si>
    <t>Concombre à la crème</t>
  </si>
  <si>
    <t>Emmental</t>
  </si>
  <si>
    <t>Crème à la vanille</t>
  </si>
  <si>
    <t>Petit moulé ail et fines herbes</t>
  </si>
  <si>
    <t>Riz</t>
  </si>
  <si>
    <t>St Paulin</t>
  </si>
  <si>
    <t>Tortilla d'omelette</t>
  </si>
  <si>
    <t>Ratatouille</t>
  </si>
  <si>
    <t>Salade bulgare</t>
  </si>
  <si>
    <t>Gouda</t>
  </si>
  <si>
    <t>Coupelle de fruits au sirop</t>
  </si>
  <si>
    <t>Vache picon</t>
  </si>
  <si>
    <t>Lentilles cuisinées</t>
  </si>
  <si>
    <t>Buchette de chèvre</t>
  </si>
  <si>
    <t>Petit suisse sucré</t>
  </si>
  <si>
    <t>Salade du pêcheur</t>
  </si>
  <si>
    <t>Trio de légumes</t>
  </si>
  <si>
    <t>Mimolette</t>
  </si>
  <si>
    <t>Duo de carottes et de maïs</t>
  </si>
  <si>
    <t>Camembert</t>
  </si>
  <si>
    <t>Julienne de légumes</t>
  </si>
  <si>
    <t>Edam</t>
  </si>
  <si>
    <t>Macédoine de légumes</t>
  </si>
  <si>
    <t>Coulommiers</t>
  </si>
  <si>
    <t>Salade piémontaise ℗</t>
  </si>
  <si>
    <t>Poêlée de carottes et de champignons</t>
  </si>
  <si>
    <t>Tarte au fromage</t>
  </si>
  <si>
    <t>Salade verte</t>
  </si>
  <si>
    <t>Crème au caramel</t>
  </si>
  <si>
    <t>Chanteneige</t>
  </si>
  <si>
    <t>Salade exotique</t>
  </si>
  <si>
    <t>Petit moulé nature</t>
  </si>
  <si>
    <t>Cervelas ℗</t>
  </si>
  <si>
    <t>Riz aux légumes</t>
  </si>
  <si>
    <t>Légumes couscous</t>
  </si>
  <si>
    <t>Salade coleslaw</t>
  </si>
  <si>
    <t>Samos</t>
  </si>
  <si>
    <t>Crêpe au fromage</t>
  </si>
  <si>
    <t>Yaourt aromatisé</t>
  </si>
  <si>
    <t>Scolaires</t>
  </si>
  <si>
    <t>Salé</t>
  </si>
  <si>
    <t>Acide</t>
  </si>
  <si>
    <t>Sucré</t>
  </si>
  <si>
    <t>Amère</t>
  </si>
  <si>
    <t>Légumes pot au feu</t>
  </si>
  <si>
    <t>Demi pamplemousse</t>
  </si>
  <si>
    <t>Emincés de dinde sauce tomate</t>
  </si>
  <si>
    <t>Duo de betteraves et de maïs</t>
  </si>
  <si>
    <t>Salade mêlée aux pommes</t>
  </si>
  <si>
    <t>Carottes au beurre</t>
  </si>
  <si>
    <t>Fromage blanc aromatisé</t>
  </si>
  <si>
    <t>Duo de choux</t>
  </si>
  <si>
    <t>Gratin d'endives et de pdt au jambon ℗ *</t>
  </si>
  <si>
    <t>Mousse au chocolat noir</t>
  </si>
  <si>
    <t>Salade régionale</t>
  </si>
  <si>
    <t>Mâche, tomate, concombre, thon, ciboulette, vinaigrette</t>
  </si>
  <si>
    <t>Colin sauce beurre nantais</t>
  </si>
  <si>
    <t>Poulet sauce colombo</t>
  </si>
  <si>
    <t>Riz créole</t>
  </si>
  <si>
    <t>Compote pomme fraise</t>
  </si>
  <si>
    <t>Salade picorette</t>
  </si>
  <si>
    <t>Riz au lait</t>
  </si>
  <si>
    <t>Coquilettes monégasques</t>
  </si>
  <si>
    <t>Haricots verts persillés</t>
  </si>
  <si>
    <t>Duo de crudités</t>
  </si>
  <si>
    <t xml:space="preserve">Poisson meunière sauce tartare </t>
  </si>
  <si>
    <t>Beteraves vinaigrette</t>
  </si>
  <si>
    <t>Saucisse de Strasbourg  ℗</t>
  </si>
  <si>
    <t>Purée de patate douce</t>
  </si>
  <si>
    <t>Salade lyonnaise</t>
  </si>
  <si>
    <t>Palet végétarien + ketchup</t>
  </si>
  <si>
    <t>Salade napoli</t>
  </si>
  <si>
    <t>Hachis parmentier *</t>
  </si>
  <si>
    <t xml:space="preserve">Brie </t>
  </si>
  <si>
    <t>Mousse au citron</t>
  </si>
  <si>
    <t>Emincés de poulet sauce aigre douce</t>
  </si>
  <si>
    <t>Poêlée bretonne</t>
  </si>
  <si>
    <t>Jambon grill sauce tomate ℗</t>
  </si>
  <si>
    <t>Farfalles</t>
  </si>
  <si>
    <t>Flan gélifié au chocolat</t>
  </si>
  <si>
    <t>Petits pois</t>
  </si>
  <si>
    <t>Salade carnaval</t>
  </si>
  <si>
    <t>Cordon bleu + ketchup</t>
  </si>
  <si>
    <t>Semoule au caramel</t>
  </si>
  <si>
    <t>Gratin de pdt au jambon ℗ *</t>
  </si>
  <si>
    <t>Liégeois à la vanille</t>
  </si>
  <si>
    <t>Filet de lieu sauce citron</t>
  </si>
  <si>
    <t xml:space="preserve">Duo de choux </t>
  </si>
  <si>
    <t>Carottes rapées emmental</t>
  </si>
  <si>
    <t>Pêche au sirop</t>
  </si>
  <si>
    <t>Rougail saucisse ℗</t>
  </si>
  <si>
    <t>Purée de pomme abricot</t>
  </si>
  <si>
    <t>Taboulé</t>
  </si>
  <si>
    <t>Blanquette de dinde</t>
  </si>
  <si>
    <t xml:space="preserve">Duo de haricots </t>
  </si>
  <si>
    <t>Aiguillettes de poulet sauce hongroise</t>
  </si>
  <si>
    <t>Choux à la vanille</t>
  </si>
  <si>
    <t>Salade lorette</t>
  </si>
  <si>
    <t>Emincés de dinde sauce paprika</t>
  </si>
  <si>
    <t>Carottes à l'ail</t>
  </si>
  <si>
    <t xml:space="preserve">Fruit de saison </t>
  </si>
  <si>
    <t>Nuggets de poisson + ketchup</t>
  </si>
  <si>
    <t>Boulgour</t>
  </si>
  <si>
    <t>Cookies</t>
  </si>
  <si>
    <t>Gratin de coquillettes au jambon ℗ *</t>
  </si>
  <si>
    <t>Batonnière de légumes</t>
  </si>
  <si>
    <t>Purée de pommes + Galette St Michel</t>
  </si>
  <si>
    <t>Salade de pennes antillaises</t>
  </si>
  <si>
    <t>Filet de colin sauce ciboulette</t>
  </si>
  <si>
    <t>Carottes rapées vinaigrette</t>
  </si>
  <si>
    <t>Melon</t>
  </si>
  <si>
    <t>Lasagnes à la bolognaise *</t>
  </si>
  <si>
    <t>Carré de l'est</t>
  </si>
  <si>
    <t>Gateau maison à la vanille</t>
  </si>
  <si>
    <t>Pané végétal + ketchup</t>
  </si>
  <si>
    <t>Biscuit sec</t>
  </si>
  <si>
    <t>Gateau maison au chocolat</t>
  </si>
  <si>
    <t>Boulettes de bœuf aux légumes</t>
  </si>
  <si>
    <t>Couscous végétarien *</t>
  </si>
  <si>
    <t>Nems aux légumes</t>
  </si>
  <si>
    <t>Beignets de calamar sauce tartare</t>
  </si>
  <si>
    <t>Pommes de terre maitre d'hotel</t>
  </si>
  <si>
    <t>Duo de betteraves et de thon vinaigrette</t>
  </si>
  <si>
    <t xml:space="preserve">Gateau maison à la noix de coco </t>
  </si>
  <si>
    <t>Galette de lentilles et de boulgour</t>
  </si>
  <si>
    <t>Gateau maison au citron</t>
  </si>
  <si>
    <t>Gouda pré-découpé</t>
  </si>
  <si>
    <t>Emmental pré-découpé</t>
  </si>
  <si>
    <t>Purée de pommes vrac + Galette St Michel</t>
  </si>
  <si>
    <t>Mimolette pré-découpé</t>
  </si>
  <si>
    <t>Edam pré-découpé</t>
  </si>
  <si>
    <t>Pêche au sirop vrac</t>
  </si>
  <si>
    <t>St Paulin pré-découpé</t>
  </si>
  <si>
    <t>Purée de pomme abricot vrac</t>
  </si>
  <si>
    <t>Fromage blanc sucré vrac</t>
  </si>
  <si>
    <t>Maïs, carotte, tomate, petits pois, vinaigrette</t>
  </si>
  <si>
    <t>céleri, carotte, vinaigrette</t>
  </si>
  <si>
    <t>coquillettes, thon, tomate, mayonnaise</t>
  </si>
  <si>
    <t>Navet, carotte, courgette, pois chiche, poivron, céleri, tomate</t>
  </si>
  <si>
    <t>Pdt, carotte, céleri, œuf dur, olive, mayonnaise</t>
  </si>
  <si>
    <t>tortis, tomate, maïs, vinaigrette</t>
  </si>
  <si>
    <t>Carotte, choux fleurs, brocolis</t>
  </si>
  <si>
    <t>Carottes, courgette, oinon, haricots beurre, brocolis</t>
  </si>
  <si>
    <t>Pdt, thon, persil, vinaigrette, mayonnaise</t>
  </si>
  <si>
    <t>riz, carotte, petits pois, courgette, maïs, oignon</t>
  </si>
  <si>
    <t>choux fleurs, haricots verts, carottes, pdt</t>
  </si>
  <si>
    <t>coquillette, tomate, carotte, maïs, concombre, vinaigrette</t>
  </si>
  <si>
    <t>Salade verte, tomate, maïs, ananas</t>
  </si>
  <si>
    <t>pdt, jambon, œuf, tomate, oignon, cornichon, mayonnaise</t>
  </si>
  <si>
    <t>Choux fleurs, brocolis</t>
  </si>
  <si>
    <t>Carottes, choux fleurs, céleri, carottes jaunes</t>
  </si>
  <si>
    <t>Mâche, betteraves</t>
  </si>
  <si>
    <t>Haricots verts, haricots beurre</t>
  </si>
  <si>
    <t>pdt, beurre à l'ail</t>
  </si>
  <si>
    <t>riz, tomate, œuf dur, gruyère, concombre, vinaigrette</t>
  </si>
  <si>
    <t>concombre, carotte, sauce bulgare</t>
  </si>
  <si>
    <t>chou blanc, carotte, mayonnaise</t>
  </si>
  <si>
    <t>pennes, achard de légumes, courgettes, vinaigrette</t>
  </si>
  <si>
    <t>chou blanc, chou rouge, vinaigrette</t>
  </si>
  <si>
    <t>carotte, céleri, pomme, vinaigrette</t>
  </si>
  <si>
    <t>oignon, carotte, poireaux, navet, pdt</t>
  </si>
  <si>
    <t>courgette, tomate, aubergine, oignon, poivron</t>
  </si>
  <si>
    <t>Blé</t>
  </si>
  <si>
    <t>Quenelles natures sauce moutarde</t>
  </si>
  <si>
    <t>Aiguillettes de poulet sauce normande</t>
  </si>
  <si>
    <t>Œufs brouillés</t>
  </si>
  <si>
    <t>Aiguillettes de poulet sauce au miel</t>
  </si>
  <si>
    <t>Emincés de poulet sauce curry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</si>
</sst>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F800]dddd\,\ mmmm\ dd\,\ yyyy"/>
    <numFmt numFmtId="166" formatCode="[$-40C]d\ mmmm\ yyyy;@"/>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ourier"/>
    </font>
    <font>
      <sz val="8"/>
      <name val="Arial"/>
      <family val="2"/>
    </font>
    <font>
      <b/>
      <sz val="10"/>
      <name val="Arial"/>
      <family val="2"/>
    </font>
    <font>
      <sz val="10"/>
      <name val="Arial"/>
      <family val="2"/>
    </font>
    <font>
      <sz val="28"/>
      <name val="Arial"/>
      <family val="2"/>
    </font>
    <font>
      <sz val="20"/>
      <name val="Arial"/>
      <family val="2"/>
    </font>
    <font>
      <sz val="9"/>
      <name val="Arial"/>
      <family val="2"/>
    </font>
    <font>
      <sz val="26"/>
      <name val="Arial"/>
      <family val="2"/>
    </font>
    <font>
      <sz val="16"/>
      <name val="Arial"/>
      <family val="2"/>
    </font>
    <font>
      <sz val="12"/>
      <name val="Arial"/>
      <family val="2"/>
    </font>
    <font>
      <sz val="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6"/>
      <color rgb="FFFF0066"/>
      <name val="Arial"/>
      <family val="2"/>
    </font>
    <font>
      <sz val="16"/>
      <color rgb="FF92D050"/>
      <name val="Arial"/>
      <family val="2"/>
    </font>
    <font>
      <sz val="16"/>
      <color rgb="FF800080"/>
      <name val="Arial"/>
      <family val="2"/>
    </font>
    <font>
      <sz val="32"/>
      <name val="Arial"/>
      <family val="2"/>
    </font>
    <font>
      <b/>
      <sz val="34"/>
      <color rgb="FFFF0066"/>
      <name val="Montserrat"/>
    </font>
    <font>
      <b/>
      <sz val="18"/>
      <color theme="0"/>
      <name val="Montserrat"/>
    </font>
    <font>
      <b/>
      <sz val="20"/>
      <color theme="0"/>
      <name val="Montserrat"/>
    </font>
    <font>
      <b/>
      <i/>
      <sz val="14"/>
      <name val="Arial"/>
      <family val="2"/>
    </font>
    <font>
      <sz val="15"/>
      <name val="Montserrat"/>
    </font>
    <font>
      <i/>
      <sz val="15"/>
      <name val="Montserrat"/>
    </font>
    <font>
      <sz val="12"/>
      <name val="Montserrat"/>
    </font>
    <font>
      <i/>
      <sz val="15"/>
      <name val="Arial"/>
      <family val="2"/>
    </font>
    <font>
      <sz val="18"/>
      <name val="Arial"/>
      <family val="2"/>
    </font>
    <font>
      <b/>
      <sz val="14"/>
      <color theme="0"/>
      <name val="Arial"/>
      <family val="2"/>
    </font>
    <font>
      <sz val="20"/>
      <name val="Montserrat"/>
    </font>
    <font>
      <i/>
      <sz val="20"/>
      <name val="Montserrat"/>
    </font>
    <font>
      <i/>
      <sz val="20"/>
      <name val="Arial"/>
      <family val="2"/>
    </font>
    <font>
      <i/>
      <sz val="20"/>
      <color indexed="12"/>
      <name val="Arial"/>
      <family val="2"/>
    </font>
    <font>
      <sz val="11"/>
      <name val="Montserrat"/>
    </font>
    <font>
      <sz val="10"/>
      <name val="Montserrat"/>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b/>
      <sz val="11"/>
      <color theme="1"/>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
      <b/>
      <sz val="22"/>
      <name val="Arial"/>
      <family val="2"/>
    </font>
    <font>
      <b/>
      <sz val="8"/>
      <color rgb="FF000000"/>
      <name val="Calibri"/>
      <family val="2"/>
    </font>
    <font>
      <sz val="12"/>
      <color rgb="FF000000"/>
      <name val="Montserrat"/>
    </font>
    <font>
      <sz val="11"/>
      <color rgb="FF000000"/>
      <name val="Montserrat"/>
    </font>
    <font>
      <i/>
      <sz val="10"/>
      <name val="Montserrat"/>
    </font>
    <font>
      <sz val="9"/>
      <name val="Montserrat"/>
    </font>
    <font>
      <sz val="24"/>
      <color theme="9" tint="-0.249977111117893"/>
      <name val="Cooper Black"/>
      <family val="1"/>
    </font>
    <font>
      <i/>
      <sz val="14"/>
      <name val="Arial"/>
      <family val="2"/>
    </font>
    <font>
      <sz val="16"/>
      <name val="Montserrat"/>
    </font>
    <font>
      <sz val="14"/>
      <name val="Montserrat"/>
    </font>
    <font>
      <b/>
      <sz val="16"/>
      <name val="Montserrat"/>
    </font>
    <font>
      <b/>
      <sz val="10"/>
      <name val="Montserrat"/>
    </font>
    <font>
      <b/>
      <sz val="11"/>
      <name val="Montserrat"/>
    </font>
    <font>
      <b/>
      <sz val="20"/>
      <name val="Montserrat"/>
    </font>
    <font>
      <b/>
      <i/>
      <sz val="20"/>
      <name val="Montserrat"/>
    </font>
    <font>
      <b/>
      <sz val="20"/>
      <name val="Aptos Display"/>
      <family val="2"/>
    </font>
    <font>
      <b/>
      <sz val="24"/>
      <color rgb="FFB482DA"/>
      <name val="Arial"/>
      <family val="2"/>
    </font>
    <font>
      <b/>
      <i/>
      <sz val="24"/>
      <name val="Arial"/>
      <family val="2"/>
    </font>
    <font>
      <u/>
      <sz val="14"/>
      <color rgb="FFFF0000"/>
      <name val="Montserrat"/>
    </font>
    <font>
      <b/>
      <i/>
      <sz val="28"/>
      <name val="Arial"/>
      <family val="2"/>
    </font>
  </fonts>
  <fills count="35">
    <fill>
      <patternFill patternType="none"/>
    </fill>
    <fill>
      <patternFill patternType="gray125"/>
    </fill>
    <fill>
      <patternFill patternType="solid">
        <fgColor indexed="27"/>
      </patternFill>
    </fill>
    <fill>
      <patternFill patternType="solid">
        <fgColor indexed="47"/>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0"/>
        <bgColor indexed="51"/>
      </patternFill>
    </fill>
    <fill>
      <patternFill patternType="solid">
        <fgColor rgb="FFFFFFFF"/>
        <bgColor rgb="FF000000"/>
      </patternFill>
    </fill>
    <fill>
      <patternFill patternType="solid">
        <fgColor theme="0"/>
        <bgColor rgb="FF000000"/>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theme="5" tint="0.59999389629810485"/>
        <bgColor indexed="64"/>
      </patternFill>
    </fill>
    <fill>
      <patternFill patternType="solid">
        <fgColor rgb="FFFFFF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rgb="FFFF0066"/>
      </left>
      <right/>
      <top style="medium">
        <color rgb="FFFF0066"/>
      </top>
      <bottom/>
      <diagonal/>
    </border>
    <border>
      <left/>
      <right style="medium">
        <color rgb="FFFF0066"/>
      </right>
      <top style="medium">
        <color rgb="FFFF0066"/>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800080"/>
      </left>
      <right/>
      <top style="medium">
        <color rgb="FF800080"/>
      </top>
      <bottom/>
      <diagonal/>
    </border>
    <border>
      <left/>
      <right style="medium">
        <color rgb="FF800080"/>
      </right>
      <top style="medium">
        <color rgb="FF800080"/>
      </top>
      <bottom/>
      <diagonal/>
    </border>
    <border>
      <left style="medium">
        <color rgb="FFFF0066"/>
      </left>
      <right/>
      <top/>
      <bottom/>
      <diagonal/>
    </border>
    <border>
      <left/>
      <right style="medium">
        <color rgb="FFFF0066"/>
      </right>
      <top/>
      <bottom/>
      <diagonal/>
    </border>
    <border>
      <left style="medium">
        <color rgb="FF92D050"/>
      </left>
      <right/>
      <top/>
      <bottom/>
      <diagonal/>
    </border>
    <border>
      <left/>
      <right style="medium">
        <color rgb="FF92D050"/>
      </right>
      <top/>
      <bottom/>
      <diagonal/>
    </border>
    <border>
      <left style="medium">
        <color rgb="FF800080"/>
      </left>
      <right/>
      <top/>
      <bottom/>
      <diagonal/>
    </border>
    <border>
      <left/>
      <right style="medium">
        <color rgb="FF80008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FF0066"/>
      </left>
      <right/>
      <top/>
      <bottom style="medium">
        <color rgb="FFFF0066"/>
      </bottom>
      <diagonal/>
    </border>
    <border>
      <left/>
      <right style="medium">
        <color rgb="FFFF0066"/>
      </right>
      <top/>
      <bottom style="medium">
        <color rgb="FFFF0066"/>
      </bottom>
      <diagonal/>
    </border>
    <border>
      <left style="medium">
        <color rgb="FF800080"/>
      </left>
      <right/>
      <top/>
      <bottom style="medium">
        <color rgb="FF800080"/>
      </bottom>
      <diagonal/>
    </border>
    <border>
      <left/>
      <right style="medium">
        <color rgb="FF800080"/>
      </right>
      <top/>
      <bottom style="medium">
        <color rgb="FF800080"/>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right/>
      <top style="medium">
        <color rgb="FF7030A0"/>
      </top>
      <bottom/>
      <diagonal/>
    </border>
    <border>
      <left/>
      <right/>
      <top/>
      <bottom style="medium">
        <color rgb="FF7030A0"/>
      </bottom>
      <diagonal/>
    </border>
    <border>
      <left/>
      <right/>
      <top style="mediumDashed">
        <color rgb="FFFF0066"/>
      </top>
      <bottom/>
      <diagonal/>
    </border>
    <border>
      <left style="mediumDashed">
        <color rgb="FFFF0066"/>
      </left>
      <right style="mediumDashed">
        <color rgb="FFFF0066"/>
      </right>
      <top/>
      <bottom/>
      <diagonal/>
    </border>
    <border>
      <left style="mediumDashed">
        <color rgb="FFFF0066"/>
      </left>
      <right style="mediumDashed">
        <color rgb="FFFF0066"/>
      </right>
      <top style="mediumDashed">
        <color rgb="FFFF0066"/>
      </top>
      <bottom style="mediumDashed">
        <color rgb="FFFF0066"/>
      </bottom>
      <diagonal/>
    </border>
    <border>
      <left/>
      <right/>
      <top style="mediumDashed">
        <color rgb="FFFF0066"/>
      </top>
      <bottom style="medium">
        <color rgb="FF7030A0"/>
      </bottom>
      <diagonal/>
    </border>
    <border>
      <left style="mediumDashed">
        <color rgb="FF99CC00"/>
      </left>
      <right style="mediumDashed">
        <color rgb="FF92D050"/>
      </right>
      <top style="mediumDashed">
        <color rgb="FF99CC00"/>
      </top>
      <bottom style="mediumDashed">
        <color rgb="FF92D050"/>
      </bottom>
      <diagonal/>
    </border>
    <border>
      <left style="mediumDashed">
        <color rgb="FF92D050"/>
      </left>
      <right style="mediumDashed">
        <color rgb="FF92D050"/>
      </right>
      <top style="mediumDashed">
        <color rgb="FF92D050"/>
      </top>
      <bottom style="mediumDashed">
        <color rgb="FF99CC00"/>
      </bottom>
      <diagonal/>
    </border>
    <border>
      <left style="mediumDashed">
        <color rgb="FF7030A0"/>
      </left>
      <right style="mediumDashed">
        <color rgb="FF7030A0"/>
      </right>
      <top style="mediumDashed">
        <color rgb="FF7030A0"/>
      </top>
      <bottom style="mediumDashed">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
      <left/>
      <right/>
      <top style="mediumDashed">
        <color rgb="FFFF0066"/>
      </top>
      <bottom style="mediumDashed">
        <color rgb="FFFF0066"/>
      </bottom>
      <diagonal/>
    </border>
    <border>
      <left style="mediumDashed">
        <color rgb="FFFF0066"/>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Dashed">
        <color rgb="FF92D050"/>
      </bottom>
      <diagonal/>
    </border>
    <border>
      <left/>
      <right/>
      <top/>
      <bottom style="mediumDashed">
        <color rgb="FF7030A0"/>
      </bottom>
      <diagonal/>
    </border>
  </borders>
  <cellStyleXfs count="60">
    <xf numFmtId="0" fontId="0" fillId="0" borderId="0"/>
    <xf numFmtId="0" fontId="25" fillId="4"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3"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7" fillId="6" borderId="0" applyNumberFormat="0" applyBorder="0" applyAlignment="0" applyProtection="0"/>
    <xf numFmtId="0" fontId="28" fillId="9" borderId="1" applyNumberFormat="0" applyAlignment="0" applyProtection="0"/>
    <xf numFmtId="0" fontId="29" fillId="22" borderId="3" applyNumberFormat="0" applyAlignment="0" applyProtection="0"/>
    <xf numFmtId="164" fontId="13" fillId="0" borderId="0" applyFont="0" applyFill="0" applyBorder="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3" borderId="1" applyNumberFormat="0" applyAlignment="0" applyProtection="0"/>
    <xf numFmtId="0" fontId="36" fillId="0" borderId="2" applyNumberFormat="0" applyFill="0" applyAlignment="0" applyProtection="0"/>
    <xf numFmtId="0" fontId="37" fillId="10" borderId="0" applyNumberFormat="0" applyBorder="0" applyAlignment="0" applyProtection="0"/>
    <xf numFmtId="0" fontId="14" fillId="0" borderId="0"/>
    <xf numFmtId="0" fontId="17" fillId="0" borderId="0"/>
    <xf numFmtId="0" fontId="38" fillId="9" borderId="7" applyNumberFormat="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3" fillId="0" borderId="0"/>
    <xf numFmtId="0" fontId="12" fillId="0" borderId="0"/>
    <xf numFmtId="0" fontId="11" fillId="0" borderId="0"/>
    <xf numFmtId="0" fontId="13"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3" fillId="0" borderId="0"/>
  </cellStyleXfs>
  <cellXfs count="330">
    <xf numFmtId="0" fontId="0" fillId="0" borderId="0" xfId="0"/>
    <xf numFmtId="165" fontId="0" fillId="0" borderId="0" xfId="0" applyNumberFormat="1"/>
    <xf numFmtId="165" fontId="16" fillId="0" borderId="0" xfId="0" applyNumberFormat="1" applyFont="1" applyAlignment="1">
      <alignment horizontal="center"/>
    </xf>
    <xf numFmtId="0" fontId="24" fillId="0" borderId="0" xfId="0" applyFont="1" applyAlignment="1">
      <alignment horizontal="center" vertical="center"/>
    </xf>
    <xf numFmtId="0" fontId="0" fillId="24" borderId="16" xfId="0" applyFill="1" applyBorder="1"/>
    <xf numFmtId="0" fontId="23" fillId="24" borderId="17" xfId="0" applyFont="1" applyFill="1" applyBorder="1" applyAlignment="1">
      <alignment vertical="center"/>
    </xf>
    <xf numFmtId="0" fontId="0" fillId="24" borderId="18" xfId="0" applyFill="1" applyBorder="1"/>
    <xf numFmtId="0" fontId="23" fillId="24" borderId="19" xfId="0" applyFont="1" applyFill="1" applyBorder="1" applyAlignment="1">
      <alignment vertical="center"/>
    </xf>
    <xf numFmtId="0" fontId="0" fillId="24" borderId="20" xfId="0" applyFill="1" applyBorder="1"/>
    <xf numFmtId="0" fontId="23" fillId="24" borderId="21" xfId="0" applyFont="1" applyFill="1" applyBorder="1" applyAlignment="1">
      <alignment vertical="center" wrapText="1"/>
    </xf>
    <xf numFmtId="0" fontId="0" fillId="24" borderId="22" xfId="0" applyFill="1" applyBorder="1"/>
    <xf numFmtId="0" fontId="23" fillId="24" borderId="23" xfId="0" applyFont="1" applyFill="1" applyBorder="1" applyAlignment="1">
      <alignment vertical="center"/>
    </xf>
    <xf numFmtId="0" fontId="0" fillId="24" borderId="24" xfId="0" applyFill="1" applyBorder="1"/>
    <xf numFmtId="0" fontId="23" fillId="24" borderId="25" xfId="0" applyFont="1" applyFill="1" applyBorder="1" applyAlignment="1">
      <alignment vertical="center"/>
    </xf>
    <xf numFmtId="0" fontId="0" fillId="24" borderId="26" xfId="0" applyFill="1" applyBorder="1"/>
    <xf numFmtId="0" fontId="23" fillId="24" borderId="27" xfId="0" applyFont="1" applyFill="1" applyBorder="1" applyAlignment="1">
      <alignment vertical="center" wrapText="1"/>
    </xf>
    <xf numFmtId="0" fontId="45" fillId="24"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14" fontId="22" fillId="24" borderId="0" xfId="0" applyNumberFormat="1" applyFont="1" applyFill="1" applyBorder="1" applyAlignment="1">
      <alignment horizontal="center" vertical="center" wrapText="1"/>
    </xf>
    <xf numFmtId="0" fontId="22" fillId="24" borderId="0" xfId="0" applyNumberFormat="1" applyFont="1" applyFill="1" applyBorder="1" applyAlignment="1">
      <alignment horizontal="center" vertical="center" wrapText="1"/>
    </xf>
    <xf numFmtId="0" fontId="47" fillId="26" borderId="0" xfId="0" applyNumberFormat="1" applyFont="1" applyFill="1" applyBorder="1" applyAlignment="1">
      <alignment vertical="center" wrapText="1"/>
    </xf>
    <xf numFmtId="0" fontId="48" fillId="26" borderId="0" xfId="0" applyNumberFormat="1" applyFont="1" applyFill="1" applyBorder="1" applyAlignment="1">
      <alignment horizontal="center" vertical="center" wrapText="1"/>
    </xf>
    <xf numFmtId="0" fontId="51" fillId="23" borderId="0" xfId="0" applyNumberFormat="1" applyFont="1" applyFill="1" applyBorder="1" applyAlignment="1">
      <alignment horizontal="center" vertical="center" wrapText="1"/>
    </xf>
    <xf numFmtId="0" fontId="50" fillId="23" borderId="0" xfId="0" applyNumberFormat="1" applyFont="1" applyFill="1" applyBorder="1" applyAlignment="1">
      <alignment horizontal="center" vertical="center" wrapText="1"/>
    </xf>
    <xf numFmtId="0" fontId="50" fillId="23" borderId="36" xfId="0" applyNumberFormat="1" applyFont="1" applyFill="1" applyBorder="1" applyAlignment="1">
      <alignment horizontal="center" vertical="center" wrapText="1"/>
    </xf>
    <xf numFmtId="0" fontId="51" fillId="23" borderId="36" xfId="0" applyNumberFormat="1" applyFont="1" applyFill="1" applyBorder="1" applyAlignment="1">
      <alignment horizontal="center" vertical="center" wrapText="1"/>
    </xf>
    <xf numFmtId="0" fontId="55" fillId="25" borderId="9" xfId="0" applyFont="1" applyFill="1" applyBorder="1" applyAlignment="1">
      <alignment horizontal="center" vertical="center"/>
    </xf>
    <xf numFmtId="165" fontId="55" fillId="25" borderId="9" xfId="0" applyNumberFormat="1" applyFont="1" applyFill="1" applyBorder="1" applyAlignment="1">
      <alignment horizontal="center" vertical="center"/>
    </xf>
    <xf numFmtId="166" fontId="0" fillId="0" borderId="0" xfId="0" applyNumberFormat="1"/>
    <xf numFmtId="0" fontId="19" fillId="0" borderId="9" xfId="0" applyNumberFormat="1" applyFont="1" applyFill="1" applyBorder="1" applyAlignment="1">
      <alignment horizontal="center" vertical="center" wrapText="1"/>
    </xf>
    <xf numFmtId="0" fontId="54" fillId="0" borderId="9" xfId="0" applyNumberFormat="1" applyFont="1" applyFill="1" applyBorder="1" applyAlignment="1">
      <alignment horizontal="center" vertical="center" wrapText="1"/>
    </xf>
    <xf numFmtId="0" fontId="21" fillId="0" borderId="9" xfId="0" applyNumberFormat="1" applyFont="1" applyFill="1" applyBorder="1" applyAlignment="1">
      <alignment horizontal="center" vertical="center" wrapText="1"/>
    </xf>
    <xf numFmtId="165" fontId="21" fillId="0" borderId="9"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vertical="center" wrapText="1"/>
    </xf>
    <xf numFmtId="0" fontId="50" fillId="23" borderId="40" xfId="0" applyNumberFormat="1" applyFont="1" applyFill="1" applyBorder="1" applyAlignment="1">
      <alignment horizontal="center" vertical="center" wrapText="1"/>
    </xf>
    <xf numFmtId="0" fontId="56" fillId="27" borderId="29" xfId="0" applyFont="1" applyFill="1" applyBorder="1" applyAlignment="1">
      <alignment horizontal="center" vertical="center" wrapText="1"/>
    </xf>
    <xf numFmtId="0" fontId="57" fillId="27" borderId="0" xfId="0" applyFont="1" applyFill="1" applyAlignment="1">
      <alignment horizontal="center" vertical="center" wrapText="1"/>
    </xf>
    <xf numFmtId="0" fontId="56" fillId="27" borderId="30" xfId="0" applyFont="1" applyFill="1" applyBorder="1" applyAlignment="1">
      <alignment horizontal="center" vertical="center" wrapText="1"/>
    </xf>
    <xf numFmtId="0" fontId="52" fillId="27" borderId="32" xfId="0" applyFont="1" applyFill="1" applyBorder="1" applyAlignment="1">
      <alignment horizontal="center" vertical="center" wrapText="1"/>
    </xf>
    <xf numFmtId="0" fontId="60" fillId="27" borderId="33" xfId="0" applyFont="1" applyFill="1" applyBorder="1" applyAlignment="1">
      <alignment horizontal="center" vertical="center" wrapText="1"/>
    </xf>
    <xf numFmtId="0" fontId="56" fillId="27" borderId="33"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57" fillId="27" borderId="38" xfId="0" applyFont="1" applyFill="1" applyBorder="1" applyAlignment="1">
      <alignment horizontal="center" vertical="center" wrapText="1"/>
    </xf>
    <xf numFmtId="0" fontId="56" fillId="27" borderId="0" xfId="0" applyFont="1" applyFill="1" applyAlignment="1">
      <alignment horizontal="center" vertical="center" wrapText="1"/>
    </xf>
    <xf numFmtId="0" fontId="57" fillId="27" borderId="41" xfId="0" applyFont="1" applyFill="1" applyBorder="1" applyAlignment="1">
      <alignment horizontal="center" vertical="center" wrapText="1"/>
    </xf>
    <xf numFmtId="0" fontId="56" fillId="27" borderId="37" xfId="0" applyFont="1" applyFill="1" applyBorder="1" applyAlignment="1">
      <alignment horizontal="center" vertical="center" wrapText="1"/>
    </xf>
    <xf numFmtId="0" fontId="56" fillId="27" borderId="39" xfId="0" applyFont="1" applyFill="1" applyBorder="1" applyAlignment="1">
      <alignment horizontal="center" vertical="center" wrapText="1"/>
    </xf>
    <xf numFmtId="0" fontId="56" fillId="27" borderId="41" xfId="0" applyFont="1" applyFill="1" applyBorder="1" applyAlignment="1">
      <alignment horizontal="center" vertical="center" wrapText="1"/>
    </xf>
    <xf numFmtId="14" fontId="79" fillId="24" borderId="0" xfId="0" applyNumberFormat="1" applyFont="1" applyFill="1" applyBorder="1" applyAlignment="1">
      <alignment horizontal="center" vertical="center" wrapText="1"/>
    </xf>
    <xf numFmtId="0" fontId="50" fillId="23" borderId="35" xfId="47" applyFont="1" applyFill="1" applyBorder="1" applyAlignment="1">
      <alignment horizontal="center" vertical="center" wrapText="1"/>
    </xf>
    <xf numFmtId="0" fontId="51" fillId="23" borderId="35" xfId="47" applyFont="1" applyFill="1" applyBorder="1" applyAlignment="1">
      <alignment horizontal="center" vertical="center" wrapText="1"/>
    </xf>
    <xf numFmtId="0" fontId="50" fillId="23" borderId="35" xfId="47" applyFont="1" applyFill="1" applyBorder="1" applyAlignment="1">
      <alignment horizontal="left" vertical="center" wrapText="1" indent="12"/>
    </xf>
    <xf numFmtId="0" fontId="60" fillId="0" borderId="33" xfId="0" applyFont="1" applyFill="1" applyBorder="1" applyAlignment="1">
      <alignment horizontal="center" vertical="center" wrapText="1"/>
    </xf>
    <xf numFmtId="0" fontId="13" fillId="0" borderId="0" xfId="0" applyFont="1"/>
    <xf numFmtId="0" fontId="61" fillId="0" borderId="32" xfId="0" applyFont="1" applyFill="1" applyBorder="1" applyAlignment="1">
      <alignment horizontal="center" vertical="center" wrapText="1"/>
    </xf>
    <xf numFmtId="0" fontId="56" fillId="28" borderId="0" xfId="0" applyFont="1" applyFill="1" applyBorder="1" applyAlignment="1">
      <alignment horizontal="center" vertical="center" wrapText="1"/>
    </xf>
    <xf numFmtId="0" fontId="52" fillId="27" borderId="0"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56" fillId="0" borderId="29" xfId="0" applyFont="1" applyFill="1" applyBorder="1" applyAlignment="1">
      <alignment horizontal="center" vertical="center" wrapText="1"/>
    </xf>
    <xf numFmtId="0" fontId="57" fillId="0" borderId="0" xfId="0" applyFont="1" applyFill="1" applyAlignment="1">
      <alignment horizontal="center" vertical="center" wrapText="1"/>
    </xf>
    <xf numFmtId="0" fontId="56" fillId="0" borderId="30" xfId="0" applyFont="1" applyFill="1" applyBorder="1" applyAlignment="1">
      <alignment horizontal="center" vertical="center" wrapText="1"/>
    </xf>
    <xf numFmtId="0" fontId="56" fillId="0" borderId="31" xfId="0" applyFont="1" applyFill="1" applyBorder="1" applyAlignment="1">
      <alignment horizontal="center" vertical="center" wrapText="1"/>
    </xf>
    <xf numFmtId="0" fontId="7" fillId="0" borderId="0" xfId="51"/>
    <xf numFmtId="0" fontId="7" fillId="0" borderId="9" xfId="51" applyBorder="1" applyAlignment="1">
      <alignment horizontal="left"/>
    </xf>
    <xf numFmtId="0" fontId="62" fillId="0" borderId="44" xfId="51" applyFont="1" applyBorder="1" applyAlignment="1">
      <alignment vertical="center" wrapText="1"/>
    </xf>
    <xf numFmtId="0" fontId="62" fillId="0" borderId="45" xfId="51" applyFont="1" applyBorder="1" applyAlignment="1">
      <alignment vertical="center" wrapText="1"/>
    </xf>
    <xf numFmtId="0" fontId="63" fillId="0" borderId="46" xfId="51" applyFont="1" applyBorder="1" applyAlignment="1">
      <alignment horizontal="right" wrapText="1"/>
    </xf>
    <xf numFmtId="0" fontId="7" fillId="0" borderId="0" xfId="51" applyAlignment="1">
      <alignment horizontal="left"/>
    </xf>
    <xf numFmtId="0" fontId="64" fillId="0" borderId="0" xfId="51" applyFont="1" applyAlignment="1">
      <alignment horizontal="center"/>
    </xf>
    <xf numFmtId="0" fontId="65" fillId="0" borderId="0" xfId="51" applyFont="1" applyAlignment="1">
      <alignment horizontal="right"/>
    </xf>
    <xf numFmtId="16" fontId="66" fillId="0" borderId="9" xfId="51" applyNumberFormat="1" applyFont="1" applyBorder="1" applyAlignment="1">
      <alignment horizontal="center" vertical="center"/>
    </xf>
    <xf numFmtId="0" fontId="67" fillId="0" borderId="0" xfId="51" applyFont="1" applyAlignment="1">
      <alignment horizontal="left"/>
    </xf>
    <xf numFmtId="0" fontId="67" fillId="0" borderId="0" xfId="51" applyFont="1" applyAlignment="1">
      <alignment horizontal="center"/>
    </xf>
    <xf numFmtId="0" fontId="67" fillId="0" borderId="0" xfId="51" applyFont="1" applyAlignment="1">
      <alignment horizontal="right"/>
    </xf>
    <xf numFmtId="0" fontId="68" fillId="0" borderId="0" xfId="51" applyFont="1" applyAlignment="1">
      <alignment horizontal="left"/>
    </xf>
    <xf numFmtId="0" fontId="66" fillId="0" borderId="9" xfId="51" applyFont="1" applyBorder="1" applyAlignment="1">
      <alignment horizontal="center"/>
    </xf>
    <xf numFmtId="0" fontId="72" fillId="0" borderId="0" xfId="51" applyFont="1" applyAlignment="1">
      <alignment vertical="top" wrapText="1"/>
    </xf>
    <xf numFmtId="0" fontId="7" fillId="0" borderId="47" xfId="51" applyBorder="1"/>
    <xf numFmtId="0" fontId="72" fillId="0" borderId="48" xfId="51" applyFont="1" applyBorder="1" applyAlignment="1">
      <alignment vertical="top" wrapText="1"/>
    </xf>
    <xf numFmtId="0" fontId="7" fillId="0" borderId="48" xfId="51" applyBorder="1"/>
    <xf numFmtId="0" fontId="7" fillId="0" borderId="49" xfId="51" applyBorder="1"/>
    <xf numFmtId="0" fontId="74" fillId="0" borderId="53" xfId="51" applyFont="1" applyBorder="1" applyAlignment="1">
      <alignment horizontal="left" wrapText="1"/>
    </xf>
    <xf numFmtId="0" fontId="74" fillId="0" borderId="44" xfId="51" applyFont="1" applyBorder="1" applyAlignment="1">
      <alignment wrapText="1"/>
    </xf>
    <xf numFmtId="0" fontId="67" fillId="0" borderId="9" xfId="51" applyFont="1" applyBorder="1" applyAlignment="1">
      <alignment horizontal="center" wrapText="1"/>
    </xf>
    <xf numFmtId="0" fontId="74" fillId="0" borderId="53" xfId="51" applyFont="1" applyBorder="1" applyAlignment="1">
      <alignment wrapText="1"/>
    </xf>
    <xf numFmtId="0" fontId="7" fillId="0" borderId="0" xfId="51" applyAlignment="1">
      <alignment vertical="center"/>
    </xf>
    <xf numFmtId="0" fontId="74" fillId="0" borderId="53" xfId="51" applyFont="1" applyBorder="1" applyAlignment="1">
      <alignment horizontal="left" vertical="center" wrapText="1"/>
    </xf>
    <xf numFmtId="2" fontId="7" fillId="0" borderId="0" xfId="51" applyNumberFormat="1" applyAlignment="1">
      <alignment vertical="center"/>
    </xf>
    <xf numFmtId="0" fontId="75" fillId="0" borderId="53" xfId="51" applyFont="1" applyBorder="1" applyAlignment="1">
      <alignment horizontal="center" vertical="center" wrapText="1"/>
    </xf>
    <xf numFmtId="0" fontId="75" fillId="0" borderId="54" xfId="51" applyFont="1" applyBorder="1" applyAlignment="1">
      <alignment horizontal="center" vertical="center" wrapText="1"/>
    </xf>
    <xf numFmtId="0" fontId="75" fillId="0" borderId="55" xfId="51" applyFont="1" applyBorder="1" applyAlignment="1">
      <alignment horizontal="center" vertical="center" wrapText="1"/>
    </xf>
    <xf numFmtId="0" fontId="75" fillId="0" borderId="56" xfId="51" applyFont="1" applyBorder="1" applyAlignment="1">
      <alignment horizontal="center" vertical="center" wrapText="1"/>
    </xf>
    <xf numFmtId="0" fontId="73" fillId="0" borderId="53" xfId="51" applyFont="1" applyBorder="1" applyAlignment="1">
      <alignment horizontal="left" vertical="center"/>
    </xf>
    <xf numFmtId="2" fontId="7" fillId="0" borderId="53" xfId="51" applyNumberFormat="1" applyBorder="1" applyAlignment="1">
      <alignment vertical="center"/>
    </xf>
    <xf numFmtId="0" fontId="74" fillId="0" borderId="57" xfId="51" applyFont="1" applyBorder="1" applyAlignment="1">
      <alignment horizontal="left" vertical="center" wrapText="1"/>
    </xf>
    <xf numFmtId="0" fontId="75" fillId="0" borderId="57" xfId="51" applyFont="1" applyBorder="1" applyAlignment="1">
      <alignment horizontal="center" vertical="center" wrapText="1"/>
    </xf>
    <xf numFmtId="0" fontId="75" fillId="0" borderId="58" xfId="51" applyFont="1" applyBorder="1" applyAlignment="1">
      <alignment horizontal="center" vertical="center" wrapText="1"/>
    </xf>
    <xf numFmtId="0" fontId="75" fillId="0" borderId="59" xfId="51" applyFont="1" applyBorder="1" applyAlignment="1">
      <alignment horizontal="center" vertical="center" wrapText="1"/>
    </xf>
    <xf numFmtId="0" fontId="75" fillId="0" borderId="60" xfId="51" applyFont="1" applyBorder="1" applyAlignment="1">
      <alignment horizontal="center" vertical="center" wrapText="1"/>
    </xf>
    <xf numFmtId="0" fontId="73" fillId="0" borderId="57" xfId="51" applyFont="1" applyBorder="1" applyAlignment="1">
      <alignment horizontal="left" vertical="center"/>
    </xf>
    <xf numFmtId="16" fontId="76" fillId="0" borderId="57" xfId="51" applyNumberFormat="1" applyFont="1" applyBorder="1" applyAlignment="1">
      <alignment horizontal="left" vertical="center" wrapText="1"/>
    </xf>
    <xf numFmtId="0" fontId="7" fillId="0" borderId="0" xfId="51" applyAlignment="1">
      <alignment vertical="center" wrapText="1"/>
    </xf>
    <xf numFmtId="0" fontId="77" fillId="0" borderId="57" xfId="51" applyFont="1" applyBorder="1" applyAlignment="1">
      <alignment horizontal="left" vertical="center"/>
    </xf>
    <xf numFmtId="0" fontId="74" fillId="0" borderId="61" xfId="51" applyFont="1" applyBorder="1" applyAlignment="1">
      <alignment horizontal="left" vertical="center" wrapText="1"/>
    </xf>
    <xf numFmtId="0" fontId="75" fillId="0" borderId="61" xfId="51" applyFont="1" applyBorder="1" applyAlignment="1">
      <alignment horizontal="center" vertical="center" wrapText="1"/>
    </xf>
    <xf numFmtId="0" fontId="75" fillId="0" borderId="62" xfId="51" applyFont="1" applyBorder="1" applyAlignment="1">
      <alignment horizontal="center" vertical="center" wrapText="1"/>
    </xf>
    <xf numFmtId="0" fontId="75" fillId="0" borderId="63" xfId="51" applyFont="1" applyBorder="1" applyAlignment="1">
      <alignment horizontal="center" vertical="center" wrapText="1"/>
    </xf>
    <xf numFmtId="0" fontId="75" fillId="0" borderId="64" xfId="51" applyFont="1" applyBorder="1" applyAlignment="1">
      <alignment horizontal="center" vertical="center" wrapText="1"/>
    </xf>
    <xf numFmtId="0" fontId="77" fillId="0" borderId="61" xfId="51" applyFont="1" applyBorder="1" applyAlignment="1">
      <alignment horizontal="left" vertical="center"/>
    </xf>
    <xf numFmtId="0" fontId="78" fillId="0" borderId="0" xfId="51" applyFont="1" applyAlignment="1">
      <alignment horizontal="center" wrapText="1"/>
    </xf>
    <xf numFmtId="0" fontId="7" fillId="0" borderId="0" xfId="52"/>
    <xf numFmtId="0" fontId="7" fillId="0" borderId="9" xfId="52" applyBorder="1" applyAlignment="1">
      <alignment horizontal="left"/>
    </xf>
    <xf numFmtId="0" fontId="62" fillId="0" borderId="44" xfId="52" applyFont="1" applyBorder="1" applyAlignment="1">
      <alignment vertical="center" wrapText="1"/>
    </xf>
    <xf numFmtId="0" fontId="62" fillId="0" borderId="45" xfId="52" applyFont="1" applyBorder="1" applyAlignment="1">
      <alignment vertical="center" wrapText="1"/>
    </xf>
    <xf numFmtId="0" fontId="7" fillId="0" borderId="0" xfId="52" applyAlignment="1">
      <alignment horizontal="left"/>
    </xf>
    <xf numFmtId="0" fontId="64" fillId="0" borderId="0" xfId="52" applyFont="1" applyAlignment="1">
      <alignment horizontal="center"/>
    </xf>
    <xf numFmtId="0" fontId="65" fillId="0" borderId="0" xfId="52" applyFont="1" applyAlignment="1">
      <alignment horizontal="left"/>
    </xf>
    <xf numFmtId="16" fontId="66" fillId="0" borderId="9" xfId="52" applyNumberFormat="1" applyFont="1" applyBorder="1" applyAlignment="1">
      <alignment horizontal="center" vertical="center"/>
    </xf>
    <xf numFmtId="0" fontId="67" fillId="0" borderId="0" xfId="52" applyFont="1" applyAlignment="1">
      <alignment horizontal="left"/>
    </xf>
    <xf numFmtId="0" fontId="67" fillId="0" borderId="0" xfId="52" applyFont="1" applyAlignment="1">
      <alignment horizontal="center"/>
    </xf>
    <xf numFmtId="0" fontId="68" fillId="0" borderId="0" xfId="52" applyFont="1" applyAlignment="1">
      <alignment horizontal="left"/>
    </xf>
    <xf numFmtId="0" fontId="66" fillId="0" borderId="9" xfId="52" applyFont="1" applyBorder="1" applyAlignment="1">
      <alignment horizontal="center"/>
    </xf>
    <xf numFmtId="0" fontId="74" fillId="0" borderId="53" xfId="52" applyFont="1" applyBorder="1" applyAlignment="1">
      <alignment horizontal="left" wrapText="1"/>
    </xf>
    <xf numFmtId="0" fontId="74" fillId="0" borderId="53" xfId="52" applyFont="1" applyBorder="1" applyAlignment="1">
      <alignment wrapText="1"/>
    </xf>
    <xf numFmtId="0" fontId="7" fillId="0" borderId="0" xfId="52" applyAlignment="1">
      <alignment vertical="center"/>
    </xf>
    <xf numFmtId="0" fontId="74" fillId="0" borderId="53" xfId="52" applyFont="1" applyBorder="1" applyAlignment="1">
      <alignment horizontal="left" vertical="center" wrapText="1"/>
    </xf>
    <xf numFmtId="0" fontId="81" fillId="0" borderId="56" xfId="52" applyFont="1" applyBorder="1" applyAlignment="1">
      <alignment horizontal="center" vertical="center" wrapText="1"/>
    </xf>
    <xf numFmtId="0" fontId="74" fillId="0" borderId="57" xfId="52" applyFont="1" applyBorder="1" applyAlignment="1">
      <alignment horizontal="left" vertical="center" wrapText="1"/>
    </xf>
    <xf numFmtId="0" fontId="81" fillId="0" borderId="60" xfId="52" applyFont="1" applyBorder="1" applyAlignment="1">
      <alignment horizontal="center" vertical="center" wrapText="1"/>
    </xf>
    <xf numFmtId="16" fontId="76" fillId="0" borderId="57" xfId="52" applyNumberFormat="1" applyFont="1" applyBorder="1" applyAlignment="1">
      <alignment horizontal="left" vertical="center" wrapText="1"/>
    </xf>
    <xf numFmtId="0" fontId="73" fillId="0" borderId="57" xfId="52" applyFont="1" applyBorder="1" applyAlignment="1">
      <alignment horizontal="left" vertical="center"/>
    </xf>
    <xf numFmtId="0" fontId="81" fillId="0" borderId="60" xfId="52" applyFont="1" applyBorder="1" applyAlignment="1">
      <alignment vertical="center" wrapText="1"/>
    </xf>
    <xf numFmtId="0" fontId="82" fillId="0" borderId="60" xfId="52" applyFont="1" applyBorder="1" applyAlignment="1">
      <alignment vertical="center" wrapText="1"/>
    </xf>
    <xf numFmtId="0" fontId="74" fillId="0" borderId="61" xfId="52" applyFont="1" applyBorder="1" applyAlignment="1">
      <alignment horizontal="left" vertical="center" wrapText="1"/>
    </xf>
    <xf numFmtId="0" fontId="82" fillId="0" borderId="64" xfId="52" applyFont="1" applyBorder="1" applyAlignment="1">
      <alignment vertical="center" wrapText="1"/>
    </xf>
    <xf numFmtId="0" fontId="81" fillId="0" borderId="64" xfId="52" applyFont="1" applyBorder="1" applyAlignment="1">
      <alignment horizontal="center" vertical="center" wrapText="1"/>
    </xf>
    <xf numFmtId="0" fontId="81" fillId="0" borderId="64" xfId="52" applyFont="1" applyBorder="1" applyAlignment="1">
      <alignment vertical="center" wrapText="1"/>
    </xf>
    <xf numFmtId="0" fontId="78" fillId="0" borderId="0" xfId="52" applyFont="1" applyAlignment="1">
      <alignment horizontal="center" wrapText="1"/>
    </xf>
    <xf numFmtId="0" fontId="81" fillId="0" borderId="68" xfId="52" applyFont="1" applyBorder="1" applyAlignment="1">
      <alignment horizontal="center" vertical="center" wrapText="1"/>
    </xf>
    <xf numFmtId="0" fontId="81" fillId="0" borderId="47" xfId="52" applyFont="1" applyBorder="1" applyAlignment="1">
      <alignment horizontal="center" vertical="center" wrapText="1"/>
    </xf>
    <xf numFmtId="0" fontId="81" fillId="0" borderId="47" xfId="52" applyFont="1" applyBorder="1" applyAlignment="1">
      <alignment vertical="center" wrapText="1"/>
    </xf>
    <xf numFmtId="0" fontId="82" fillId="0" borderId="47" xfId="52" applyFont="1" applyBorder="1" applyAlignment="1">
      <alignment vertical="center" wrapText="1"/>
    </xf>
    <xf numFmtId="0" fontId="82" fillId="0" borderId="49" xfId="52" applyFont="1" applyBorder="1" applyAlignment="1">
      <alignment vertical="center" wrapText="1"/>
    </xf>
    <xf numFmtId="2" fontId="7" fillId="0" borderId="57" xfId="51" applyNumberFormat="1" applyBorder="1" applyAlignment="1">
      <alignment vertical="center"/>
    </xf>
    <xf numFmtId="2" fontId="7" fillId="0" borderId="61"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57" fillId="0" borderId="41" xfId="0" applyFont="1" applyFill="1" applyBorder="1" applyAlignment="1">
      <alignment horizontal="center" vertical="center" wrapText="1"/>
    </xf>
    <xf numFmtId="0" fontId="56" fillId="0" borderId="39" xfId="0" applyFont="1" applyFill="1" applyBorder="1" applyAlignment="1">
      <alignment horizontal="center" vertical="center" wrapText="1"/>
    </xf>
    <xf numFmtId="0" fontId="52" fillId="0" borderId="32" xfId="0" applyFont="1" applyFill="1" applyBorder="1" applyAlignment="1">
      <alignment horizontal="center" vertical="center" wrapText="1"/>
    </xf>
    <xf numFmtId="0" fontId="56" fillId="24" borderId="29" xfId="0" applyFont="1" applyFill="1" applyBorder="1" applyAlignment="1">
      <alignment horizontal="center" vertical="center" wrapText="1"/>
    </xf>
    <xf numFmtId="0" fontId="57" fillId="24" borderId="0" xfId="0" applyFont="1" applyFill="1" applyAlignment="1">
      <alignment horizontal="center" vertical="center" wrapText="1"/>
    </xf>
    <xf numFmtId="0" fontId="56" fillId="24" borderId="30" xfId="0" applyFont="1" applyFill="1" applyBorder="1" applyAlignment="1">
      <alignment horizontal="center" vertical="center" wrapText="1"/>
    </xf>
    <xf numFmtId="0" fontId="56" fillId="24" borderId="31" xfId="0" applyFont="1" applyFill="1" applyBorder="1" applyAlignment="1">
      <alignment horizontal="center" vertical="center" wrapText="1"/>
    </xf>
    <xf numFmtId="0" fontId="52" fillId="24" borderId="32" xfId="0" applyFont="1" applyFill="1" applyBorder="1" applyAlignment="1">
      <alignment horizontal="center" vertical="center" wrapText="1"/>
    </xf>
    <xf numFmtId="0" fontId="61" fillId="24" borderId="33" xfId="0" applyFont="1" applyFill="1" applyBorder="1" applyAlignment="1">
      <alignment horizontal="center" vertical="center" wrapText="1"/>
    </xf>
    <xf numFmtId="0" fontId="61" fillId="24" borderId="34" xfId="0" applyFont="1" applyFill="1" applyBorder="1" applyAlignment="1">
      <alignment horizontal="center" vertical="center" wrapText="1"/>
    </xf>
    <xf numFmtId="0" fontId="57" fillId="24" borderId="66" xfId="0" applyFont="1" applyFill="1" applyBorder="1" applyAlignment="1">
      <alignment horizontal="center" vertical="center" wrapText="1"/>
    </xf>
    <xf numFmtId="0" fontId="57" fillId="24" borderId="38" xfId="0" applyFont="1" applyFill="1" applyBorder="1" applyAlignment="1">
      <alignment horizontal="center" vertical="center" wrapText="1"/>
    </xf>
    <xf numFmtId="0" fontId="56" fillId="24" borderId="0" xfId="0" applyFont="1" applyFill="1" applyAlignment="1">
      <alignment horizontal="center" vertical="center" wrapText="1"/>
    </xf>
    <xf numFmtId="0" fontId="57" fillId="24" borderId="41" xfId="0" applyFont="1" applyFill="1" applyBorder="1" applyAlignment="1">
      <alignment horizontal="center" vertical="center" wrapText="1"/>
    </xf>
    <xf numFmtId="0" fontId="57" fillId="24" borderId="43" xfId="0" applyFont="1" applyFill="1" applyBorder="1" applyAlignment="1">
      <alignment horizontal="center" vertical="center" wrapText="1"/>
    </xf>
    <xf numFmtId="0" fontId="56" fillId="24" borderId="37" xfId="0" applyFont="1" applyFill="1" applyBorder="1" applyAlignment="1">
      <alignment horizontal="center" vertical="center" wrapText="1"/>
    </xf>
    <xf numFmtId="0" fontId="56" fillId="24" borderId="39" xfId="0" applyFont="1" applyFill="1" applyBorder="1" applyAlignment="1">
      <alignment horizontal="center" vertical="center" wrapText="1"/>
    </xf>
    <xf numFmtId="0" fontId="56" fillId="24" borderId="67" xfId="0" applyFont="1" applyFill="1" applyBorder="1" applyAlignment="1">
      <alignment horizontal="center" vertical="center" wrapText="1"/>
    </xf>
    <xf numFmtId="0" fontId="56" fillId="24" borderId="41" xfId="0" applyFont="1" applyFill="1" applyBorder="1" applyAlignment="1">
      <alignment horizontal="center" vertical="center" wrapText="1"/>
    </xf>
    <xf numFmtId="0" fontId="56" fillId="24" borderId="43" xfId="0" applyFont="1" applyFill="1" applyBorder="1" applyAlignment="1">
      <alignment horizontal="center" vertical="center" wrapText="1"/>
    </xf>
    <xf numFmtId="0" fontId="60" fillId="24" borderId="32" xfId="0" applyFont="1" applyFill="1" applyBorder="1" applyAlignment="1">
      <alignment horizontal="center" vertical="center" wrapText="1"/>
    </xf>
    <xf numFmtId="0" fontId="60" fillId="24" borderId="33" xfId="0" applyFont="1" applyFill="1" applyBorder="1" applyAlignment="1">
      <alignment horizontal="center" vertical="center" wrapText="1"/>
    </xf>
    <xf numFmtId="0" fontId="61" fillId="24" borderId="32" xfId="0" applyFont="1" applyFill="1" applyBorder="1" applyAlignment="1">
      <alignment horizontal="center" vertical="center" wrapText="1"/>
    </xf>
    <xf numFmtId="0" fontId="83" fillId="24" borderId="0" xfId="0" applyFont="1" applyFill="1" applyAlignment="1">
      <alignment horizontal="center" vertical="center" wrapText="1"/>
    </xf>
    <xf numFmtId="0" fontId="61" fillId="24" borderId="34" xfId="0" applyFont="1" applyFill="1" applyBorder="1" applyAlignment="1">
      <alignment horizontal="center" vertical="top" wrapText="1"/>
    </xf>
    <xf numFmtId="0" fontId="56" fillId="24" borderId="33" xfId="0" applyFont="1" applyFill="1" applyBorder="1" applyAlignment="1">
      <alignment horizontal="center" vertical="center" wrapText="1"/>
    </xf>
    <xf numFmtId="0" fontId="52" fillId="24" borderId="34" xfId="0" applyFont="1" applyFill="1" applyBorder="1" applyAlignment="1">
      <alignment horizontal="center" vertical="center" wrapText="1"/>
    </xf>
    <xf numFmtId="0" fontId="56" fillId="24" borderId="32" xfId="0" applyFont="1" applyFill="1" applyBorder="1" applyAlignment="1">
      <alignment horizontal="center" vertical="center" wrapText="1"/>
    </xf>
    <xf numFmtId="0" fontId="57" fillId="24" borderId="39" xfId="0" applyFont="1" applyFill="1" applyBorder="1" applyAlignment="1">
      <alignment horizontal="center" vertical="center" wrapText="1"/>
    </xf>
    <xf numFmtId="0" fontId="56" fillId="24" borderId="42" xfId="0" applyFont="1" applyFill="1" applyBorder="1" applyAlignment="1">
      <alignment horizontal="center" vertical="center" wrapText="1"/>
    </xf>
    <xf numFmtId="0" fontId="74" fillId="0" borderId="69" xfId="51" applyFont="1" applyBorder="1" applyAlignment="1">
      <alignment horizontal="left" vertical="center" wrapText="1"/>
    </xf>
    <xf numFmtId="0" fontId="74" fillId="0" borderId="70" xfId="51" applyFont="1" applyBorder="1" applyAlignment="1">
      <alignment horizontal="left" vertical="center" wrapText="1"/>
    </xf>
    <xf numFmtId="16" fontId="76" fillId="0" borderId="70" xfId="51" applyNumberFormat="1" applyFont="1" applyBorder="1" applyAlignment="1">
      <alignment horizontal="left" vertical="center" wrapText="1"/>
    </xf>
    <xf numFmtId="0" fontId="73" fillId="0" borderId="70" xfId="51" applyFont="1" applyBorder="1" applyAlignment="1">
      <alignment horizontal="left" vertical="center"/>
    </xf>
    <xf numFmtId="0" fontId="74" fillId="0" borderId="71" xfId="51" applyFont="1" applyBorder="1" applyAlignment="1">
      <alignment horizontal="left" vertical="center" wrapText="1"/>
    </xf>
    <xf numFmtId="0" fontId="75" fillId="0" borderId="68" xfId="51" applyFont="1" applyBorder="1" applyAlignment="1">
      <alignment horizontal="center" vertical="center" wrapText="1"/>
    </xf>
    <xf numFmtId="0" fontId="75" fillId="0" borderId="47" xfId="51" applyFont="1" applyBorder="1" applyAlignment="1">
      <alignment horizontal="center" vertical="center" wrapText="1"/>
    </xf>
    <xf numFmtId="0" fontId="75" fillId="0" borderId="49" xfId="51" applyFont="1" applyBorder="1" applyAlignment="1">
      <alignment horizontal="center" vertical="center" wrapText="1"/>
    </xf>
    <xf numFmtId="2" fontId="7" fillId="0" borderId="9"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28" borderId="29" xfId="0" applyFont="1" applyFill="1" applyBorder="1" applyAlignment="1">
      <alignment horizontal="center" vertical="center" wrapText="1"/>
    </xf>
    <xf numFmtId="0" fontId="61" fillId="28" borderId="32" xfId="0" applyFont="1" applyFill="1" applyBorder="1" applyAlignment="1">
      <alignment horizontal="center" vertical="center" wrapText="1"/>
    </xf>
    <xf numFmtId="0" fontId="57" fillId="28" borderId="0" xfId="0" applyFont="1" applyFill="1" applyAlignment="1">
      <alignment horizontal="center" vertical="center" wrapText="1"/>
    </xf>
    <xf numFmtId="0" fontId="57" fillId="28" borderId="39" xfId="0" applyFont="1" applyFill="1" applyBorder="1" applyAlignment="1">
      <alignment horizontal="center" vertical="center" wrapText="1"/>
    </xf>
    <xf numFmtId="0" fontId="56" fillId="28" borderId="0" xfId="0" applyFont="1" applyFill="1" applyAlignment="1">
      <alignment horizontal="center" vertical="center" wrapText="1"/>
    </xf>
    <xf numFmtId="0" fontId="56" fillId="28" borderId="39" xfId="0" applyFont="1" applyFill="1" applyBorder="1" applyAlignment="1">
      <alignment horizontal="center" vertical="center" wrapText="1"/>
    </xf>
    <xf numFmtId="0" fontId="52" fillId="28" borderId="32" xfId="0" applyFont="1" applyFill="1" applyBorder="1" applyAlignment="1">
      <alignment horizontal="center" vertical="center" wrapText="1"/>
    </xf>
    <xf numFmtId="0" fontId="60" fillId="24" borderId="34" xfId="0" applyFont="1" applyFill="1" applyBorder="1" applyAlignment="1">
      <alignment horizontal="center" vertical="center" wrapText="1"/>
    </xf>
    <xf numFmtId="0" fontId="56" fillId="24" borderId="38" xfId="0" applyFont="1" applyFill="1" applyBorder="1" applyAlignment="1">
      <alignment horizontal="center" vertical="center" wrapText="1"/>
    </xf>
    <xf numFmtId="0" fontId="20" fillId="0" borderId="0" xfId="0" applyFont="1" applyAlignment="1">
      <alignment horizontal="center" vertical="center" wrapText="1"/>
    </xf>
    <xf numFmtId="0" fontId="45" fillId="24" borderId="0" xfId="0" applyFont="1" applyFill="1" applyAlignment="1">
      <alignment vertical="center" wrapText="1"/>
    </xf>
    <xf numFmtId="0" fontId="19" fillId="0" borderId="9" xfId="0" applyFont="1" applyBorder="1" applyAlignment="1">
      <alignment horizontal="center" vertical="center" wrapText="1"/>
    </xf>
    <xf numFmtId="0" fontId="21" fillId="0" borderId="9" xfId="0" applyFont="1" applyBorder="1" applyAlignment="1">
      <alignment horizontal="center" vertical="center" wrapText="1"/>
    </xf>
    <xf numFmtId="14" fontId="22" fillId="24" borderId="0" xfId="0" applyNumberFormat="1" applyFont="1" applyFill="1" applyAlignment="1">
      <alignment horizontal="center" vertical="center" wrapText="1"/>
    </xf>
    <xf numFmtId="0" fontId="22" fillId="24" borderId="0" xfId="0" applyFont="1" applyFill="1" applyAlignment="1">
      <alignment horizontal="center" vertical="center" wrapText="1"/>
    </xf>
    <xf numFmtId="0" fontId="54" fillId="0" borderId="9" xfId="0" applyFont="1" applyBorder="1" applyAlignment="1">
      <alignment horizontal="center" vertical="center" wrapText="1"/>
    </xf>
    <xf numFmtId="165" fontId="21" fillId="0" borderId="9" xfId="0" applyNumberFormat="1" applyFont="1" applyBorder="1" applyAlignment="1">
      <alignment horizontal="center" vertical="center" wrapText="1"/>
    </xf>
    <xf numFmtId="0" fontId="52" fillId="24" borderId="33" xfId="0" applyFont="1" applyFill="1" applyBorder="1" applyAlignment="1">
      <alignment horizontal="center" vertical="center" wrapText="1"/>
    </xf>
    <xf numFmtId="0" fontId="61" fillId="27" borderId="33" xfId="0" applyFont="1" applyFill="1" applyBorder="1" applyAlignment="1">
      <alignment horizontal="center" vertical="center" wrapText="1"/>
    </xf>
    <xf numFmtId="0" fontId="61" fillId="27" borderId="32" xfId="0" applyFont="1" applyFill="1" applyBorder="1" applyAlignment="1">
      <alignment horizontal="center" vertical="center" wrapText="1"/>
    </xf>
    <xf numFmtId="0" fontId="57" fillId="0" borderId="39" xfId="0" applyFont="1" applyFill="1" applyBorder="1" applyAlignment="1">
      <alignment horizontal="center" vertical="center" wrapText="1"/>
    </xf>
    <xf numFmtId="0" fontId="56" fillId="0" borderId="4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6" fillId="28" borderId="30" xfId="0" applyFont="1" applyFill="1" applyBorder="1" applyAlignment="1">
      <alignment horizontal="center" vertical="center" wrapText="1"/>
    </xf>
    <xf numFmtId="0" fontId="52" fillId="28" borderId="33"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60" fillId="24" borderId="0" xfId="0" applyFont="1" applyFill="1" applyAlignment="1">
      <alignment horizontal="center" vertical="center" wrapText="1"/>
    </xf>
    <xf numFmtId="0" fontId="61" fillId="24" borderId="0" xfId="0" applyFont="1" applyFill="1" applyAlignment="1">
      <alignment horizontal="center" vertical="center" wrapText="1"/>
    </xf>
    <xf numFmtId="0" fontId="84" fillId="24" borderId="34" xfId="0" applyFont="1" applyFill="1" applyBorder="1" applyAlignment="1">
      <alignment horizontal="center" vertical="top" wrapText="1"/>
    </xf>
    <xf numFmtId="0" fontId="50" fillId="24" borderId="0" xfId="0" applyNumberFormat="1" applyFont="1" applyFill="1" applyBorder="1" applyAlignment="1">
      <alignment horizontal="center" vertical="center" wrapText="1"/>
    </xf>
    <xf numFmtId="0" fontId="51" fillId="24" borderId="0" xfId="0" applyNumberFormat="1" applyFont="1" applyFill="1" applyBorder="1" applyAlignment="1">
      <alignment horizontal="center" vertical="center" wrapText="1"/>
    </xf>
    <xf numFmtId="0" fontId="50" fillId="24" borderId="40" xfId="0" applyNumberFormat="1" applyFont="1" applyFill="1" applyBorder="1" applyAlignment="1">
      <alignment horizontal="center" vertical="center" wrapText="1"/>
    </xf>
    <xf numFmtId="0" fontId="50" fillId="24" borderId="35" xfId="47" applyFont="1" applyFill="1" applyBorder="1" applyAlignment="1">
      <alignment horizontal="center" vertical="center" wrapText="1"/>
    </xf>
    <xf numFmtId="0" fontId="51" fillId="24" borderId="35" xfId="47" applyFont="1" applyFill="1" applyBorder="1" applyAlignment="1">
      <alignment horizontal="center" vertical="center" wrapText="1"/>
    </xf>
    <xf numFmtId="0" fontId="50" fillId="24" borderId="35" xfId="47" applyFont="1" applyFill="1" applyBorder="1" applyAlignment="1">
      <alignment horizontal="left" vertical="center" wrapText="1" indent="12"/>
    </xf>
    <xf numFmtId="0" fontId="57" fillId="24" borderId="37" xfId="0" applyFont="1" applyFill="1" applyBorder="1" applyAlignment="1">
      <alignment horizontal="center" vertical="center" wrapText="1"/>
    </xf>
    <xf numFmtId="0" fontId="50" fillId="24" borderId="36" xfId="0" applyNumberFormat="1" applyFont="1" applyFill="1" applyBorder="1" applyAlignment="1">
      <alignment horizontal="center" vertical="center" wrapText="1"/>
    </xf>
    <xf numFmtId="0" fontId="51" fillId="24" borderId="36" xfId="0" applyNumberFormat="1" applyFont="1" applyFill="1" applyBorder="1" applyAlignment="1">
      <alignment horizontal="center" vertical="center" wrapText="1"/>
    </xf>
    <xf numFmtId="0" fontId="56" fillId="0" borderId="41" xfId="0" applyFont="1" applyFill="1" applyBorder="1" applyAlignment="1">
      <alignment horizontal="center" vertical="center" wrapText="1"/>
    </xf>
    <xf numFmtId="0" fontId="87" fillId="24" borderId="3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88" fillId="24" borderId="33" xfId="0" applyFont="1" applyFill="1" applyBorder="1" applyAlignment="1">
      <alignment horizontal="center" vertical="center" wrapText="1"/>
    </xf>
    <xf numFmtId="0" fontId="88" fillId="24" borderId="3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89" fillId="24" borderId="34" xfId="0" applyFont="1" applyFill="1" applyBorder="1" applyAlignment="1">
      <alignment horizontal="center" vertical="center" wrapText="1"/>
    </xf>
    <xf numFmtId="0" fontId="86" fillId="0" borderId="0" xfId="0" applyFont="1" applyFill="1" applyAlignment="1">
      <alignment horizontal="left" vertical="center" wrapText="1"/>
    </xf>
    <xf numFmtId="0" fontId="89" fillId="30" borderId="33" xfId="0" applyFont="1" applyFill="1" applyBorder="1" applyAlignment="1">
      <alignment horizontal="center" vertical="center" wrapText="1"/>
    </xf>
    <xf numFmtId="0" fontId="89" fillId="29" borderId="32" xfId="0" applyFont="1" applyFill="1" applyBorder="1" applyAlignment="1">
      <alignment horizontal="center" vertical="center" wrapText="1"/>
    </xf>
    <xf numFmtId="0" fontId="92" fillId="31" borderId="30" xfId="0" applyFont="1" applyFill="1" applyBorder="1" applyAlignment="1">
      <alignment horizontal="center" vertical="center" wrapText="1"/>
    </xf>
    <xf numFmtId="0" fontId="90" fillId="31" borderId="33" xfId="0" applyFont="1" applyFill="1" applyBorder="1" applyAlignment="1">
      <alignment horizontal="center" vertical="center" wrapText="1"/>
    </xf>
    <xf numFmtId="0" fontId="93" fillId="31" borderId="0" xfId="0" applyFont="1" applyFill="1" applyAlignment="1">
      <alignment horizontal="center" vertical="center" wrapText="1"/>
    </xf>
    <xf numFmtId="0" fontId="91" fillId="31" borderId="33" xfId="0" applyFont="1" applyFill="1" applyBorder="1" applyAlignment="1">
      <alignment horizontal="center" vertical="center" wrapText="1"/>
    </xf>
    <xf numFmtId="0" fontId="92" fillId="31" borderId="41" xfId="0" applyFont="1" applyFill="1" applyBorder="1" applyAlignment="1">
      <alignment horizontal="center" vertical="center" wrapText="1"/>
    </xf>
    <xf numFmtId="0" fontId="92" fillId="31" borderId="0" xfId="0" applyFont="1" applyFill="1" applyAlignment="1">
      <alignment horizontal="center" vertical="center" wrapText="1"/>
    </xf>
    <xf numFmtId="0" fontId="92" fillId="31" borderId="42" xfId="0" applyFont="1" applyFill="1" applyBorder="1" applyAlignment="1">
      <alignment horizontal="center" vertical="center" wrapText="1"/>
    </xf>
    <xf numFmtId="0" fontId="56" fillId="32" borderId="39" xfId="0" applyFont="1" applyFill="1" applyBorder="1" applyAlignment="1">
      <alignment horizontal="center" vertical="center" wrapText="1"/>
    </xf>
    <xf numFmtId="0" fontId="56" fillId="32" borderId="42" xfId="0" applyFont="1" applyFill="1" applyBorder="1" applyAlignment="1">
      <alignment horizontal="center" vertical="center" wrapText="1"/>
    </xf>
    <xf numFmtId="0" fontId="89" fillId="24" borderId="32" xfId="0" applyFont="1" applyFill="1" applyBorder="1" applyAlignment="1">
      <alignment horizontal="center" vertical="center" wrapText="1"/>
    </xf>
    <xf numFmtId="0" fontId="94" fillId="0" borderId="0" xfId="0" applyFont="1" applyAlignment="1">
      <alignment vertical="center"/>
    </xf>
    <xf numFmtId="14" fontId="95" fillId="24" borderId="0" xfId="0" applyNumberFormat="1" applyFont="1" applyFill="1" applyBorder="1" applyAlignment="1">
      <alignment horizontal="center" vertical="center" wrapText="1"/>
    </xf>
    <xf numFmtId="0" fontId="87" fillId="24" borderId="33"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97" fillId="24" borderId="33" xfId="0" applyFont="1" applyFill="1" applyBorder="1" applyAlignment="1">
      <alignment horizontal="center" vertical="center" wrapText="1"/>
    </xf>
    <xf numFmtId="0" fontId="19" fillId="24" borderId="0" xfId="0" applyNumberFormat="1" applyFont="1" applyFill="1" applyBorder="1" applyAlignment="1">
      <alignment horizontal="center" vertical="center" wrapText="1"/>
    </xf>
    <xf numFmtId="0" fontId="56" fillId="30" borderId="30" xfId="0" applyFont="1" applyFill="1" applyBorder="1" applyAlignment="1">
      <alignment horizontal="center" vertical="center" wrapText="1"/>
    </xf>
    <xf numFmtId="0" fontId="60" fillId="30" borderId="33" xfId="0" applyFont="1" applyFill="1" applyBorder="1" applyAlignment="1">
      <alignment horizontal="center" vertical="center" wrapText="1"/>
    </xf>
    <xf numFmtId="0" fontId="57" fillId="30" borderId="0" xfId="0" applyFont="1" applyFill="1" applyAlignment="1">
      <alignment horizontal="center" vertical="center" wrapText="1"/>
    </xf>
    <xf numFmtId="0" fontId="61" fillId="30" borderId="33" xfId="0" applyFont="1" applyFill="1" applyBorder="1" applyAlignment="1">
      <alignment horizontal="center" vertical="center" wrapText="1"/>
    </xf>
    <xf numFmtId="0" fontId="56" fillId="30" borderId="41" xfId="0" applyFont="1" applyFill="1" applyBorder="1" applyAlignment="1">
      <alignment horizontal="center" vertical="center" wrapText="1"/>
    </xf>
    <xf numFmtId="0" fontId="56" fillId="30" borderId="0" xfId="0" applyFont="1" applyFill="1" applyAlignment="1">
      <alignment horizontal="center" vertical="center" wrapText="1"/>
    </xf>
    <xf numFmtId="0" fontId="56" fillId="33" borderId="29" xfId="0" applyFont="1" applyFill="1" applyBorder="1" applyAlignment="1">
      <alignment horizontal="center" vertical="center" wrapText="1"/>
    </xf>
    <xf numFmtId="0" fontId="61" fillId="33" borderId="32" xfId="0" applyFont="1" applyFill="1" applyBorder="1" applyAlignment="1">
      <alignment horizontal="center" vertical="center" wrapText="1"/>
    </xf>
    <xf numFmtId="0" fontId="57" fillId="33" borderId="0" xfId="0" applyFont="1" applyFill="1" applyAlignment="1">
      <alignment horizontal="center" vertical="center" wrapText="1"/>
    </xf>
    <xf numFmtId="0" fontId="87" fillId="33" borderId="32" xfId="0" applyFont="1" applyFill="1" applyBorder="1" applyAlignment="1">
      <alignment horizontal="center" vertical="center" wrapText="1"/>
    </xf>
    <xf numFmtId="0" fontId="56" fillId="33" borderId="39" xfId="0" applyFont="1" applyFill="1" applyBorder="1" applyAlignment="1">
      <alignment horizontal="center" vertical="center" wrapText="1"/>
    </xf>
    <xf numFmtId="0" fontId="56" fillId="33" borderId="0" xfId="0" applyFont="1" applyFill="1" applyAlignment="1">
      <alignment horizontal="center" vertical="center" wrapText="1"/>
    </xf>
    <xf numFmtId="0" fontId="49" fillId="24" borderId="0" xfId="0" applyNumberFormat="1" applyFont="1" applyFill="1" applyBorder="1" applyAlignment="1">
      <alignment horizontal="center" vertical="center" wrapText="1"/>
    </xf>
    <xf numFmtId="0" fontId="86" fillId="0" borderId="0" xfId="0" applyFont="1" applyFill="1" applyAlignment="1">
      <alignment horizontal="left" vertical="center" wrapText="1"/>
    </xf>
    <xf numFmtId="0" fontId="56" fillId="32" borderId="41" xfId="0" applyFont="1" applyFill="1" applyBorder="1" applyAlignment="1">
      <alignment horizontal="center" vertical="center" wrapText="1"/>
    </xf>
    <xf numFmtId="0" fontId="88" fillId="24" borderId="34" xfId="0" applyFont="1" applyFill="1" applyBorder="1" applyAlignment="1">
      <alignment horizontal="center" vertical="center" wrapText="1"/>
    </xf>
    <xf numFmtId="0" fontId="56" fillId="34" borderId="29" xfId="0" applyFont="1" applyFill="1" applyBorder="1" applyAlignment="1">
      <alignment horizontal="center" vertical="center" wrapText="1"/>
    </xf>
    <xf numFmtId="0" fontId="56" fillId="34" borderId="31" xfId="0" applyFont="1" applyFill="1" applyBorder="1" applyAlignment="1">
      <alignment horizontal="center" vertical="center" wrapText="1"/>
    </xf>
    <xf numFmtId="0" fontId="56" fillId="34" borderId="30" xfId="0" applyFont="1" applyFill="1" applyBorder="1" applyAlignment="1">
      <alignment horizontal="center" vertical="center" wrapText="1"/>
    </xf>
    <xf numFmtId="49" fontId="46" fillId="24" borderId="0" xfId="0" applyNumberFormat="1" applyFont="1" applyFill="1" applyAlignment="1">
      <alignment horizontal="center" vertical="center" wrapText="1"/>
    </xf>
    <xf numFmtId="0" fontId="18" fillId="24" borderId="0" xfId="0" applyFont="1" applyFill="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28" xfId="0" applyNumberFormat="1" applyFont="1" applyFill="1" applyBorder="1" applyAlignment="1">
      <alignment horizontal="center" vertical="center" wrapText="1"/>
    </xf>
    <xf numFmtId="0" fontId="86" fillId="0" borderId="0" xfId="0" applyFont="1" applyFill="1" applyAlignment="1">
      <alignment horizontal="left" vertical="center" wrapText="1"/>
    </xf>
    <xf numFmtId="0" fontId="49" fillId="24" borderId="72" xfId="0" applyNumberFormat="1" applyFont="1" applyFill="1" applyBorder="1" applyAlignment="1">
      <alignment horizontal="center" vertical="center" wrapText="1"/>
    </xf>
    <xf numFmtId="0" fontId="49" fillId="24" borderId="73" xfId="0" applyNumberFormat="1" applyFont="1" applyFill="1" applyBorder="1" applyAlignment="1">
      <alignment horizontal="center" vertical="center" wrapText="1"/>
    </xf>
    <xf numFmtId="0" fontId="86" fillId="0" borderId="0" xfId="0" applyFont="1" applyAlignment="1">
      <alignment horizontal="left" vertical="center" wrapText="1"/>
    </xf>
    <xf numFmtId="0" fontId="49" fillId="24" borderId="0" xfId="0" applyFont="1" applyFill="1" applyAlignment="1">
      <alignment horizontal="center" vertical="center" wrapText="1"/>
    </xf>
    <xf numFmtId="49" fontId="46" fillId="24" borderId="0" xfId="0" applyNumberFormat="1" applyFont="1" applyFill="1" applyBorder="1" applyAlignment="1">
      <alignment horizontal="center" vertical="center" wrapText="1"/>
    </xf>
    <xf numFmtId="0" fontId="46" fillId="24" borderId="0" xfId="0" applyNumberFormat="1" applyFont="1" applyFill="1" applyBorder="1" applyAlignment="1">
      <alignment horizontal="center" vertical="center" wrapText="1"/>
    </xf>
    <xf numFmtId="0" fontId="18" fillId="24" borderId="0" xfId="0" applyNumberFormat="1" applyFont="1" applyFill="1" applyBorder="1" applyAlignment="1">
      <alignment horizontal="center" vertical="center" wrapText="1"/>
    </xf>
    <xf numFmtId="0" fontId="53" fillId="23" borderId="0" xfId="0" applyNumberFormat="1" applyFont="1" applyFill="1" applyBorder="1" applyAlignment="1">
      <alignment horizontal="left" vertical="center" wrapText="1"/>
    </xf>
    <xf numFmtId="0" fontId="86" fillId="24" borderId="0" xfId="0" applyFont="1" applyFill="1" applyAlignment="1">
      <alignment horizontal="left" vertical="center" wrapText="1"/>
    </xf>
    <xf numFmtId="0" fontId="98" fillId="24" borderId="0" xfId="0" applyNumberFormat="1" applyFont="1" applyFill="1" applyBorder="1" applyAlignment="1">
      <alignment horizontal="center" wrapText="1"/>
    </xf>
    <xf numFmtId="0" fontId="96" fillId="24" borderId="0" xfId="0" applyNumberFormat="1" applyFont="1" applyFill="1" applyBorder="1" applyAlignment="1">
      <alignment horizontal="center" wrapText="1"/>
    </xf>
    <xf numFmtId="0" fontId="96" fillId="24" borderId="28" xfId="0" applyNumberFormat="1" applyFont="1" applyFill="1" applyBorder="1" applyAlignment="1">
      <alignment horizontal="center" wrapText="1"/>
    </xf>
    <xf numFmtId="0" fontId="85" fillId="24" borderId="0" xfId="0" applyNumberFormat="1" applyFont="1" applyFill="1" applyBorder="1" applyAlignment="1">
      <alignment horizontal="center" vertical="center" wrapText="1"/>
    </xf>
    <xf numFmtId="0" fontId="78" fillId="0" borderId="65" xfId="51" applyFont="1" applyBorder="1" applyAlignment="1">
      <alignment horizontal="center" wrapText="1"/>
    </xf>
    <xf numFmtId="0" fontId="67" fillId="0" borderId="48" xfId="51" applyFont="1" applyBorder="1" applyAlignment="1">
      <alignment horizontal="left"/>
    </xf>
    <xf numFmtId="0" fontId="7" fillId="0" borderId="44" xfId="51" applyBorder="1" applyAlignment="1">
      <alignment horizontal="center"/>
    </xf>
    <xf numFmtId="0" fontId="7" fillId="0" borderId="45" xfId="51" applyBorder="1" applyAlignment="1">
      <alignment horizontal="center"/>
    </xf>
    <xf numFmtId="0" fontId="7" fillId="0" borderId="46" xfId="51" applyBorder="1" applyAlignment="1">
      <alignment horizontal="center"/>
    </xf>
    <xf numFmtId="0" fontId="74" fillId="0" borderId="54" xfId="51" applyFont="1" applyBorder="1" applyAlignment="1">
      <alignment horizontal="center" textRotation="90" wrapText="1"/>
    </xf>
    <xf numFmtId="0" fontId="74" fillId="0" borderId="62" xfId="51" applyFont="1" applyBorder="1" applyAlignment="1">
      <alignment horizontal="center" textRotation="90" wrapText="1"/>
    </xf>
    <xf numFmtId="0" fontId="74" fillId="0" borderId="55" xfId="51" applyFont="1" applyBorder="1" applyAlignment="1">
      <alignment horizontal="center" textRotation="90" wrapText="1"/>
    </xf>
    <xf numFmtId="0" fontId="74" fillId="0" borderId="63" xfId="51" applyFont="1" applyBorder="1" applyAlignment="1">
      <alignment horizontal="center" textRotation="90" wrapText="1"/>
    </xf>
    <xf numFmtId="0" fontId="74" fillId="0" borderId="56" xfId="51" applyFont="1" applyBorder="1" applyAlignment="1">
      <alignment horizontal="center" textRotation="90" wrapText="1"/>
    </xf>
    <xf numFmtId="0" fontId="74" fillId="0" borderId="64" xfId="51" applyFont="1" applyBorder="1" applyAlignment="1">
      <alignment horizontal="center" textRotation="90" wrapText="1"/>
    </xf>
    <xf numFmtId="0" fontId="74" fillId="0" borderId="53" xfId="51" applyFont="1" applyBorder="1" applyAlignment="1">
      <alignment horizontal="center" wrapText="1"/>
    </xf>
    <xf numFmtId="0" fontId="74" fillId="0" borderId="61" xfId="51" applyFont="1" applyBorder="1" applyAlignment="1">
      <alignment horizontal="center" wrapText="1"/>
    </xf>
    <xf numFmtId="0" fontId="71" fillId="0" borderId="0" xfId="51" applyFont="1" applyAlignment="1">
      <alignment horizontal="left" wrapText="1"/>
    </xf>
    <xf numFmtId="0" fontId="73" fillId="0" borderId="44" xfId="51" applyFont="1" applyBorder="1" applyAlignment="1">
      <alignment horizontal="center" wrapText="1"/>
    </xf>
    <xf numFmtId="0" fontId="73" fillId="0" borderId="45" xfId="51" applyFont="1" applyBorder="1" applyAlignment="1">
      <alignment horizontal="center" wrapText="1"/>
    </xf>
    <xf numFmtId="0" fontId="73" fillId="0" borderId="46" xfId="51" applyFont="1" applyBorder="1" applyAlignment="1">
      <alignment horizontal="center" wrapText="1"/>
    </xf>
    <xf numFmtId="0" fontId="65" fillId="0" borderId="0" xfId="51" applyFont="1" applyAlignment="1">
      <alignment horizontal="left"/>
    </xf>
    <xf numFmtId="0" fontId="65" fillId="0" borderId="0" xfId="51" applyFont="1" applyAlignment="1">
      <alignment horizontal="center"/>
    </xf>
    <xf numFmtId="0" fontId="64" fillId="0" borderId="0" xfId="51" applyFont="1" applyAlignment="1">
      <alignment horizontal="left"/>
    </xf>
    <xf numFmtId="0" fontId="67" fillId="0" borderId="0" xfId="52" applyFont="1" applyAlignment="1">
      <alignment horizontal="left"/>
    </xf>
    <xf numFmtId="0" fontId="74" fillId="0" borderId="51" xfId="52" applyFont="1" applyBorder="1" applyAlignment="1">
      <alignment horizontal="center" textRotation="90" wrapText="1"/>
    </xf>
    <xf numFmtId="0" fontId="74" fillId="0" borderId="52" xfId="52" applyFont="1" applyBorder="1" applyAlignment="1">
      <alignment horizontal="center" textRotation="90" wrapText="1"/>
    </xf>
    <xf numFmtId="0" fontId="78" fillId="0" borderId="65" xfId="52" applyFont="1" applyBorder="1" applyAlignment="1">
      <alignment horizontal="center" wrapText="1"/>
    </xf>
    <xf numFmtId="0" fontId="74" fillId="0" borderId="50" xfId="52" applyFont="1" applyBorder="1" applyAlignment="1">
      <alignment horizontal="center" textRotation="90" wrapText="1"/>
    </xf>
    <xf numFmtId="0" fontId="80" fillId="0" borderId="50" xfId="52" applyFont="1" applyBorder="1" applyAlignment="1">
      <alignment horizontal="center" textRotation="90" wrapText="1"/>
    </xf>
    <xf numFmtId="0" fontId="63" fillId="0" borderId="0" xfId="52" applyFont="1" applyAlignment="1">
      <alignment horizontal="left"/>
    </xf>
    <xf numFmtId="0" fontId="65" fillId="0" borderId="0" xfId="52" applyFont="1" applyAlignment="1">
      <alignment horizontal="center" vertical="center" wrapText="1"/>
    </xf>
    <xf numFmtId="0" fontId="65" fillId="0" borderId="0" xfId="52" applyFont="1" applyAlignment="1">
      <alignment horizontal="left"/>
    </xf>
    <xf numFmtId="0" fontId="65" fillId="0" borderId="0" xfId="52" applyFont="1" applyAlignment="1">
      <alignment horizont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24" borderId="12" xfId="0" applyFont="1" applyFill="1" applyBorder="1" applyAlignment="1">
      <alignment horizontal="center" vertical="center"/>
    </xf>
    <xf numFmtId="0" fontId="43" fillId="24" borderId="13" xfId="0" applyFont="1" applyFill="1" applyBorder="1" applyAlignment="1">
      <alignment horizontal="center" vertical="center"/>
    </xf>
    <xf numFmtId="0" fontId="44" fillId="24" borderId="14" xfId="0" applyFont="1" applyFill="1" applyBorder="1" applyAlignment="1">
      <alignment horizontal="center" vertical="center"/>
    </xf>
    <xf numFmtId="0" fontId="44" fillId="24" borderId="15" xfId="0" applyFont="1" applyFill="1" applyBorder="1" applyAlignment="1">
      <alignment horizontal="center" vertical="center"/>
    </xf>
  </cellXfs>
  <cellStyles count="60">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xr:uid="{00000000-0005-0000-0000-000018000000}"/>
    <cellStyle name="Calculation" xfId="26" xr:uid="{00000000-0005-0000-0000-000019000000}"/>
    <cellStyle name="Check Cell" xfId="27" xr:uid="{00000000-0005-0000-0000-00001A000000}"/>
    <cellStyle name="Euro"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n défini" xfId="38" xr:uid="{00000000-0005-0000-0000-000025000000}"/>
    <cellStyle name="Normal" xfId="0" builtinId="0"/>
    <cellStyle name="Normal 10" xfId="59" xr:uid="{4D94EB52-AB93-4228-9D25-97CBD12CD930}"/>
    <cellStyle name="Normal 2" xfId="39" xr:uid="{00000000-0005-0000-0000-000027000000}"/>
    <cellStyle name="Normal 2 2" xfId="44" xr:uid="{00000000-0005-0000-0000-000028000000}"/>
    <cellStyle name="Normal 2 2 2" xfId="47" xr:uid="{46C69CD7-4E0A-46C7-AF2B-D69E9BBCD359}"/>
    <cellStyle name="Normal 3" xfId="45" xr:uid="{00000000-0005-0000-0000-000029000000}"/>
    <cellStyle name="Normal 3 2" xfId="48" xr:uid="{BC329421-E40F-4B66-A301-0344FFBA06C4}"/>
    <cellStyle name="Normal 3 2 2" xfId="49" xr:uid="{E6024DBD-E578-483C-A096-C7839A869323}"/>
    <cellStyle name="Normal 3 2 2 2" xfId="52" xr:uid="{17B994EA-6C05-4EF0-B9B5-464061DB1324}"/>
    <cellStyle name="Normal 3 2 3" xfId="51" xr:uid="{4F4889FB-D40B-4EA5-A85D-89DDBD37C71D}"/>
    <cellStyle name="Normal 3 2 3 2" xfId="56" xr:uid="{5B44B454-0FE9-44D9-9D87-F66D876DB440}"/>
    <cellStyle name="Normal 4" xfId="46" xr:uid="{00000000-0005-0000-0000-00002A000000}"/>
    <cellStyle name="Normal 4 2" xfId="50" xr:uid="{DBF3F15A-80E4-473D-9A59-5FDA6869FA2C}"/>
    <cellStyle name="Normal 4 3" xfId="53" xr:uid="{39506C93-70E1-494E-BE4B-7390280E047A}"/>
    <cellStyle name="Normal 4 3 2" xfId="54" xr:uid="{1FEF606C-89E4-475A-A63A-31086ED75534}"/>
    <cellStyle name="Normal 4 3 3" xfId="55" xr:uid="{435A587F-5618-4860-9908-45D7B0383BB3}"/>
    <cellStyle name="Normal 4 3 4" xfId="57" xr:uid="{3B10372D-BB43-458C-8AE2-A64C3A979B26}"/>
    <cellStyle name="Normal 4 3 4 2" xfId="58" xr:uid="{A79DE153-865A-48DC-A6EE-FE806F6A3A33}"/>
    <cellStyle name="Output" xfId="40" xr:uid="{00000000-0005-0000-0000-00002B000000}"/>
    <cellStyle name="Title" xfId="41" xr:uid="{00000000-0005-0000-0000-00002C000000}"/>
    <cellStyle name="Total" xfId="42" builtinId="25" customBuiltin="1"/>
    <cellStyle name="Warning Text" xfId="43" xr:uid="{00000000-0005-0000-0000-00002E000000}"/>
  </cellStyles>
  <dxfs count="0"/>
  <tableStyles count="0" defaultTableStyle="TableStyleMedium2" defaultPivotStyle="PivotStyleLight16"/>
  <colors>
    <mruColors>
      <color rgb="FFB482DA"/>
      <color rgb="FFFF99FF"/>
      <color rgb="FFFFCCFF"/>
      <color rgb="FFEAEAEA"/>
      <color rgb="FFFF0066"/>
      <color rgb="FFFFCC99"/>
      <color rgb="FFABFF5F"/>
      <color rgb="FF99CC00"/>
      <color rgb="FFFF660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43.png"/><Relationship Id="rId18" Type="http://schemas.openxmlformats.org/officeDocument/2006/relationships/image" Target="../media/image48.png"/><Relationship Id="rId3" Type="http://schemas.openxmlformats.org/officeDocument/2006/relationships/image" Target="../media/image34.png"/><Relationship Id="rId21" Type="http://schemas.openxmlformats.org/officeDocument/2006/relationships/image" Target="../media/image17.png"/><Relationship Id="rId7" Type="http://schemas.openxmlformats.org/officeDocument/2006/relationships/image" Target="../media/image38.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3.png"/><Relationship Id="rId16" Type="http://schemas.openxmlformats.org/officeDocument/2006/relationships/image" Target="../media/image46.png"/><Relationship Id="rId20" Type="http://schemas.openxmlformats.org/officeDocument/2006/relationships/image" Target="../media/image50.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1.png"/><Relationship Id="rId24" Type="http://schemas.openxmlformats.org/officeDocument/2006/relationships/image" Target="../media/image52.png"/><Relationship Id="rId5" Type="http://schemas.openxmlformats.org/officeDocument/2006/relationships/image" Target="../media/image36.png"/><Relationship Id="rId15" Type="http://schemas.openxmlformats.org/officeDocument/2006/relationships/image" Target="../media/image45.png"/><Relationship Id="rId23" Type="http://schemas.openxmlformats.org/officeDocument/2006/relationships/image" Target="../media/image51.png"/><Relationship Id="rId10" Type="http://schemas.openxmlformats.org/officeDocument/2006/relationships/image" Target="../media/image40.png"/><Relationship Id="rId19" Type="http://schemas.openxmlformats.org/officeDocument/2006/relationships/image" Target="../media/image49.png"/><Relationship Id="rId4" Type="http://schemas.openxmlformats.org/officeDocument/2006/relationships/image" Target="../media/image35.png"/><Relationship Id="rId9" Type="http://schemas.openxmlformats.org/officeDocument/2006/relationships/image" Target="../media/image39.png"/><Relationship Id="rId14" Type="http://schemas.openxmlformats.org/officeDocument/2006/relationships/image" Target="../media/image44.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3.jpeg"/><Relationship Id="rId26" Type="http://schemas.microsoft.com/office/2007/relationships/hdphoto" Target="../media/hdphoto1.wdp"/><Relationship Id="rId3" Type="http://schemas.openxmlformats.org/officeDocument/2006/relationships/image" Target="../media/image4.png"/><Relationship Id="rId21" Type="http://schemas.openxmlformats.org/officeDocument/2006/relationships/image" Target="../media/image19.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jpe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18.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25.png"/><Relationship Id="rId28" Type="http://schemas.openxmlformats.org/officeDocument/2006/relationships/image" Target="../media/image29.jpeg"/><Relationship Id="rId10" Type="http://schemas.openxmlformats.org/officeDocument/2006/relationships/image" Target="../media/image13.jpeg"/><Relationship Id="rId19" Type="http://schemas.openxmlformats.org/officeDocument/2006/relationships/image" Target="../media/image17.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jpeg"/><Relationship Id="rId27"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171450</xdr:rowOff>
    </xdr:from>
    <xdr:to>
      <xdr:col>5</xdr:col>
      <xdr:colOff>2628900</xdr:colOff>
      <xdr:row>4</xdr:row>
      <xdr:rowOff>342900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295525"/>
          <a:ext cx="1781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400050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238125</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5744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31750</xdr:rowOff>
    </xdr:from>
    <xdr:ext cx="1057275" cy="595993"/>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15589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740062"/>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152400</xdr:rowOff>
    </xdr:from>
    <xdr:ext cx="1724025" cy="548368"/>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15754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57734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63980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43</xdr:row>
      <xdr:rowOff>111125</xdr:rowOff>
    </xdr:from>
    <xdr:ext cx="1114425" cy="548368"/>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9098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925127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427005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7" name="Ima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427291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4059555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9" name="Ima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4099560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561975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9" name="Ima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125</xdr:row>
      <xdr:rowOff>142875</xdr:rowOff>
    </xdr:from>
    <xdr:ext cx="1114425" cy="548368"/>
    <xdr:pic>
      <xdr:nvPicPr>
        <xdr:cNvPr id="42" name="Imag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829341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125</xdr:row>
      <xdr:rowOff>95250</xdr:rowOff>
    </xdr:from>
    <xdr:ext cx="1057275" cy="595993"/>
    <xdr:pic>
      <xdr:nvPicPr>
        <xdr:cNvPr id="43" name="Imag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828865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125</xdr:row>
      <xdr:rowOff>161925</xdr:rowOff>
    </xdr:from>
    <xdr:ext cx="1181100" cy="529318"/>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829532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125</xdr:row>
      <xdr:rowOff>152400</xdr:rowOff>
    </xdr:from>
    <xdr:ext cx="1724025" cy="548368"/>
    <xdr:pic>
      <xdr:nvPicPr>
        <xdr:cNvPr id="45" name="Ima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829437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125</xdr:row>
      <xdr:rowOff>171450</xdr:rowOff>
    </xdr:from>
    <xdr:ext cx="1781175" cy="538843"/>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829627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122</xdr:row>
      <xdr:rowOff>187666</xdr:rowOff>
    </xdr:from>
    <xdr:ext cx="914400" cy="1321254"/>
    <xdr:pic>
      <xdr:nvPicPr>
        <xdr:cNvPr id="47" name="Imag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81054916"/>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122</xdr:row>
      <xdr:rowOff>587716</xdr:rowOff>
    </xdr:from>
    <xdr:ext cx="409575" cy="759279"/>
    <xdr:pic>
      <xdr:nvPicPr>
        <xdr:cNvPr id="48" name="Imag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1454966"/>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1437839</xdr:colOff>
      <xdr:row>0</xdr:row>
      <xdr:rowOff>25744</xdr:rowOff>
    </xdr:from>
    <xdr:to>
      <xdr:col>9</xdr:col>
      <xdr:colOff>3416539</xdr:colOff>
      <xdr:row>1</xdr:row>
      <xdr:rowOff>48398</xdr:rowOff>
    </xdr:to>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906439" y="25744"/>
          <a:ext cx="1978700" cy="746554"/>
        </a:xfrm>
        <a:prstGeom prst="rect">
          <a:avLst/>
        </a:prstGeom>
      </xdr:spPr>
    </xdr:pic>
    <xdr:clientData/>
  </xdr:twoCellAnchor>
  <xdr:twoCellAnchor editAs="oneCell">
    <xdr:from>
      <xdr:col>9</xdr:col>
      <xdr:colOff>1415878</xdr:colOff>
      <xdr:row>20</xdr:row>
      <xdr:rowOff>25743</xdr:rowOff>
    </xdr:from>
    <xdr:to>
      <xdr:col>9</xdr:col>
      <xdr:colOff>3394578</xdr:colOff>
      <xdr:row>21</xdr:row>
      <xdr:rowOff>48397</xdr:rowOff>
    </xdr:to>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8" y="13503618"/>
          <a:ext cx="1978700" cy="746554"/>
        </a:xfrm>
        <a:prstGeom prst="rect">
          <a:avLst/>
        </a:prstGeom>
      </xdr:spPr>
    </xdr:pic>
    <xdr:clientData/>
  </xdr:twoCellAnchor>
  <xdr:twoCellAnchor editAs="oneCell">
    <xdr:from>
      <xdr:col>9</xdr:col>
      <xdr:colOff>1364392</xdr:colOff>
      <xdr:row>40</xdr:row>
      <xdr:rowOff>77230</xdr:rowOff>
    </xdr:from>
    <xdr:to>
      <xdr:col>9</xdr:col>
      <xdr:colOff>3343092</xdr:colOff>
      <xdr:row>41</xdr:row>
      <xdr:rowOff>99884</xdr:rowOff>
    </xdr:to>
    <xdr:pic>
      <xdr:nvPicPr>
        <xdr:cNvPr id="51" name="Imag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27032980"/>
          <a:ext cx="1978700" cy="746554"/>
        </a:xfrm>
        <a:prstGeom prst="rect">
          <a:avLst/>
        </a:prstGeom>
      </xdr:spPr>
    </xdr:pic>
    <xdr:clientData/>
  </xdr:twoCellAnchor>
  <xdr:twoCellAnchor editAs="oneCell">
    <xdr:from>
      <xdr:col>9</xdr:col>
      <xdr:colOff>1364392</xdr:colOff>
      <xdr:row>60</xdr:row>
      <xdr:rowOff>154459</xdr:rowOff>
    </xdr:from>
    <xdr:to>
      <xdr:col>9</xdr:col>
      <xdr:colOff>3343092</xdr:colOff>
      <xdr:row>61</xdr:row>
      <xdr:rowOff>177113</xdr:rowOff>
    </xdr:to>
    <xdr:pic>
      <xdr:nvPicPr>
        <xdr:cNvPr id="52" name="Ima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40588084"/>
          <a:ext cx="1978700" cy="746554"/>
        </a:xfrm>
        <a:prstGeom prst="rect">
          <a:avLst/>
        </a:prstGeom>
      </xdr:spPr>
    </xdr:pic>
    <xdr:clientData/>
  </xdr:twoCellAnchor>
  <xdr:twoCellAnchor editAs="oneCell">
    <xdr:from>
      <xdr:col>9</xdr:col>
      <xdr:colOff>1390135</xdr:colOff>
      <xdr:row>80</xdr:row>
      <xdr:rowOff>154459</xdr:rowOff>
    </xdr:from>
    <xdr:to>
      <xdr:col>9</xdr:col>
      <xdr:colOff>3368835</xdr:colOff>
      <xdr:row>81</xdr:row>
      <xdr:rowOff>177113</xdr:rowOff>
    </xdr:to>
    <xdr:pic>
      <xdr:nvPicPr>
        <xdr:cNvPr id="53" name="Imag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58735" y="54065959"/>
          <a:ext cx="1978700" cy="746554"/>
        </a:xfrm>
        <a:prstGeom prst="rect">
          <a:avLst/>
        </a:prstGeom>
      </xdr:spPr>
    </xdr:pic>
    <xdr:clientData/>
  </xdr:twoCellAnchor>
  <xdr:twoCellAnchor editAs="oneCell">
    <xdr:from>
      <xdr:col>9</xdr:col>
      <xdr:colOff>1364392</xdr:colOff>
      <xdr:row>100</xdr:row>
      <xdr:rowOff>51487</xdr:rowOff>
    </xdr:from>
    <xdr:to>
      <xdr:col>9</xdr:col>
      <xdr:colOff>3343092</xdr:colOff>
      <xdr:row>100</xdr:row>
      <xdr:rowOff>798041</xdr:rowOff>
    </xdr:to>
    <xdr:pic>
      <xdr:nvPicPr>
        <xdr:cNvPr id="54" name="Imag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67440862"/>
          <a:ext cx="1978700" cy="746554"/>
        </a:xfrm>
        <a:prstGeom prst="rect">
          <a:avLst/>
        </a:prstGeom>
      </xdr:spPr>
    </xdr:pic>
    <xdr:clientData/>
  </xdr:twoCellAnchor>
  <xdr:twoCellAnchor editAs="oneCell">
    <xdr:from>
      <xdr:col>9</xdr:col>
      <xdr:colOff>1415879</xdr:colOff>
      <xdr:row>122</xdr:row>
      <xdr:rowOff>77230</xdr:rowOff>
    </xdr:from>
    <xdr:to>
      <xdr:col>9</xdr:col>
      <xdr:colOff>3394579</xdr:colOff>
      <xdr:row>122</xdr:row>
      <xdr:rowOff>823784</xdr:rowOff>
    </xdr:to>
    <xdr:pic>
      <xdr:nvPicPr>
        <xdr:cNvPr id="55" name="Ima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80944480"/>
          <a:ext cx="1978700" cy="746554"/>
        </a:xfrm>
        <a:prstGeom prst="rect">
          <a:avLst/>
        </a:prstGeom>
      </xdr:spPr>
    </xdr:pic>
    <xdr:clientData/>
  </xdr:twoCellAnchor>
  <xdr:twoCellAnchor editAs="oneCell">
    <xdr:from>
      <xdr:col>7</xdr:col>
      <xdr:colOff>3380686</xdr:colOff>
      <xdr:row>125</xdr:row>
      <xdr:rowOff>24386</xdr:rowOff>
    </xdr:from>
    <xdr:to>
      <xdr:col>9</xdr:col>
      <xdr:colOff>810068</xdr:colOff>
      <xdr:row>128</xdr:row>
      <xdr:rowOff>219736</xdr:rowOff>
    </xdr:to>
    <xdr:pic>
      <xdr:nvPicPr>
        <xdr:cNvPr id="57" name="Image 1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91686" y="82542636"/>
          <a:ext cx="1112382" cy="108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147</xdr:row>
      <xdr:rowOff>142875</xdr:rowOff>
    </xdr:from>
    <xdr:ext cx="1114425" cy="548368"/>
    <xdr:pic>
      <xdr:nvPicPr>
        <xdr:cNvPr id="58" name="Ima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964120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147</xdr:row>
      <xdr:rowOff>95250</xdr:rowOff>
    </xdr:from>
    <xdr:ext cx="1057275" cy="595993"/>
    <xdr:pic>
      <xdr:nvPicPr>
        <xdr:cNvPr id="59" name="Ima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963644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147</xdr:row>
      <xdr:rowOff>161925</xdr:rowOff>
    </xdr:from>
    <xdr:ext cx="1181100" cy="529318"/>
    <xdr:pic>
      <xdr:nvPicPr>
        <xdr:cNvPr id="60" name="Imag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964311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147</xdr:row>
      <xdr:rowOff>152400</xdr:rowOff>
    </xdr:from>
    <xdr:ext cx="1724025" cy="548368"/>
    <xdr:pic>
      <xdr:nvPicPr>
        <xdr:cNvPr id="61" name="Ima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964215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147</xdr:row>
      <xdr:rowOff>171450</xdr:rowOff>
    </xdr:from>
    <xdr:ext cx="1781175" cy="538843"/>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964406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144</xdr:row>
      <xdr:rowOff>187666</xdr:rowOff>
    </xdr:from>
    <xdr:ext cx="914400" cy="1321254"/>
    <xdr:pic>
      <xdr:nvPicPr>
        <xdr:cNvPr id="63" name="Imag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9453279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144</xdr:row>
      <xdr:rowOff>587716</xdr:rowOff>
    </xdr:from>
    <xdr:ext cx="409575" cy="759279"/>
    <xdr:pic>
      <xdr:nvPicPr>
        <xdr:cNvPr id="64" name="Imag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9493284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1415879</xdr:colOff>
      <xdr:row>144</xdr:row>
      <xdr:rowOff>77230</xdr:rowOff>
    </xdr:from>
    <xdr:ext cx="1978700" cy="746554"/>
    <xdr:pic>
      <xdr:nvPicPr>
        <xdr:cNvPr id="65" name="Imag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94422355"/>
          <a:ext cx="1978700" cy="746554"/>
        </a:xfrm>
        <a:prstGeom prst="rect">
          <a:avLst/>
        </a:prstGeom>
      </xdr:spPr>
    </xdr:pic>
    <xdr:clientData/>
  </xdr:oneCellAnchor>
  <xdr:oneCellAnchor>
    <xdr:from>
      <xdr:col>7</xdr:col>
      <xdr:colOff>1960566</xdr:colOff>
      <xdr:row>18</xdr:row>
      <xdr:rowOff>71439</xdr:rowOff>
    </xdr:from>
    <xdr:ext cx="426717" cy="333373"/>
    <xdr:pic>
      <xdr:nvPicPr>
        <xdr:cNvPr id="66" name="BIOE" descr="Logo AB Européen">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16157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19</xdr:row>
      <xdr:rowOff>168988</xdr:rowOff>
    </xdr:to>
    <xdr:pic>
      <xdr:nvPicPr>
        <xdr:cNvPr id="67" name="Imag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0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0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11425241" y="123062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0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19</xdr:row>
      <xdr:rowOff>23812</xdr:rowOff>
    </xdr:to>
    <xdr:pic>
      <xdr:nvPicPr>
        <xdr:cNvPr id="75" name="Image 74" descr="Afficher l’image source">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0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0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168988</xdr:rowOff>
    </xdr:to>
    <xdr:pic>
      <xdr:nvPicPr>
        <xdr:cNvPr id="79" name="Imag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0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0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83" name="Image 15">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256982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84" name="ZoneTexte 4">
          <a:extLst>
            <a:ext uri="{FF2B5EF4-FFF2-40B4-BE49-F238E27FC236}">
              <a16:creationId xmlns:a16="http://schemas.microsoft.com/office/drawing/2014/main" id="{00000000-0008-0000-0000-000054000000}"/>
            </a:ext>
          </a:extLst>
        </xdr:cNvPr>
        <xdr:cNvSpPr txBox="1"/>
      </xdr:nvSpPr>
      <xdr:spPr>
        <a:xfrm>
          <a:off x="11425241" y="257841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0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39</xdr:row>
      <xdr:rowOff>23812</xdr:rowOff>
    </xdr:to>
    <xdr:pic>
      <xdr:nvPicPr>
        <xdr:cNvPr id="87" name="Image 86" descr="Afficher l’image source">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0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89" name="ZoneTexte 4">
          <a:extLst>
            <a:ext uri="{FF2B5EF4-FFF2-40B4-BE49-F238E27FC236}">
              <a16:creationId xmlns:a16="http://schemas.microsoft.com/office/drawing/2014/main" id="{00000000-0008-0000-0000-000059000000}"/>
            </a:ext>
          </a:extLst>
        </xdr:cNvPr>
        <xdr:cNvSpPr txBox="1"/>
      </xdr:nvSpPr>
      <xdr:spPr>
        <a:xfrm>
          <a:off x="8115311" y="257365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168988</xdr:rowOff>
    </xdr:to>
    <xdr:pic>
      <xdr:nvPicPr>
        <xdr:cNvPr id="91" name="Imag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0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0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96" name="ZoneTexte 4">
          <a:extLst>
            <a:ext uri="{FF2B5EF4-FFF2-40B4-BE49-F238E27FC236}">
              <a16:creationId xmlns:a16="http://schemas.microsoft.com/office/drawing/2014/main" id="{00000000-0008-0000-0000-000060000000}"/>
            </a:ext>
          </a:extLst>
        </xdr:cNvPr>
        <xdr:cNvSpPr txBox="1"/>
      </xdr:nvSpPr>
      <xdr:spPr>
        <a:xfrm>
          <a:off x="11425241" y="392620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0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59</xdr:row>
      <xdr:rowOff>23812</xdr:rowOff>
    </xdr:to>
    <xdr:pic>
      <xdr:nvPicPr>
        <xdr:cNvPr id="99" name="Image 98" descr="Afficher l’image source">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0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0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168988</xdr:rowOff>
    </xdr:to>
    <xdr:pic>
      <xdr:nvPicPr>
        <xdr:cNvPr id="103" name="Imag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0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0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108" name="ZoneTexte 4">
          <a:extLst>
            <a:ext uri="{FF2B5EF4-FFF2-40B4-BE49-F238E27FC236}">
              <a16:creationId xmlns:a16="http://schemas.microsoft.com/office/drawing/2014/main" id="{00000000-0008-0000-0000-00006C000000}"/>
            </a:ext>
          </a:extLst>
        </xdr:cNvPr>
        <xdr:cNvSpPr txBox="1"/>
      </xdr:nvSpPr>
      <xdr:spPr>
        <a:xfrm>
          <a:off x="11425241" y="527399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0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79</xdr:row>
      <xdr:rowOff>23812</xdr:rowOff>
    </xdr:to>
    <xdr:pic>
      <xdr:nvPicPr>
        <xdr:cNvPr id="111" name="Image 110" descr="Afficher l’image source">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0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0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168988</xdr:rowOff>
    </xdr:to>
    <xdr:pic>
      <xdr:nvPicPr>
        <xdr:cNvPr id="115" name="Imag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0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0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120" name="ZoneTexte 4">
          <a:extLst>
            <a:ext uri="{FF2B5EF4-FFF2-40B4-BE49-F238E27FC236}">
              <a16:creationId xmlns:a16="http://schemas.microsoft.com/office/drawing/2014/main" id="{00000000-0008-0000-0000-000078000000}"/>
            </a:ext>
          </a:extLst>
        </xdr:cNvPr>
        <xdr:cNvSpPr txBox="1"/>
      </xdr:nvSpPr>
      <xdr:spPr>
        <a:xfrm>
          <a:off x="11425241" y="662177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0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99</xdr:row>
      <xdr:rowOff>23812</xdr:rowOff>
    </xdr:to>
    <xdr:pic>
      <xdr:nvPicPr>
        <xdr:cNvPr id="123" name="Image 122" descr="Afficher l’image source">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0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0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119</xdr:row>
      <xdr:rowOff>71439</xdr:rowOff>
    </xdr:from>
    <xdr:ext cx="426717" cy="333373"/>
    <xdr:pic>
      <xdr:nvPicPr>
        <xdr:cNvPr id="126" name="BIOE" descr="Logo AB Européen">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119</xdr:row>
      <xdr:rowOff>484188</xdr:rowOff>
    </xdr:from>
    <xdr:to>
      <xdr:col>4</xdr:col>
      <xdr:colOff>65806</xdr:colOff>
      <xdr:row>120</xdr:row>
      <xdr:rowOff>168988</xdr:rowOff>
    </xdr:to>
    <xdr:pic>
      <xdr:nvPicPr>
        <xdr:cNvPr id="127" name="Imag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28" name="Image 127" descr="Afficher l’image source">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119</xdr:row>
      <xdr:rowOff>166686</xdr:rowOff>
    </xdr:from>
    <xdr:to>
      <xdr:col>5</xdr:col>
      <xdr:colOff>1593948</xdr:colOff>
      <xdr:row>119</xdr:row>
      <xdr:rowOff>446571</xdr:rowOff>
    </xdr:to>
    <xdr:sp macro="" textlink="">
      <xdr:nvSpPr>
        <xdr:cNvPr id="129" name="ZoneTexte 4">
          <a:extLst>
            <a:ext uri="{FF2B5EF4-FFF2-40B4-BE49-F238E27FC236}">
              <a16:creationId xmlns:a16="http://schemas.microsoft.com/office/drawing/2014/main" id="{00000000-0008-0000-00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30" name="ZoneTexte 4">
          <a:extLst>
            <a:ext uri="{FF2B5EF4-FFF2-40B4-BE49-F238E27FC236}">
              <a16:creationId xmlns:a16="http://schemas.microsoft.com/office/drawing/2014/main" id="{00000000-0008-0000-00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31" name="Image 15">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32" name="ZoneTexte 4">
          <a:extLst>
            <a:ext uri="{FF2B5EF4-FFF2-40B4-BE49-F238E27FC236}">
              <a16:creationId xmlns:a16="http://schemas.microsoft.com/office/drawing/2014/main" id="{00000000-0008-0000-0000-000084000000}"/>
            </a:ext>
          </a:extLst>
        </xdr:cNvPr>
        <xdr:cNvSpPr txBox="1"/>
      </xdr:nvSpPr>
      <xdr:spPr>
        <a:xfrm>
          <a:off x="11425241" y="796956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119</xdr:row>
      <xdr:rowOff>71440</xdr:rowOff>
    </xdr:from>
    <xdr:to>
      <xdr:col>5</xdr:col>
      <xdr:colOff>3188449</xdr:colOff>
      <xdr:row>119</xdr:row>
      <xdr:rowOff>547690</xdr:rowOff>
    </xdr:to>
    <xdr:pic>
      <xdr:nvPicPr>
        <xdr:cNvPr id="133" name="Image 28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119</xdr:row>
      <xdr:rowOff>142875</xdr:rowOff>
    </xdr:from>
    <xdr:to>
      <xdr:col>7</xdr:col>
      <xdr:colOff>1287459</xdr:colOff>
      <xdr:row>119</xdr:row>
      <xdr:rowOff>610311</xdr:rowOff>
    </xdr:to>
    <xdr:sp macro="" textlink="">
      <xdr:nvSpPr>
        <xdr:cNvPr id="134" name="ZoneTexte 4">
          <a:extLst>
            <a:ext uri="{FF2B5EF4-FFF2-40B4-BE49-F238E27FC236}">
              <a16:creationId xmlns:a16="http://schemas.microsoft.com/office/drawing/2014/main" id="{00000000-0008-0000-00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119</xdr:row>
      <xdr:rowOff>523875</xdr:rowOff>
    </xdr:from>
    <xdr:to>
      <xdr:col>7</xdr:col>
      <xdr:colOff>2452692</xdr:colOff>
      <xdr:row>120</xdr:row>
      <xdr:rowOff>23812</xdr:rowOff>
    </xdr:to>
    <xdr:pic>
      <xdr:nvPicPr>
        <xdr:cNvPr id="135" name="Image 134" descr="Afficher l’image source">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119</xdr:row>
      <xdr:rowOff>619126</xdr:rowOff>
    </xdr:from>
    <xdr:to>
      <xdr:col>9</xdr:col>
      <xdr:colOff>858842</xdr:colOff>
      <xdr:row>119</xdr:row>
      <xdr:rowOff>899011</xdr:rowOff>
    </xdr:to>
    <xdr:sp macro="" textlink="">
      <xdr:nvSpPr>
        <xdr:cNvPr id="136" name="ZoneTexte 4">
          <a:extLst>
            <a:ext uri="{FF2B5EF4-FFF2-40B4-BE49-F238E27FC236}">
              <a16:creationId xmlns:a16="http://schemas.microsoft.com/office/drawing/2014/main" id="{00000000-0008-0000-00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119</xdr:row>
      <xdr:rowOff>714374</xdr:rowOff>
    </xdr:from>
    <xdr:to>
      <xdr:col>5</xdr:col>
      <xdr:colOff>2476511</xdr:colOff>
      <xdr:row>119</xdr:row>
      <xdr:rowOff>1000123</xdr:rowOff>
    </xdr:to>
    <xdr:sp macro="" textlink="">
      <xdr:nvSpPr>
        <xdr:cNvPr id="137" name="ZoneTexte 4">
          <a:extLst>
            <a:ext uri="{FF2B5EF4-FFF2-40B4-BE49-F238E27FC236}">
              <a16:creationId xmlns:a16="http://schemas.microsoft.com/office/drawing/2014/main" id="{00000000-0008-0000-00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141</xdr:row>
      <xdr:rowOff>130239</xdr:rowOff>
    </xdr:from>
    <xdr:ext cx="839462" cy="839462"/>
    <xdr:pic>
      <xdr:nvPicPr>
        <xdr:cNvPr id="138" name="Image 16">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92541789"/>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141</xdr:row>
      <xdr:rowOff>104903</xdr:rowOff>
    </xdr:from>
    <xdr:ext cx="879774" cy="865356"/>
    <xdr:pic>
      <xdr:nvPicPr>
        <xdr:cNvPr id="139" name="Image 43">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92516453"/>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141</xdr:row>
      <xdr:rowOff>79160</xdr:rowOff>
    </xdr:from>
    <xdr:ext cx="904873" cy="891668"/>
    <xdr:pic>
      <xdr:nvPicPr>
        <xdr:cNvPr id="140" name="Image 44">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92490710"/>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141</xdr:row>
      <xdr:rowOff>71439</xdr:rowOff>
    </xdr:from>
    <xdr:ext cx="426717" cy="333373"/>
    <xdr:pic>
      <xdr:nvPicPr>
        <xdr:cNvPr id="141" name="BIOE" descr="Logo AB Européen">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924829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141</xdr:row>
      <xdr:rowOff>484188</xdr:rowOff>
    </xdr:from>
    <xdr:ext cx="542049" cy="708737"/>
    <xdr:pic>
      <xdr:nvPicPr>
        <xdr:cNvPr id="142" name="Imag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92895738"/>
          <a:ext cx="542049" cy="708737"/>
        </a:xfrm>
        <a:prstGeom prst="rect">
          <a:avLst/>
        </a:prstGeom>
      </xdr:spPr>
    </xdr:pic>
    <xdr:clientData/>
  </xdr:oneCellAnchor>
  <xdr:oneCellAnchor>
    <xdr:from>
      <xdr:col>3</xdr:col>
      <xdr:colOff>2960694</xdr:colOff>
      <xdr:row>141</xdr:row>
      <xdr:rowOff>95250</xdr:rowOff>
    </xdr:from>
    <xdr:ext cx="508000" cy="371348"/>
    <xdr:pic>
      <xdr:nvPicPr>
        <xdr:cNvPr id="143" name="Image 142" descr="Afficher l’image source">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925068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141</xdr:row>
      <xdr:rowOff>166686</xdr:rowOff>
    </xdr:from>
    <xdr:to>
      <xdr:col>5</xdr:col>
      <xdr:colOff>1593948</xdr:colOff>
      <xdr:row>141</xdr:row>
      <xdr:rowOff>446571</xdr:rowOff>
    </xdr:to>
    <xdr:sp macro="" textlink="">
      <xdr:nvSpPr>
        <xdr:cNvPr id="144" name="ZoneTexte 4">
          <a:extLst>
            <a:ext uri="{FF2B5EF4-FFF2-40B4-BE49-F238E27FC236}">
              <a16:creationId xmlns:a16="http://schemas.microsoft.com/office/drawing/2014/main" id="{00000000-0008-0000-00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141</xdr:row>
      <xdr:rowOff>134938</xdr:rowOff>
    </xdr:from>
    <xdr:to>
      <xdr:col>9</xdr:col>
      <xdr:colOff>819151</xdr:colOff>
      <xdr:row>141</xdr:row>
      <xdr:rowOff>414823</xdr:rowOff>
    </xdr:to>
    <xdr:sp macro="" textlink="">
      <xdr:nvSpPr>
        <xdr:cNvPr id="145" name="ZoneTexte 4">
          <a:extLst>
            <a:ext uri="{FF2B5EF4-FFF2-40B4-BE49-F238E27FC236}">
              <a16:creationId xmlns:a16="http://schemas.microsoft.com/office/drawing/2014/main" id="{00000000-0008-0000-00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141</xdr:row>
      <xdr:rowOff>676080</xdr:rowOff>
    </xdr:from>
    <xdr:ext cx="432395" cy="432395"/>
    <xdr:pic>
      <xdr:nvPicPr>
        <xdr:cNvPr id="146" name="Image 1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93087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141</xdr:row>
      <xdr:rowOff>761999</xdr:rowOff>
    </xdr:from>
    <xdr:to>
      <xdr:col>7</xdr:col>
      <xdr:colOff>1428753</xdr:colOff>
      <xdr:row>142</xdr:row>
      <xdr:rowOff>17947</xdr:rowOff>
    </xdr:to>
    <xdr:sp macro="" textlink="">
      <xdr:nvSpPr>
        <xdr:cNvPr id="147" name="ZoneTexte 4">
          <a:extLst>
            <a:ext uri="{FF2B5EF4-FFF2-40B4-BE49-F238E27FC236}">
              <a16:creationId xmlns:a16="http://schemas.microsoft.com/office/drawing/2014/main" id="{00000000-0008-0000-00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141</xdr:row>
      <xdr:rowOff>71440</xdr:rowOff>
    </xdr:from>
    <xdr:ext cx="521441" cy="476250"/>
    <xdr:pic>
      <xdr:nvPicPr>
        <xdr:cNvPr id="148" name="Image 286">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924829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141</xdr:row>
      <xdr:rowOff>142875</xdr:rowOff>
    </xdr:from>
    <xdr:to>
      <xdr:col>7</xdr:col>
      <xdr:colOff>1287459</xdr:colOff>
      <xdr:row>141</xdr:row>
      <xdr:rowOff>610311</xdr:rowOff>
    </xdr:to>
    <xdr:sp macro="" textlink="">
      <xdr:nvSpPr>
        <xdr:cNvPr id="149" name="ZoneTexte 4">
          <a:extLst>
            <a:ext uri="{FF2B5EF4-FFF2-40B4-BE49-F238E27FC236}">
              <a16:creationId xmlns:a16="http://schemas.microsoft.com/office/drawing/2014/main" id="{00000000-0008-0000-00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141</xdr:row>
      <xdr:rowOff>523875</xdr:rowOff>
    </xdr:from>
    <xdr:ext cx="523874" cy="523874"/>
    <xdr:pic>
      <xdr:nvPicPr>
        <xdr:cNvPr id="150" name="Image 149" descr="Afficher l’image source">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929354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141</xdr:row>
      <xdr:rowOff>619126</xdr:rowOff>
    </xdr:from>
    <xdr:to>
      <xdr:col>9</xdr:col>
      <xdr:colOff>858842</xdr:colOff>
      <xdr:row>141</xdr:row>
      <xdr:rowOff>899011</xdr:rowOff>
    </xdr:to>
    <xdr:sp macro="" textlink="">
      <xdr:nvSpPr>
        <xdr:cNvPr id="151" name="ZoneTexte 4">
          <a:extLst>
            <a:ext uri="{FF2B5EF4-FFF2-40B4-BE49-F238E27FC236}">
              <a16:creationId xmlns:a16="http://schemas.microsoft.com/office/drawing/2014/main" id="{00000000-0008-0000-00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141</xdr:row>
      <xdr:rowOff>714374</xdr:rowOff>
    </xdr:from>
    <xdr:to>
      <xdr:col>5</xdr:col>
      <xdr:colOff>2476511</xdr:colOff>
      <xdr:row>141</xdr:row>
      <xdr:rowOff>1000123</xdr:rowOff>
    </xdr:to>
    <xdr:sp macro="" textlink="">
      <xdr:nvSpPr>
        <xdr:cNvPr id="152" name="ZoneTexte 4">
          <a:extLst>
            <a:ext uri="{FF2B5EF4-FFF2-40B4-BE49-F238E27FC236}">
              <a16:creationId xmlns:a16="http://schemas.microsoft.com/office/drawing/2014/main" id="{00000000-0008-0000-00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163</xdr:row>
      <xdr:rowOff>130239</xdr:rowOff>
    </xdr:from>
    <xdr:ext cx="839462" cy="839462"/>
    <xdr:pic>
      <xdr:nvPicPr>
        <xdr:cNvPr id="153" name="Image 16">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106019664"/>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163</xdr:row>
      <xdr:rowOff>104903</xdr:rowOff>
    </xdr:from>
    <xdr:ext cx="879774" cy="865356"/>
    <xdr:pic>
      <xdr:nvPicPr>
        <xdr:cNvPr id="154" name="Image 4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105994328"/>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163</xdr:row>
      <xdr:rowOff>79160</xdr:rowOff>
    </xdr:from>
    <xdr:ext cx="904873" cy="891668"/>
    <xdr:pic>
      <xdr:nvPicPr>
        <xdr:cNvPr id="155" name="Image 4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105968585"/>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156" name="BIOE" descr="Logo AB Européen">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059608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42049" cy="708737"/>
    <xdr:pic>
      <xdr:nvPicPr>
        <xdr:cNvPr id="157" name="Imag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06373613"/>
          <a:ext cx="542049" cy="708737"/>
        </a:xfrm>
        <a:prstGeom prst="rect">
          <a:avLst/>
        </a:prstGeom>
      </xdr:spPr>
    </xdr:pic>
    <xdr:clientData/>
  </xdr:oneCellAnchor>
  <xdr:oneCellAnchor>
    <xdr:from>
      <xdr:col>3</xdr:col>
      <xdr:colOff>2960694</xdr:colOff>
      <xdr:row>163</xdr:row>
      <xdr:rowOff>95250</xdr:rowOff>
    </xdr:from>
    <xdr:ext cx="508000" cy="371348"/>
    <xdr:pic>
      <xdr:nvPicPr>
        <xdr:cNvPr id="158" name="Image 157" descr="Afficher l’image source">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059846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159" name="ZoneTexte 4">
          <a:extLst>
            <a:ext uri="{FF2B5EF4-FFF2-40B4-BE49-F238E27FC236}">
              <a16:creationId xmlns:a16="http://schemas.microsoft.com/office/drawing/2014/main" id="{00000000-0008-0000-00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160" name="ZoneTexte 4">
          <a:extLst>
            <a:ext uri="{FF2B5EF4-FFF2-40B4-BE49-F238E27FC236}">
              <a16:creationId xmlns:a16="http://schemas.microsoft.com/office/drawing/2014/main" id="{00000000-0008-0000-00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161" name="Image 15">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065655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17947</xdr:rowOff>
    </xdr:to>
    <xdr:sp macro="" textlink="">
      <xdr:nvSpPr>
        <xdr:cNvPr id="162" name="ZoneTexte 4">
          <a:extLst>
            <a:ext uri="{FF2B5EF4-FFF2-40B4-BE49-F238E27FC236}">
              <a16:creationId xmlns:a16="http://schemas.microsoft.com/office/drawing/2014/main" id="{00000000-0008-0000-00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163</xdr:row>
      <xdr:rowOff>71440</xdr:rowOff>
    </xdr:from>
    <xdr:ext cx="521441" cy="476250"/>
    <xdr:pic>
      <xdr:nvPicPr>
        <xdr:cNvPr id="163" name="Image 286">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059608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164" name="ZoneTexte 4">
          <a:extLst>
            <a:ext uri="{FF2B5EF4-FFF2-40B4-BE49-F238E27FC236}">
              <a16:creationId xmlns:a16="http://schemas.microsoft.com/office/drawing/2014/main" id="{00000000-0008-0000-00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23874"/>
    <xdr:pic>
      <xdr:nvPicPr>
        <xdr:cNvPr id="165" name="Image 164" descr="Afficher l’image source">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064133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166" name="ZoneTexte 4">
          <a:extLst>
            <a:ext uri="{FF2B5EF4-FFF2-40B4-BE49-F238E27FC236}">
              <a16:creationId xmlns:a16="http://schemas.microsoft.com/office/drawing/2014/main" id="{00000000-0008-0000-00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167" name="ZoneTexte 4">
          <a:extLst>
            <a:ext uri="{FF2B5EF4-FFF2-40B4-BE49-F238E27FC236}">
              <a16:creationId xmlns:a16="http://schemas.microsoft.com/office/drawing/2014/main" id="{00000000-0008-0000-00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79</xdr:row>
      <xdr:rowOff>1327</xdr:rowOff>
    </xdr:to>
    <xdr:pic>
      <xdr:nvPicPr>
        <xdr:cNvPr id="168" name="Image 16">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79</xdr:row>
      <xdr:rowOff>16588</xdr:rowOff>
    </xdr:to>
    <xdr:pic>
      <xdr:nvPicPr>
        <xdr:cNvPr id="169" name="Image 43">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79</xdr:row>
      <xdr:rowOff>40756</xdr:rowOff>
    </xdr:to>
    <xdr:pic>
      <xdr:nvPicPr>
        <xdr:cNvPr id="170" name="Image 44">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168988</xdr:rowOff>
    </xdr:to>
    <xdr:pic>
      <xdr:nvPicPr>
        <xdr:cNvPr id="171" name="Imag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2" name="Image 171" descr="Afficher l’image source">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3" name="Image 297">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99</xdr:row>
      <xdr:rowOff>1327</xdr:rowOff>
    </xdr:to>
    <xdr:pic>
      <xdr:nvPicPr>
        <xdr:cNvPr id="174" name="Image 16">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99</xdr:row>
      <xdr:rowOff>16588</xdr:rowOff>
    </xdr:to>
    <xdr:pic>
      <xdr:nvPicPr>
        <xdr:cNvPr id="175" name="Image 43">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99</xdr:row>
      <xdr:rowOff>40756</xdr:rowOff>
    </xdr:to>
    <xdr:pic>
      <xdr:nvPicPr>
        <xdr:cNvPr id="176" name="Image 44">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168988</xdr:rowOff>
    </xdr:to>
    <xdr:pic>
      <xdr:nvPicPr>
        <xdr:cNvPr id="177" name="Imag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78" name="Image 177" descr="Afficher l’image source">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79" name="Image 297">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119</xdr:row>
      <xdr:rowOff>106427</xdr:rowOff>
    </xdr:from>
    <xdr:to>
      <xdr:col>1</xdr:col>
      <xdr:colOff>1190624</xdr:colOff>
      <xdr:row>120</xdr:row>
      <xdr:rowOff>1327</xdr:rowOff>
    </xdr:to>
    <xdr:pic>
      <xdr:nvPicPr>
        <xdr:cNvPr id="180" name="Image 16">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119</xdr:row>
      <xdr:rowOff>104903</xdr:rowOff>
    </xdr:from>
    <xdr:to>
      <xdr:col>1</xdr:col>
      <xdr:colOff>2714617</xdr:colOff>
      <xdr:row>120</xdr:row>
      <xdr:rowOff>16588</xdr:rowOff>
    </xdr:to>
    <xdr:pic>
      <xdr:nvPicPr>
        <xdr:cNvPr id="181" name="Image 43">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119</xdr:row>
      <xdr:rowOff>79161</xdr:rowOff>
    </xdr:from>
    <xdr:to>
      <xdr:col>3</xdr:col>
      <xdr:colOff>619123</xdr:colOff>
      <xdr:row>120</xdr:row>
      <xdr:rowOff>40756</xdr:rowOff>
    </xdr:to>
    <xdr:pic>
      <xdr:nvPicPr>
        <xdr:cNvPr id="182" name="Image 44">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119</xdr:row>
      <xdr:rowOff>484188</xdr:rowOff>
    </xdr:from>
    <xdr:to>
      <xdr:col>4</xdr:col>
      <xdr:colOff>65806</xdr:colOff>
      <xdr:row>120</xdr:row>
      <xdr:rowOff>168988</xdr:rowOff>
    </xdr:to>
    <xdr:pic>
      <xdr:nvPicPr>
        <xdr:cNvPr id="183" name="Imag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84" name="Image 183" descr="Afficher l’image source">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119</xdr:row>
      <xdr:rowOff>71436</xdr:rowOff>
    </xdr:from>
    <xdr:to>
      <xdr:col>3</xdr:col>
      <xdr:colOff>2166935</xdr:colOff>
      <xdr:row>120</xdr:row>
      <xdr:rowOff>47632</xdr:rowOff>
    </xdr:to>
    <xdr:pic>
      <xdr:nvPicPr>
        <xdr:cNvPr id="185" name="Image 297">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59</xdr:row>
      <xdr:rowOff>1327</xdr:rowOff>
    </xdr:to>
    <xdr:pic>
      <xdr:nvPicPr>
        <xdr:cNvPr id="186" name="Image 16">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59</xdr:row>
      <xdr:rowOff>16588</xdr:rowOff>
    </xdr:to>
    <xdr:pic>
      <xdr:nvPicPr>
        <xdr:cNvPr id="187" name="Image 43">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59</xdr:row>
      <xdr:rowOff>40756</xdr:rowOff>
    </xdr:to>
    <xdr:pic>
      <xdr:nvPicPr>
        <xdr:cNvPr id="188" name="Image 44">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168988</xdr:rowOff>
    </xdr:to>
    <xdr:pic>
      <xdr:nvPicPr>
        <xdr:cNvPr id="189" name="Imag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0" name="Image 189" descr="Afficher l’image source">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1" name="Image 297">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39</xdr:row>
      <xdr:rowOff>1327</xdr:rowOff>
    </xdr:to>
    <xdr:pic>
      <xdr:nvPicPr>
        <xdr:cNvPr id="192" name="Image 16">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39</xdr:row>
      <xdr:rowOff>16588</xdr:rowOff>
    </xdr:to>
    <xdr:pic>
      <xdr:nvPicPr>
        <xdr:cNvPr id="193" name="Image 43">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39</xdr:row>
      <xdr:rowOff>40756</xdr:rowOff>
    </xdr:to>
    <xdr:pic>
      <xdr:nvPicPr>
        <xdr:cNvPr id="194" name="Image 44">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168988</xdr:rowOff>
    </xdr:to>
    <xdr:pic>
      <xdr:nvPicPr>
        <xdr:cNvPr id="195" name="Imag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6" name="Image 195" descr="Afficher l’image source">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2190750</xdr:colOff>
      <xdr:row>39</xdr:row>
      <xdr:rowOff>71258</xdr:rowOff>
    </xdr:to>
    <xdr:pic>
      <xdr:nvPicPr>
        <xdr:cNvPr id="197" name="Image 297">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11802" y="24296686"/>
          <a:ext cx="1023948" cy="101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19</xdr:row>
      <xdr:rowOff>1327</xdr:rowOff>
    </xdr:to>
    <xdr:pic>
      <xdr:nvPicPr>
        <xdr:cNvPr id="198" name="Image 16">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19</xdr:row>
      <xdr:rowOff>16588</xdr:rowOff>
    </xdr:to>
    <xdr:pic>
      <xdr:nvPicPr>
        <xdr:cNvPr id="199" name="Image 43">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19</xdr:row>
      <xdr:rowOff>40756</xdr:rowOff>
    </xdr:to>
    <xdr:pic>
      <xdr:nvPicPr>
        <xdr:cNvPr id="200" name="Image 44">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19</xdr:row>
      <xdr:rowOff>168988</xdr:rowOff>
    </xdr:to>
    <xdr:pic>
      <xdr:nvPicPr>
        <xdr:cNvPr id="201" name="Imag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202" name="Image 201" descr="Afficher l’image source">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3" name="Image 297">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104</xdr:row>
      <xdr:rowOff>0</xdr:rowOff>
    </xdr:from>
    <xdr:ext cx="1781175" cy="538843"/>
    <xdr:pic>
      <xdr:nvPicPr>
        <xdr:cNvPr id="204" name="Imag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205" name="Imag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3357564</xdr:colOff>
      <xdr:row>104</xdr:row>
      <xdr:rowOff>238123</xdr:rowOff>
    </xdr:from>
    <xdr:to>
      <xdr:col>9</xdr:col>
      <xdr:colOff>633777</xdr:colOff>
      <xdr:row>106</xdr:row>
      <xdr:rowOff>541628</xdr:rowOff>
    </xdr:to>
    <xdr:pic>
      <xdr:nvPicPr>
        <xdr:cNvPr id="216" name="Image 16">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49514" y="69751573"/>
          <a:ext cx="952863" cy="1027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128</xdr:row>
      <xdr:rowOff>0</xdr:rowOff>
    </xdr:from>
    <xdr:to>
      <xdr:col>1</xdr:col>
      <xdr:colOff>582784</xdr:colOff>
      <xdr:row>128</xdr:row>
      <xdr:rowOff>762642</xdr:rowOff>
    </xdr:to>
    <xdr:pic>
      <xdr:nvPicPr>
        <xdr:cNvPr id="253" name="Imag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0" y="83715225"/>
          <a:ext cx="582784" cy="762642"/>
        </a:xfrm>
        <a:prstGeom prst="rect">
          <a:avLst/>
        </a:prstGeom>
      </xdr:spPr>
    </xdr:pic>
    <xdr:clientData/>
  </xdr:twoCellAnchor>
  <xdr:twoCellAnchor editAs="oneCell">
    <xdr:from>
      <xdr:col>3</xdr:col>
      <xdr:colOff>309562</xdr:colOff>
      <xdr:row>128</xdr:row>
      <xdr:rowOff>214313</xdr:rowOff>
    </xdr:from>
    <xdr:to>
      <xdr:col>3</xdr:col>
      <xdr:colOff>892346</xdr:colOff>
      <xdr:row>128</xdr:row>
      <xdr:rowOff>976955</xdr:rowOff>
    </xdr:to>
    <xdr:pic>
      <xdr:nvPicPr>
        <xdr:cNvPr id="254" name="Imag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48212" y="83929538"/>
          <a:ext cx="582784" cy="762642"/>
        </a:xfrm>
        <a:prstGeom prst="rect">
          <a:avLst/>
        </a:prstGeom>
      </xdr:spPr>
    </xdr:pic>
    <xdr:clientData/>
  </xdr:twoCellAnchor>
  <xdr:twoCellAnchor editAs="oneCell">
    <xdr:from>
      <xdr:col>3</xdr:col>
      <xdr:colOff>47625</xdr:colOff>
      <xdr:row>131</xdr:row>
      <xdr:rowOff>142876</xdr:rowOff>
    </xdr:from>
    <xdr:to>
      <xdr:col>3</xdr:col>
      <xdr:colOff>630409</xdr:colOff>
      <xdr:row>131</xdr:row>
      <xdr:rowOff>905518</xdr:rowOff>
    </xdr:to>
    <xdr:pic>
      <xdr:nvPicPr>
        <xdr:cNvPr id="256" name="Imag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86275" y="85801201"/>
          <a:ext cx="582784" cy="762642"/>
        </a:xfrm>
        <a:prstGeom prst="rect">
          <a:avLst/>
        </a:prstGeom>
      </xdr:spPr>
    </xdr:pic>
    <xdr:clientData/>
  </xdr:twoCellAnchor>
  <xdr:twoCellAnchor editAs="oneCell">
    <xdr:from>
      <xdr:col>5</xdr:col>
      <xdr:colOff>0</xdr:colOff>
      <xdr:row>131</xdr:row>
      <xdr:rowOff>0</xdr:rowOff>
    </xdr:from>
    <xdr:to>
      <xdr:col>5</xdr:col>
      <xdr:colOff>582784</xdr:colOff>
      <xdr:row>131</xdr:row>
      <xdr:rowOff>762642</xdr:rowOff>
    </xdr:to>
    <xdr:pic>
      <xdr:nvPicPr>
        <xdr:cNvPr id="258" name="Imag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5658325"/>
          <a:ext cx="582784" cy="762642"/>
        </a:xfrm>
        <a:prstGeom prst="rect">
          <a:avLst/>
        </a:prstGeom>
      </xdr:spPr>
    </xdr:pic>
    <xdr:clientData/>
  </xdr:twoCellAnchor>
  <xdr:twoCellAnchor editAs="oneCell">
    <xdr:from>
      <xdr:col>5</xdr:col>
      <xdr:colOff>0</xdr:colOff>
      <xdr:row>134</xdr:row>
      <xdr:rowOff>0</xdr:rowOff>
    </xdr:from>
    <xdr:to>
      <xdr:col>5</xdr:col>
      <xdr:colOff>582784</xdr:colOff>
      <xdr:row>134</xdr:row>
      <xdr:rowOff>762642</xdr:rowOff>
    </xdr:to>
    <xdr:pic>
      <xdr:nvPicPr>
        <xdr:cNvPr id="259" name="Imag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7477600"/>
          <a:ext cx="582784" cy="762642"/>
        </a:xfrm>
        <a:prstGeom prst="rect">
          <a:avLst/>
        </a:prstGeom>
      </xdr:spPr>
    </xdr:pic>
    <xdr:clientData/>
  </xdr:twoCellAnchor>
  <xdr:twoCellAnchor editAs="oneCell">
    <xdr:from>
      <xdr:col>1</xdr:col>
      <xdr:colOff>142875</xdr:colOff>
      <xdr:row>131</xdr:row>
      <xdr:rowOff>214313</xdr:rowOff>
    </xdr:from>
    <xdr:to>
      <xdr:col>1</xdr:col>
      <xdr:colOff>725659</xdr:colOff>
      <xdr:row>131</xdr:row>
      <xdr:rowOff>976955</xdr:rowOff>
    </xdr:to>
    <xdr:pic>
      <xdr:nvPicPr>
        <xdr:cNvPr id="260" name="Imag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4875" y="85872638"/>
          <a:ext cx="582784" cy="762642"/>
        </a:xfrm>
        <a:prstGeom prst="rect">
          <a:avLst/>
        </a:prstGeom>
      </xdr:spPr>
    </xdr:pic>
    <xdr:clientData/>
  </xdr:twoCellAnchor>
  <xdr:twoCellAnchor editAs="oneCell">
    <xdr:from>
      <xdr:col>9</xdr:col>
      <xdr:colOff>0</xdr:colOff>
      <xdr:row>128</xdr:row>
      <xdr:rowOff>0</xdr:rowOff>
    </xdr:from>
    <xdr:to>
      <xdr:col>9</xdr:col>
      <xdr:colOff>582784</xdr:colOff>
      <xdr:row>128</xdr:row>
      <xdr:rowOff>762642</xdr:rowOff>
    </xdr:to>
    <xdr:pic>
      <xdr:nvPicPr>
        <xdr:cNvPr id="265" name="Imag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68600" y="83715225"/>
          <a:ext cx="582784" cy="762642"/>
        </a:xfrm>
        <a:prstGeom prst="rect">
          <a:avLst/>
        </a:prstGeom>
      </xdr:spPr>
    </xdr:pic>
    <xdr:clientData/>
  </xdr:twoCellAnchor>
  <xdr:twoCellAnchor editAs="oneCell">
    <xdr:from>
      <xdr:col>7</xdr:col>
      <xdr:colOff>190500</xdr:colOff>
      <xdr:row>131</xdr:row>
      <xdr:rowOff>238125</xdr:rowOff>
    </xdr:from>
    <xdr:to>
      <xdr:col>7</xdr:col>
      <xdr:colOff>773284</xdr:colOff>
      <xdr:row>131</xdr:row>
      <xdr:rowOff>1000767</xdr:rowOff>
    </xdr:to>
    <xdr:pic>
      <xdr:nvPicPr>
        <xdr:cNvPr id="266" name="Imag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82450" y="85896450"/>
          <a:ext cx="582784" cy="762642"/>
        </a:xfrm>
        <a:prstGeom prst="rect">
          <a:avLst/>
        </a:prstGeom>
      </xdr:spPr>
    </xdr:pic>
    <xdr:clientData/>
  </xdr:twoCellAnchor>
  <xdr:oneCellAnchor>
    <xdr:from>
      <xdr:col>7</xdr:col>
      <xdr:colOff>1143000</xdr:colOff>
      <xdr:row>43</xdr:row>
      <xdr:rowOff>63500</xdr:rowOff>
    </xdr:from>
    <xdr:ext cx="1057275" cy="595993"/>
    <xdr:pic>
      <xdr:nvPicPr>
        <xdr:cNvPr id="287" name="Imag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29051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582784</xdr:colOff>
      <xdr:row>91</xdr:row>
      <xdr:rowOff>797396</xdr:rowOff>
    </xdr:to>
    <xdr:pic>
      <xdr:nvPicPr>
        <xdr:cNvPr id="286" name="Imag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0" y="58745438"/>
          <a:ext cx="582784" cy="797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325EBBCA-3963-4BCA-A9B4-DAFE94ACEA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A2D3D4DA-E69A-4156-9E0C-506DF8E820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F9727387-EBCE-4189-B5BF-E19FB50630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776F7DA6-AC21-4EE2-B533-22AE6B7EDE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B339C75C-A200-4868-BDB5-BC3D510E900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92D60A33-F074-4D9B-B924-BC7CD37D1CE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B72EED2A-1DCE-4D2F-9CE4-9320B705492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F14A59AE-CC6E-4B51-9B97-FAAEC0D680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4388A1EE-0F43-4E8A-8477-16AF8DECD6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5B94D190-997F-4C8C-BC12-582E32E16B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20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A8247384-5C45-4555-89EB-840F915157A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C39A9A31-7501-4032-B7AE-0DB0188C99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652B50CA-24A4-4785-8E65-C98DF3A36B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E16E9369-C91E-4B37-8670-2AF9248E134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C40BA08D-1E20-44E0-AEBC-D6637F5AA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7B55F098-CC77-44EB-A20C-80052B2F30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605A483B-11B7-47D4-9B2A-2DFB1D923C6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C6E53C4C-A4C9-4CF2-A9E2-DBD6207CCB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10C3D5D4-29DF-49FB-9161-E9419FE48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0DC69268-AAEB-4414-A80F-47DD837D9E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930D7388-77F2-4E60-8DD6-5C068952C8A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1CAE3B22-6393-4242-819B-F7EA9BB40D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C5F9B5F6-F787-4CC2-9453-7AAB8AAE6B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9FE8AE01-1418-452B-8E88-3D8F6B93EC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9B5546DD-7A3C-4D1B-87DD-235D1D9841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55557BB0-349E-4135-89DB-16637C68320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3DA2445A-AB7B-44F2-8FD7-61934C71300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2EAF5FA1-3D18-4744-99CD-4412F708D8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388912C0-414C-4DFF-BF0D-9D349B76A67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E8C23F42-0048-4FF6-AF1D-B77D942341B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A714A1AF-E0AA-4B69-AEF9-FE0936D48E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263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FD5E6EB3-AEEA-4186-A262-5B3C130CC7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4B7D4654-5EC3-47FC-9097-559F7721FB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00470808-3DEE-4F42-9F2D-7EB3449EF8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BB5CADEB-70CC-4836-95AD-B24F9E2011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5FC31CA1-5CA2-4781-8A41-520AF494A53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4B9510BB-E127-4736-9C74-4E0B3F330CC1}"/>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E661812B-42ED-4ADB-8AB5-5A79E1DB72F8}"/>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C5FA7055-1E3D-4491-884F-D463315F42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A078544A-9641-4B4D-B2C3-6CF24286C41E}"/>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EE7B67D8-6C39-45A4-8CBA-F1A3A0D09DA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8925D98C-3851-4C33-A93A-552D3541FA40}"/>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0DBA3360-3875-4D55-818C-0AEBB0903CB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CC86E446-085D-4CC4-9604-DBE008BB5229}"/>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624D0645-B2D1-4269-AAA6-CF857BBCCD7B}"/>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0ECA485F-AE94-4D7D-9BB3-69993B05E51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09936F49-37FA-4BD4-8AEB-895BFB998D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BB119FBC-0FBE-4285-B29A-7BD3CA626E9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543408A8-1930-4CDE-B132-5E149F36D1AF}"/>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13893B8A-C4DF-4772-B834-3F8843776DA9}"/>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2996B9A9-F455-49C3-A88B-31D06F416640}"/>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1DE154E0-356B-44FD-A37E-DC052901DDBD}"/>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239A0053-FEEA-4C19-A68A-747F6251515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8562BFC7-A58B-4CB8-9D79-BB703A583EB7}"/>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677C3F0C-E300-4D8D-835F-D8909978E1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CEE98198-E835-45FA-A92B-EAE44C527A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9C6FEC32-34E2-4FB2-914F-9C71DA6BB5B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C2877FD7-0BE4-4AA4-8FB9-BE6A13C536A0}"/>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7505C8A0-1CDA-4608-A54F-230F53123F92}"/>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C71129EB-42DB-409A-B96C-7DA77FE5095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B8406E85-7A33-4AB4-9830-505FCF3F86E0}"/>
            </a:ext>
          </a:extLst>
        </xdr:cNvPr>
        <xdr:cNvSpPr txBox="1"/>
      </xdr:nvSpPr>
      <xdr:spPr>
        <a:xfrm>
          <a:off x="1167670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B55D0FE5-5B05-4208-A836-1D0242C8112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27FC6C56-034B-4CDE-90E5-404A57DA25F6}"/>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12D06115-05BB-4D10-AC12-F058A54F72B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A9CA90B6-8AC1-49E6-B55F-6DA6DBE517F8}"/>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812A0848-AC19-4BC4-8344-92645E30D216}"/>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F9A87CE5-B2AD-410E-94DE-CA4C61D3357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C617DC6D-76C9-4022-ABD2-4A4D6AE170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71B0E362-33DF-4FDC-B006-C7D7335AFD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2554DE51-9A38-48C6-B66A-60A6EE6D4F90}"/>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879C12D2-2676-4D96-A4F5-C883F7D6CE35}"/>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C923E8CB-A6C8-4138-8EA1-BA1024EC131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B125F28B-57C4-4DE6-9588-34575162681C}"/>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997630FD-FD57-40FC-9396-EFD04797569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6EB5FD57-BB3B-4ED1-8568-89726EDA6AD6}"/>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D47DC3DB-C51B-4595-81FA-BD1D71A238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F592BC21-47F4-479F-82A7-AAEAE6F5B614}"/>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C59EA80F-8274-4432-AC6A-635B3A776289}"/>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1B228075-9F62-4DF1-A3BD-03A56D21C7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03B97D6A-413D-4496-9FD9-B7A7DB60E2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79BEDCE5-0069-46C2-A825-D1560A60665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57FBFC04-7DEE-4288-B667-E5C3105B6480}"/>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11870FA1-E1F3-46B6-884A-DD162E253C0F}"/>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5B50393B-C96F-48EC-B74F-110ECB580E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02E94FBC-2EF0-435D-8BFE-188BE3106EFC}"/>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9A430793-7374-46A1-8285-1F617EB1C55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8063A105-3714-4C38-97FB-911DC9D4ECBD}"/>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1B561DD3-0946-430C-BED9-A9DA73A80F8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08C43447-0734-4724-8E6D-467B15F8D77B}"/>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190D996C-4F5E-4BFC-A018-0BDE9CB148B6}"/>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69E3B788-6869-4F19-90A6-0CCC50B744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89EBBFB8-7114-4211-BB0E-5F2940D1D0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08800F4E-A50C-4B43-B4D0-3F9C07D83AF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81947AD9-CF46-4CE0-903C-E7A8AC1ACB0F}"/>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1687F46C-B829-4431-96D7-FC21E7462D64}"/>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851926E5-B031-4416-849B-A4009E5B53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DD1C930A-781D-45E1-892B-893A060040B9}"/>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E8D27A8B-5BDB-45B1-AF5C-DBE57464D12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F6C846C0-9574-4CF1-8EA5-2DDD33DFFB13}"/>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3DFB5EB0-D7DF-4DDA-9F87-AC8BF0E69CF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96958A63-CAFF-4C16-AA75-7C282121C672}"/>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68057089-9FD7-46B4-8CFA-81110100BDEF}"/>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89B2F926-A015-4621-B890-1EB4B8A1E0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7A3EF949-4A50-4D37-ACDC-BDA34B6430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90984C54-0C1D-4AD0-80C8-5E7E706E911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1455DE7F-01F2-4182-92C9-AB592C588A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92D2BE81-9F2F-4402-86E1-B5DA69E0E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F2B55A10-9F68-46B2-B6D9-59CDA1DCF74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298AB40D-6EF4-4352-A4B8-F0D2DA9BDBC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E7ECBB35-6E66-4031-97BB-7D6C19D1F9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28D8C0EA-0140-4058-B0B9-A58BD3D23D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6A2A6827-431A-47DD-A104-B48A66A1149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C4D7906C-D298-4DE9-B460-01EA014BEC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72A4123E-A4B8-47E2-BAB2-40241619C9F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FE428EAF-C3EC-4230-9218-C3865E469C0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5171E710-02BD-4047-8868-A694308AC2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DB5861CA-47DB-433B-91C5-F46DEE45F28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BC2643E3-93F6-4E75-A7C9-F59BD5A96A4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0D95F7BF-319C-4FB5-957A-A9DCFF259E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C3D76DA5-A882-4452-8CCC-A028781335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03DA315F-5EB9-4D74-93BB-28E1539636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0FEFC4AF-8482-4526-B7A7-5CBD86ADBC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DF88AAD3-D9AB-4725-94E5-A94407EFF6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751F347B-487F-4E29-86E4-44DD2E11FD3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F812116D-FD29-4127-B575-12B35212706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6D837B28-DD1F-4243-A8DA-0A05F65910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1AA44AA7-278F-482D-A7D6-1A9BCA57DBA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86DFFCB3-B7EF-4B6B-A21E-4E51AD29B1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941AF24C-49F1-4618-8CBE-26766B0160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A01A8B65-A327-4AB6-BD1D-8329164A6D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DD451847-6B3A-427D-80C8-8F1EECF0E99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904BFD1C-FE14-4EC6-A971-0B61F6C72A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FC2C9B9B-9245-44AB-BA6E-6C951BD6D2F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C9669E97-6522-4545-B2A7-DE31D6DAFBC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C52D68D2-6234-40A7-A121-5340C32AF8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5C84364D-EC03-4619-A7A6-AE2C1DB2C8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9A61835E-8A2F-419E-BC23-5B613DAD20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F6F343B9-DE4D-4CD1-9F75-9AE60E7DCE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7D58FDC6-F9D3-41A4-86E7-6674636A13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A97C62E5-A621-4F11-9FA6-F5014E4DCDB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C632FE9B-64C0-4D67-8EFA-AE8C5C5FB9C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A114A53E-75FF-4228-89CF-26E687EE61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DAD5C172-337C-4750-B2F0-A25684DC1E5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9A52A5E6-242D-4CAC-91D0-CF126C5FA01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733B6719-9B5F-409B-801D-50AF424786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51BA7B59-E4CD-496F-B5A6-3951DC7C5A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4DD71DDC-228A-4C65-99EC-B52889C26A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4FC0177E-420C-4AA2-9E14-81288215D2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9E0D3685-EFDD-45A4-AE77-68163F66574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2B4A2815-F539-4AAC-AFFC-EDB9648134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D6F223E3-F70F-49B9-A33B-982632191F3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98C2C2F7-A2C6-43E1-A728-CCC514178E4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B982B85A-21B3-4637-A21F-733CFA755C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4428C692-B1EA-4115-83F2-4170F0AE6C1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04CD40D6-6CAD-4BDA-B9E1-4E93D382B4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DD4D0BFD-9F55-4651-AC88-5F9CD729B1C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8643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2BC350FE-C64F-4CDA-89A0-173DD25798D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918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6F57EC2C-B133-4B4C-8B9F-66059843D56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8729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C19898CC-58EE-40BC-8D2B-48E102CC20C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868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2AD07525-B1FC-442E-A785-80C64999445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843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872513ED-30C5-437F-93C6-153EAAE72B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05F644CA-D262-456B-8726-0C77334E52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BE86011A-6EEF-4639-A79B-C1D9AD9D180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4B9176DF-DF7A-4848-A982-34FEFECF20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BF4F1CC2-88F1-4DB5-B470-4A59C9E82C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4882EEAD-8086-43A9-911C-201A9650D2A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C12BD152-2C1D-44E2-B519-BD0128CCEC5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68DE5938-BAD2-4A99-8327-0F38BAE547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89ED92DB-3927-471E-8469-0058979C4D9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64585B00-2B40-429B-B3C8-D43178CE79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9AED2E36-6E78-40A7-9CCD-604E3992F0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59CA8F54-F70B-4FEC-B3BF-C142B224EB4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59DA0A2A-E311-4B15-BE56-B3E20E24045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A1BA1460-AE5B-4DA9-9A6D-BC91FCC9AB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AD61F8A2-66C0-47FE-82CA-F99CC535979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ACEDB4EA-6F76-4B32-A18C-7BB96B20855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9209D0CB-264D-45A6-84ED-3E3218B1E62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A6280D41-4E71-45A3-B5B1-9A745F4B5A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31E84942-C721-4CE9-B419-5DD1A6AA89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4B305266-418C-4F05-B942-B92B213B9990}"/>
            </a:ext>
          </a:extLst>
        </xdr:cNvPr>
        <xdr:cNvSpPr txBox="1"/>
      </xdr:nvSpPr>
      <xdr:spPr>
        <a:xfrm flipV="1">
          <a:off x="1167670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D614A142-88F3-4775-A966-6CD54B4549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339905F0-492C-4F30-A036-EA8B274E7A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BC50D27B-C4A1-458A-B8CD-9377821F29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0D9808EF-86DA-40E9-9F60-3276EAF99AE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E5D04B01-A82F-43A6-BF06-403564F286A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D8A1A5A5-DBFB-4CEA-9C71-FB528F5F61B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98EAFE24-EB09-4AE6-B397-E86204128A7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6C6F3851-D30B-4220-A2C6-527CDDF6C3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FC6E2FD2-B44D-4201-8051-B60E4E8CAD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6288EECD-0DFB-4CC7-9486-C35875C227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DC78274C-330F-4FCA-BC91-7098DB99ECD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C78EADD5-4652-4AA0-B8C9-77410CFBAB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6345873D-3C1B-4838-953D-20D3A87D3A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B4922311-757B-42F8-9D11-E6A9EAE1384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DE265C90-B4AA-4E22-922D-891B61CDF97D}"/>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0DAD97C4-A35B-4FE2-B9EE-11D8811C602E}"/>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DBB161C9-7BAE-4DCD-A288-6FA08AD871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7F270A1E-B9D2-4C22-BC5A-5E28C16CE931}"/>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5BB5B5D5-0112-473B-BE28-D826612519A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69AAA47F-C1C4-4ACF-99C8-283CAE629CD0}"/>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97356DD0-5E06-4DF5-BEE6-65C3AA5E6A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BB89CA27-2A56-4EF6-B21B-0B3DAFE62529}"/>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3BF041CB-7419-405F-A3E8-B14B056A177A}"/>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E8202DC9-AF9A-4AD5-AAEC-7AEA07485F1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B3724A0C-E451-47D3-81EB-5D8E20C024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0FBA17DE-BDA3-4F79-B03E-C55C2BFCABB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C5C4089B-0902-4F70-9DC1-BC680F73ECA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93A37F54-C8F2-4346-9724-ECFB7D28A72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46825B1D-25C3-42D4-9409-6E9058ECD79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182F2708-CD47-4070-8BF7-21476036B7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44938E73-7660-49B8-A4B4-2FA09F87C5A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AADA0E03-3E26-4FD7-AB90-DCF4AC08D2B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EC971F01-568B-428F-9447-FAA05DB0AE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550AA34A-A78C-4560-9376-E8EC419AD1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737DCF20-CA74-49B0-BD2C-A3E6BE477A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43CB57C0-33A8-47CF-9330-1E728FDB870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89635792-941C-4863-8918-1663C2B3450D}"/>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0445492C-65DF-4242-8A07-F35F7B19D84E}"/>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FEF7C62B-105F-47DF-AB6D-F360F8105F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242E94AF-D229-4FFC-8326-EF528EC3D2F5}"/>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4E144BE7-5D15-41A2-BD56-9C653418462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3A69E51C-0393-4A2C-9490-F459BDA9267B}"/>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60BD4BD4-84BB-4C16-A650-1DDCDC323C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5D3D266E-5878-452C-8B8D-D577F06A94F4}"/>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B0DF749C-5837-483D-B2EC-7ED180461118}"/>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D62073FD-DCD1-47A2-8372-D973C48029C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49C67A67-3599-4B9E-A2E2-7A18031A9B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356B82D9-B289-418B-A3A9-1F4C73FF743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593AA58B-D612-44A4-8FEA-F457C91A66C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C68D5442-4760-4650-BE10-D017DAA182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B317CB44-6D84-41B2-B85F-C1CE310B120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9D7A493D-BA6B-464A-8A12-CF5DE1EE44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AAEF1AC1-C2A5-4232-81E9-94E412B48B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06EE7278-0CD1-45A7-BA35-FEF99CF6AAC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DD7E5347-0A37-4A7D-8866-881ED5B215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ECA6AE43-91B4-427A-B18A-9EBBB698F3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A9225028-181E-4B21-85FA-6AF7A9069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C45B983C-67E6-47FD-BD5D-6BB4EA7F50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362A9D50-4CAF-4F1B-A917-D04C3AE533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B43FD874-A1C0-4608-B73F-26D7F35260F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FADE97EF-CD62-4324-AA3F-CF1A5923160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C49095FC-EE50-4006-AB22-C44FE13B7D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456D5FD8-56AA-4B1A-9559-34908CE018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6A8DEF08-68E3-410C-949A-07955397D9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D21275B3-7ADC-41E9-B361-B3EBB2E8B1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77DB7F44-8CE3-45B0-9123-CF6A5160F8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FEA3855A-237B-4950-892A-7F9CD4EB0A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29BC2F6A-8305-4033-8A95-8E26D6DD6C8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B706172E-A9C6-4E12-A248-87856CB5930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6EEDE9D2-B5C5-468A-A3C5-F3C189D0F3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FDE178FA-F7DB-47CE-848D-740B7DEA9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9B73F7D7-33AB-4FDE-86D8-218D60473F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597A3C06-DED3-4607-95C1-EE6DEFFC34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C52976C3-25FD-4C39-8921-AF7C522B695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C19BDA6D-80AF-4BB0-B84A-954D1E3DC0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AA7C225A-3A0E-4D7F-92A2-9EC7D1322B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F0EDB7A5-1A05-4346-8B40-DCF7F946E85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C023D546-7362-46AF-9A99-C065F14ABC6E}"/>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A5462143-B533-41D1-858B-0747F71EEE06}"/>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A5A66F21-E07F-46F6-A45C-866F2AA30D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BDEB2676-CAAF-40BE-8A33-125F63153B5B}"/>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80E3FF47-1E06-45ED-8A18-100C4FE0B8A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2BB50E2F-12E7-4895-94F1-DA3FE0949729}"/>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226A350C-E86C-4CA9-8296-B59DA6BBD5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9656E6F4-302E-442C-96D6-3C84B4107016}"/>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03C09B20-2DF1-4841-93FB-D1373B9E8D35}"/>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502093EF-061D-4514-ACA7-65DC8DE036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443241A2-0294-46F1-BFEE-D7A7090428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EBCCF117-7B87-43D2-B696-2BF5E585AD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0866E1B7-4A1F-45D8-A0E1-5B09C10C45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A42396B4-6635-4925-A62B-BADC0ED726B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44FBD91C-31F6-4B71-8188-8F548BEBEA9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2508563B-AA7F-4934-A293-6978319A1A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4674CFB1-8A55-41E9-88AD-2CF1A7C29A5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B8D9C659-5E42-4BEF-8C14-346157FF448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401092EE-A917-4E51-8A9D-DDFF7C89F3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ED59DA2A-C5D1-4D8E-9BB4-599F008E80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06350E96-C008-4419-9E39-8194A55FAF2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122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582B99E2-C7E1-4648-A1F1-74FA934D1CB1}"/>
            </a:ext>
          </a:extLst>
        </xdr:cNvPr>
        <xdr:cNvPicPr>
          <a:picLocks noChangeAspect="1"/>
        </xdr:cNvPicPr>
      </xdr:nvPicPr>
      <xdr:blipFill>
        <a:blip xmlns:r="http://schemas.openxmlformats.org/officeDocument/2006/relationships" r:embed="rId16"/>
        <a:stretch>
          <a:fillRect/>
        </a:stretch>
      </xdr:blipFill>
      <xdr:spPr>
        <a:xfrm>
          <a:off x="1637919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3DD0B06C-AE01-4CCA-80C9-3F5BF82A8884}"/>
            </a:ext>
          </a:extLst>
        </xdr:cNvPr>
        <xdr:cNvPicPr>
          <a:picLocks noChangeAspect="1"/>
        </xdr:cNvPicPr>
      </xdr:nvPicPr>
      <xdr:blipFill>
        <a:blip xmlns:r="http://schemas.openxmlformats.org/officeDocument/2006/relationships" r:embed="rId16"/>
        <a:stretch>
          <a:fillRect/>
        </a:stretch>
      </xdr:blipFill>
      <xdr:spPr>
        <a:xfrm>
          <a:off x="1643634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74FD854F-A926-40B0-AC8B-D86D58295134}"/>
            </a:ext>
          </a:extLst>
        </xdr:cNvPr>
        <xdr:cNvPicPr>
          <a:picLocks noChangeAspect="1"/>
        </xdr:cNvPicPr>
      </xdr:nvPicPr>
      <xdr:blipFill>
        <a:blip xmlns:r="http://schemas.openxmlformats.org/officeDocument/2006/relationships" r:embed="rId16"/>
        <a:stretch>
          <a:fillRect/>
        </a:stretch>
      </xdr:blipFill>
      <xdr:spPr>
        <a:xfrm>
          <a:off x="1641729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8B93D00B-B108-4D27-A0D8-09DB7C97814F}"/>
            </a:ext>
          </a:extLst>
        </xdr:cNvPr>
        <xdr:cNvPicPr>
          <a:picLocks noChangeAspect="1"/>
        </xdr:cNvPicPr>
      </xdr:nvPicPr>
      <xdr:blipFill>
        <a:blip xmlns:r="http://schemas.openxmlformats.org/officeDocument/2006/relationships" r:embed="rId16"/>
        <a:stretch>
          <a:fillRect/>
        </a:stretch>
      </xdr:blipFill>
      <xdr:spPr>
        <a:xfrm>
          <a:off x="1639824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78812D31-297A-41C4-9AC2-0319F6CBC0D0}"/>
            </a:ext>
          </a:extLst>
        </xdr:cNvPr>
        <xdr:cNvPicPr>
          <a:picLocks noChangeAspect="1"/>
        </xdr:cNvPicPr>
      </xdr:nvPicPr>
      <xdr:blipFill>
        <a:blip xmlns:r="http://schemas.openxmlformats.org/officeDocument/2006/relationships" r:embed="rId16"/>
        <a:stretch>
          <a:fillRect/>
        </a:stretch>
      </xdr:blipFill>
      <xdr:spPr>
        <a:xfrm>
          <a:off x="1637919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B554D9BF-259C-4E5B-9635-8A4FC86FCB88}"/>
            </a:ext>
          </a:extLst>
        </xdr:cNvPr>
        <xdr:cNvPicPr>
          <a:picLocks noChangeAspect="1"/>
        </xdr:cNvPicPr>
      </xdr:nvPicPr>
      <xdr:blipFill>
        <a:blip xmlns:r="http://schemas.openxmlformats.org/officeDocument/2006/relationships" r:embed="rId16"/>
        <a:stretch>
          <a:fillRect/>
        </a:stretch>
      </xdr:blipFill>
      <xdr:spPr>
        <a:xfrm>
          <a:off x="1639824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D1394A4A-A62E-4F13-BC7B-54CC494A99B6}"/>
            </a:ext>
          </a:extLst>
        </xdr:cNvPr>
        <xdr:cNvPicPr>
          <a:picLocks noChangeAspect="1"/>
        </xdr:cNvPicPr>
      </xdr:nvPicPr>
      <xdr:blipFill>
        <a:blip xmlns:r="http://schemas.openxmlformats.org/officeDocument/2006/relationships" r:embed="rId16"/>
        <a:stretch>
          <a:fillRect/>
        </a:stretch>
      </xdr:blipFill>
      <xdr:spPr>
        <a:xfrm>
          <a:off x="1641729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02F455A6-6F85-4500-88CC-22FC53E3D636}"/>
            </a:ext>
          </a:extLst>
        </xdr:cNvPr>
        <xdr:cNvPicPr>
          <a:picLocks noChangeAspect="1"/>
        </xdr:cNvPicPr>
      </xdr:nvPicPr>
      <xdr:blipFill>
        <a:blip xmlns:r="http://schemas.openxmlformats.org/officeDocument/2006/relationships" r:embed="rId16"/>
        <a:stretch>
          <a:fillRect/>
        </a:stretch>
      </xdr:blipFill>
      <xdr:spPr>
        <a:xfrm>
          <a:off x="1634109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8B93A122-ACD6-4EF0-B201-8A0E8BB811E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9253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F31C5992-CA6F-4C09-A258-25AE254531C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1645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53C9B69E-633F-4F76-9F8E-BE7EF8E4A9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823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F8EA3FC8-092E-49A6-BE4E-DDC1F17408E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40220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06EA185F-CE5C-4440-B99F-A5C6D6E054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DD56EBF8-31CD-471B-937F-C101E1BF36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31F36ED7-AFBC-4A6E-9DB2-BED9FBAD80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4F6B5952-ADBC-451E-BAEB-EC99D618CB4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588037CA-BB1E-410A-9FBD-284B4155AC4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3DBF1E21-69F7-4483-AFCD-D45D4E523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CAACC3D4-B7C5-48C5-97D0-F63E2C2C67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339057BD-CE99-4C65-9789-8BC34703A3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DEB13288-3341-4654-A3B1-10541709F7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23D24A34-1CB7-4EFA-97A8-5BDBFC4C494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13348E4E-0131-4B57-8015-EB2000A107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5722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0848E7C6-8BA6-4E0C-897C-66E9D0FAEB6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1153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8E13C235-47EA-4CC6-BD08-E5B571A96E8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9369AF00-D001-4176-83EF-2013B7FAC1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1C8B1C3A-40DD-43D1-8AD9-BE02F0A2EF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A17F3C0F-B7BA-4C53-A284-26295E129ED3}"/>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CDEADDF0-E3EB-4A53-8585-4232B7475633}"/>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FE13E643-9540-419D-A84B-D8DAD5C5B9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00B8BA6D-F8CA-4B33-88FF-1BFE7F8528E1}"/>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CCD38A55-0109-48FB-9D4C-DF2947D7639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944C7D77-694D-4B4A-B903-A632872F8F84}"/>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9856E34C-D07E-42AB-A174-5E9FF31DAE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F94FAA35-FDC0-4ADC-BEC0-CA5DB3F197FD}"/>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7724355C-45F6-459B-8445-130692A8F310}"/>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AC57368C-792F-460D-896F-FBF8FF8514B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567A1FB1-7A20-4656-84E7-BB1F33B273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4A18F79C-1D32-44DE-B7A1-5A6D7333695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6555124C-2C64-4734-A14D-89031CF3F9D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3EFB0001-DD21-4050-9EE3-22A45115F90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3D7EAB4F-307D-4039-B36B-149167F766E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0FEA14CD-2957-4A2D-AE98-525E5CB4BD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55C4E517-3759-4238-BF51-23F2CBC80ED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DAAC68DC-1C1C-4680-811E-F48D38D1B91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8BBBFD5A-7176-4A56-BDDD-C2C845E754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BDD8716F-159C-4CE1-AFAA-F871F7E739A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B61D41B7-E6D7-4682-8E14-3A866EB2B9B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7B2347AE-791D-4ED8-B882-3CAEA401D1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957F8340-17B9-42A1-993F-442C27F85D0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710C2C42-8263-4C3B-9A09-C7F9CB7D2C66}"/>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40DBBDD8-B912-4537-880E-DE92F20EBA9F}"/>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A7086B19-C082-48FA-B5F7-5EE124E3E7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FE59CEF3-3E29-4DF7-A7CD-9E65B3434331}"/>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A3A2EEF0-72A2-4FA6-9B61-C5BB0E01D77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9435293B-82A0-4DE8-A237-5CA4919DD177}"/>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E55847E4-A9AE-447D-8DF2-C5F403EEEB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0A51CD79-25A0-4B63-9941-5CE50101A46A}"/>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4D1A4D25-A858-40BE-8DF2-9A4530B5EA61}"/>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93E98C78-2574-47B0-B8C2-72AD30CD92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9E48B53C-3F1F-47C0-AE5D-5ED6C713AA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92CE48F9-7F0C-4A4A-AA7C-AD94715F6B1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D2CDD51C-FD77-4EB0-BCC4-63ECB72614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3EA1462A-ED28-4A8D-BF81-079831852F9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36C80870-6678-46F7-AADC-01D0ACC114F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1DCA3484-81BE-4379-893A-36F616A87D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D9E7F6F5-3D8B-4B2D-A1FD-A715DF1254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8C4DDB40-96E1-4E32-B666-DBDA87284E8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94C55047-66D1-4025-B4A4-073622D87E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51F00628-BDB9-4832-A22A-101081BB71C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2B947F2C-90E9-4D83-986F-283F61B7EAB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7371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55B93990-8872-4A54-929E-6EDE92443F2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9456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28A86AFA-E930-4C2F-A1A2-5B30E0F7AF6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5013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BBC960B4-79DD-4030-A3FB-4A9BB95C70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498D4F62-D484-40C7-B56E-35AA05C504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394F7EAF-A3BA-4906-97FA-17F47AB8DA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899A948E-A55A-4357-AE4B-E4AF19BC5D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CB8D2867-E52C-46C1-9BD0-B07013CBB2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2493E455-67AC-4F8D-9382-0F126F6036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C6AE6D2A-8849-4580-BB3C-A41D3FAC56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E6CC7AE5-E392-40CE-BB44-C6CC721258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83855F22-25A4-480D-AF27-7EEEF562966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84B72654-2D5D-437E-BB9C-CEF40154C6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1288D535-D199-4637-9E53-1C40B3904C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3EBB30F8-4575-4933-8290-3316B9C459C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B61B81E7-D959-43F9-8567-7C32CC4774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91BB407C-70AB-4ABA-90D5-6654FAC989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4FE06B17-8C71-414C-9F24-5F166AC1936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DE8D6F7C-6501-4D95-BB63-02B24B7AC2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AA021537-8B96-4860-9519-D58EA1302F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9D7CA5E0-54E4-4690-A1D6-4AE657F91AE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F4DE990C-70AD-4843-AD01-8389F754D4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4EE6A323-A034-4751-9C77-2933ED0D1C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7FFAA3C3-5779-4528-90E7-226A596DB30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EA522A6A-4C96-48FB-A3FC-07FE578E8B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377EA217-D031-4206-BC87-CB09EBE526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FCE347E3-7FB1-40BA-AE0B-B9B20D437B8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064784B8-E5BC-4BC6-BFF7-4BF54F7654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7F3668AA-2C41-41BA-8B02-88AF123604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270FDA10-4334-4B37-9884-6C5E015A783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8ED6F3C2-4794-43B8-BE4D-4E0942B9AF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D2B4CBC5-9A53-4ADF-A27F-C70FDE811A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2B8E59D5-E1CA-4B0A-80BD-B4ADEB3008B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21AD3A5C-D411-482C-8F19-892E1D1FAA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5FE79AC9-5EDF-446F-A38B-EC161CA8CA65}"/>
            </a:ext>
          </a:extLst>
        </xdr:cNvPr>
        <xdr:cNvPicPr>
          <a:picLocks noChangeAspect="1"/>
        </xdr:cNvPicPr>
      </xdr:nvPicPr>
      <xdr:blipFill>
        <a:blip xmlns:r="http://schemas.openxmlformats.org/officeDocument/2006/relationships" r:embed="rId16"/>
        <a:stretch>
          <a:fillRect/>
        </a:stretch>
      </xdr:blipFill>
      <xdr:spPr>
        <a:xfrm>
          <a:off x="1655064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7DC0846B-FF1D-42B4-A72A-04178895A996}"/>
            </a:ext>
          </a:extLst>
        </xdr:cNvPr>
        <xdr:cNvPicPr>
          <a:picLocks noChangeAspect="1"/>
        </xdr:cNvPicPr>
      </xdr:nvPicPr>
      <xdr:blipFill>
        <a:blip xmlns:r="http://schemas.openxmlformats.org/officeDocument/2006/relationships" r:embed="rId16"/>
        <a:stretch>
          <a:fillRect/>
        </a:stretch>
      </xdr:blipFill>
      <xdr:spPr>
        <a:xfrm>
          <a:off x="1655064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6A60EBAD-DD35-4743-A847-409DD6CC91EF}"/>
            </a:ext>
          </a:extLst>
        </xdr:cNvPr>
        <xdr:cNvPicPr>
          <a:picLocks noChangeAspect="1"/>
        </xdr:cNvPicPr>
      </xdr:nvPicPr>
      <xdr:blipFill>
        <a:blip xmlns:r="http://schemas.openxmlformats.org/officeDocument/2006/relationships" r:embed="rId16"/>
        <a:stretch>
          <a:fillRect/>
        </a:stretch>
      </xdr:blipFill>
      <xdr:spPr>
        <a:xfrm>
          <a:off x="1658874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C8B91B31-3098-48D7-B5A8-4E85E3E32F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D6ED9226-FDB9-4A67-9B2C-6563342204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6D10FE72-9D4F-44AF-BD2A-6FDA1074DC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9FD85568-A3FE-4223-ACA3-CADF0F4751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507DBABE-961F-4D6D-BFB8-0B24F9777B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E86A6AC8-2A9D-4CED-BDD0-9E3CB1E5A9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EAB27360-0D92-48AC-9B22-EA2702AB57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CB1D5592-D278-408F-8A15-1754A1FDFC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3F1FC6F8-A4CF-480D-AE82-2631DE5B07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B131951C-6020-4158-A19A-FACA0ACBEB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7615BA00-2C9B-4672-8AC7-0362AC08D9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9A7F4C5A-A6FC-4B13-B8E9-E33628EF6C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4934395B-A209-4475-A2A7-9388804FFB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42CA507A-844D-481F-97F7-70D3D81DBB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9EBB8737-2144-469F-8D57-C83FCBA401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678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6BA1661D-FBE5-4686-AD46-3B4E49609F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348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17175791-FE8A-4B6F-970C-44446A8D7F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7192F0A2-ED65-4F2E-9AB2-09F8D9A28C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23963D14-1020-46EE-B490-EF94721FA3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18A6C213-34CA-45F3-ABEF-7953C5CC46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3F940474-987F-42CA-9FDF-C3B1B07A8E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D4323A0A-9D16-41DC-9616-DB5DDDFCA5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812E5E82-6D9C-466D-B910-1DBC2DC612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B10E5E19-346D-47DF-9257-1472C54FF9B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67D5D9EC-B505-4487-BB3F-7A0534F6BC6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740B53E4-0F05-499E-B81C-A919EF43C8D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4E934762-EC5E-45E8-8E36-0998D7A85B1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D3180AA4-6CC8-449F-A848-CAA987700DA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E1B00935-D146-4E2B-8917-2F189FC536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83E19332-024B-457E-A0A3-A00C34B87F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F354699E-13B9-4015-B63A-A6C4F345DC38}"/>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BF407812-49DD-49C8-BD7A-5F3D61EF1546}"/>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6C13449C-DAAB-4E13-B5EE-76186B160D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9779A0FA-14EA-4460-8BD5-5C95696B1DAD}"/>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DFD94370-92D8-43B6-86CD-5BB62E4AFAA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D0283742-6F06-47B7-AFC6-E0D8DBAEF596}"/>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0E119A2C-3A7A-4117-B662-1FE74777B4E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EB26A0AF-0971-473F-A570-CEBF940BC7E9}"/>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AC92EAE6-99AC-4748-B1A5-754EA3B1F72C}"/>
            </a:ext>
          </a:extLst>
        </xdr:cNvPr>
        <xdr:cNvSpPr txBox="1"/>
      </xdr:nvSpPr>
      <xdr:spPr>
        <a:xfrm>
          <a:off x="836677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BBFD287B-0F01-4C3D-B0F7-A9C1B4DD7F5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2897054</xdr:colOff>
      <xdr:row>25</xdr:row>
      <xdr:rowOff>828480</xdr:rowOff>
    </xdr:from>
    <xdr:ext cx="432395" cy="432395"/>
    <xdr:pic>
      <xdr:nvPicPr>
        <xdr:cNvPr id="427" name="Image 15">
          <a:extLst>
            <a:ext uri="{FF2B5EF4-FFF2-40B4-BE49-F238E27FC236}">
              <a16:creationId xmlns:a16="http://schemas.microsoft.com/office/drawing/2014/main" id="{797BEB61-76CD-4028-B6A2-FD7AF16615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838094" y="16853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4EEF3D50-148B-44A8-9E7C-5858DB701B1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C67EE669-97E2-4E6E-AB72-A3EA7A63C42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14AA52FB-6C6D-4F32-844D-5C33A40E5B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04078E46-8DF7-49D0-A5A4-03D43B7666C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74F803D1-F1F9-410B-9BFB-41469EA909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3FD5F5C7-21FE-41AE-B66C-E32C271DD16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0B1E0149-93E2-4F53-8EB4-0A2F4F042EF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2678EB74-028A-4894-9BD8-ECC7A0A70EA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6F1F31BF-3562-4F8E-9DBD-C9B4298656E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28F07DDF-B33E-4C66-B684-8E01621FF67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E9852AA8-C592-496E-92BF-459202CFE4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9DCC7EA7-5A09-4EA9-8DD1-E1FC3644A7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B07CA2C7-D0E2-4EA2-A536-D8364AC53D4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0268CAC6-C3A7-4A53-9699-25112178AB0F}"/>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3D215E2E-276D-4599-B153-F7E3CC38EB07}"/>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986EE229-F240-47F9-A72E-645F23A678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80245A1A-BE40-446E-A739-059AA15B2F4B}"/>
            </a:ext>
          </a:extLst>
        </xdr:cNvPr>
        <xdr:cNvSpPr txBox="1"/>
      </xdr:nvSpPr>
      <xdr:spPr>
        <a:xfrm>
          <a:off x="1167670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7CFA300E-2439-4C02-ADB8-687F10CC43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AA23EE00-36DC-4E2B-BB12-2B20083F71FC}"/>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61F70ACE-E7A9-4C99-91B8-D9EBAAF5433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EEBE3733-1D52-46E4-8012-46FBB2DA3627}"/>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C15D72BD-55AB-48B4-976E-47A4E07AF2B0}"/>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E3C1A635-38F2-42F1-9548-6EF40601A6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8419DBF8-5AD0-47D0-A070-B0B1801B47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ED23F42E-FF5C-4315-ADFD-2405C8D2EBB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22E61E9E-F981-442F-9B58-5864ACF4588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FF1FDBB8-F151-44B7-91BA-76A6E18CA79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6A996683-959F-4014-A50C-43E2554443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B815CEA7-DDAC-4A46-8C65-EC688BE602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92817052-8AF5-456D-913A-0588EFA84F1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83D4FA23-BD46-4B34-A8F0-9C673D47C0F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7C0C4FE9-E8A1-4152-8D3E-F849952E5EB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203800FA-6E6B-4EC7-B11F-83A5D5765C4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0412A9F4-3E7B-4D35-92A1-14010A81639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F0417A1D-9B4E-46B2-B06C-127716E408A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391202B7-0AB4-46F7-A399-3705FD7C0F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7E97B41B-91E1-4F16-9392-667DBD5FD72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5E64E90A-4972-4AEE-8816-3D49E0AEF43C}"/>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515B7BB0-F8A4-4921-A775-E9C4701CA356}"/>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A580DDA7-01D4-412C-A7EB-F0A590A6D6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108F21FA-43C6-4306-B5F5-2A5713E3CCFD}"/>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10EB354F-5EEA-4BE8-A22F-34E09D8445F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94D72993-F16C-4D76-A45B-F73C2B050A2C}"/>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1A391BE8-9E4E-4868-B621-DBBCD1427C7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6196A2FE-2CAD-4818-8E6E-EF4117FAE589}"/>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E8058E08-8BF3-4DD3-B2B8-0D494FFDD683}"/>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096B6D08-6924-4B0D-AFFF-BAD39A890D9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15252457-EB91-48B2-B1AF-6BDC28A442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FD54CA26-DAD0-4B89-8113-436B8270A20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108C2D58-92B0-4369-9D75-6642FF57B26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E509DB50-A74D-4E1E-AFDF-62EF3F716F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5120C910-B7A9-4873-A00C-BA250CF382C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4F3CC52D-483B-4975-BDA5-8CE58B15D62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093E4B59-ADE7-4F8A-A7C1-61E47DE9E2D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DA1EB87C-C7ED-4CBD-95B0-38C5F39C4E5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616F85C9-DEA9-4F20-B96B-E2145362C73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9F21E889-C092-4F81-AD99-B3AB7CB2BE3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153416AC-5B8E-410D-87C7-38E75355023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C5872A8D-D4CE-481C-B3F6-4829AA58C28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F4111BF2-4279-484F-93FD-E177C571EB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C4006337-1CBA-4D2B-91A3-53E116EEC6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5302475A-50D9-4660-9DD8-79D2D3215FD9}"/>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1ADBBD19-EC51-4920-8EE7-7F4348C22CE7}"/>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BF1767B2-7858-47D2-B1EA-9523A2C410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34C86D65-1BEE-4C5C-801B-2A512A54BE3A}"/>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F8B5B77D-B906-4F08-971A-F72877C1ED0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20E1DC84-649B-41B6-8543-D23A4B91FC6E}"/>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1823B7DA-C38A-4DED-8DC0-BD73613962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9E6EBEDA-0274-42EA-BE57-3BD43EAE6B4D}"/>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808D4EB9-CF3F-4691-93BB-2BC5A3C416F3}"/>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7791D6D1-B556-47E1-8B67-5336D02EEE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ABF19949-54CA-4563-8B81-E5807E61B1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B913C6C0-B474-4E99-A2CB-65F27C50D2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03C9C8EF-0A88-4FE7-8D7C-64E4EACEF89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49DC7093-683E-4C0E-97B1-44D9EE594BA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AFC3822F-65CE-40EF-9370-73E72768ED2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28871FC4-6423-4B43-877C-6D6F6CD8A5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4B9B6FE6-C52E-4D77-912E-CF0A3DC97E0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C34C72FA-3242-4A62-948E-1B6F4C28A0F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3E17C142-0A2E-4FC9-AB39-33DC140003E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9895F2A7-A1BE-4266-9B31-BF8D68AD9AC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F3735B9D-1BB9-4FC1-86F1-BB50F6AB043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EFEFA806-9664-4A4D-9309-104A831D24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D804EB56-D9B9-4468-AC36-D53BA268E1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57222AE2-1B3F-4731-8C68-2B15315E880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B0D5D349-02BD-4315-B4D3-28AF35FC7790}"/>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BB1F95F2-8ED5-4189-9A01-0ECD5FB2A9FB}"/>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392FFC43-A846-4459-93E2-1A5786E74E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0E7CC14A-9940-4E15-A6F1-23145A99974E}"/>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87F43FE3-0618-40CA-B3B0-2F466F0F6A9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2C7F5A65-96F8-4ED7-8B40-0A05D838F590}"/>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B7782552-D10A-4496-88DA-E9E7831ABE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7536991B-FCD9-446D-A58C-9E8AD5B5E973}"/>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358F57A9-DFC4-4BD4-9F56-24B3DD23EBD4}"/>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73E5DAD3-7E4B-4CF8-909B-C06E3DCEF0E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89F1FE0A-610F-41FC-B623-F00EC1B7361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B5A64560-A077-4657-8D8E-FC3E84A848D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DFB19A69-3F99-4C9B-AB89-A681703CFC0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61DF2CC9-ED9E-4260-9C7D-2513297295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486ECB56-C6D3-4A04-BC39-FCE99724B4F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BB91EE52-359C-4ADC-AE59-2E42EC71FDB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F1711724-31AC-4F03-AE62-CADE1F4B17D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3ABDBB68-A823-4A4A-B65A-E35F3BD26ED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4B06FC36-7983-4E6E-BF7B-3A1CCD1A7B1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30279093-A901-4858-A1A6-1802CCEBD18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E3743604-CAE3-4B82-A244-40AF14859F1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D662AD62-2FA5-42EE-A6DE-EBD23F1C8B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EC30198C-4C4E-49A3-A7EF-3661680616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A4EF54DC-168F-4EA5-BB00-4E2D38ACC28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7B59DD90-F5B9-4686-B835-68514B14D4AD}"/>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748B447F-6BF1-497C-A825-FCBF4716FE32}"/>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B0950B2E-C8E7-486C-8BB3-69E1922B27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08B99E84-2BD5-4B44-BF7A-C248584C0005}"/>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0DC141EE-5C63-41DF-8FEE-244476D5D11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18496E82-DD92-42B5-848B-A568941B504F}"/>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2403F420-2C62-4850-BE09-181C0A9DA49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0AF993D5-9C86-4338-9133-E7866D6A433A}"/>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8DF05B53-7466-4910-AEA2-7E13580FD1E0}"/>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54850FEF-7232-4A67-A707-1922393D10C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875CEB04-9E8C-4712-A040-870C69C0C6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E06125FA-590B-4DC5-B9E4-ACA20F199FA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B01CC618-2366-4AA2-9AB4-FDA1F3AC883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61926A4A-A207-4D62-A2EC-E5BF0A778A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C1854E12-B3C7-4789-91EB-36E8C793F1F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F2F4A7D0-EE73-4257-91C1-DAF4D425979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A3CA5BA0-868F-4ADE-8EDD-8455D7B61A5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896560D3-8F6E-4C27-AC25-BC2D9E4FA62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7CA02A2F-9646-4BD8-B29B-4663BADF6B0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61B8AAFD-63EF-4558-BE2D-1BDD7916E89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4FEFA9CC-C226-473B-B395-C322A4F8D1A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DAB36E0C-E377-49E0-8194-2C65A8F214A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8916507B-6C05-441C-A9B0-319E735CF8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940C7D9F-B38B-449D-865D-16B8A803BB8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6ACA6BEF-1783-4ABE-A555-FCFCA2CFE50A}"/>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7CAD86D6-8D25-490E-8C0B-0D9B6FD71EAD}"/>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AD878D22-50EA-402A-9461-1A26E1D09A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C1626F3C-8E5C-4A76-883F-85B5415ACCEB}"/>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CD1C7916-6DE2-4947-97C2-71EECF44B65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3EEAF96E-AAD9-4414-A1E5-7E0D524545C5}"/>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30BB69CC-95D6-4127-ADC7-3811BCF2441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03D5641F-61CD-4766-935E-121D8A6AADE5}"/>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55D37ED1-53CA-4BD6-9E00-51AE0F2F8D99}"/>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4CC0ECC6-387F-4B09-8706-E4D613880DE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5BC3E139-AEB3-4CC0-983E-F8D6722F81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FE440B05-88FE-46FF-AED5-4679B2371FF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C8A68680-AB69-4F56-893D-87D40910A14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FBB9C4BD-E68E-4920-BB2D-49ED0050BD6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9664FCB3-82DB-4E7D-AD5B-BB77A1047A4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2172A12D-B235-430B-8FCC-1717FF237D2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0CE04AEA-8C1A-4E27-9F32-EE56319D772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9240492E-E942-4964-9065-E6EB412BD42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257E731E-D701-44D7-B605-4D6FC1BC3D7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DEA64720-EBF3-400C-AABD-4CC108DEB2F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4B5558D3-8977-4477-8BE9-CBCFCF33DA1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A504EC30-75DB-4C53-A203-E328B65FF1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EC3F49AB-0B72-4BBE-9FBA-02A83AB871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2E006A3E-1826-4B5C-B148-195A1BE847C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2262D1B6-1F0B-4E34-BA76-24501C0148A1}"/>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C12A7D72-9896-4F58-94C6-A1E16A31E96A}"/>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1D594EDE-D032-4FA8-BE40-B308DAB6DA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FA32A6AE-71DE-4666-BC8E-FFCDC83752DC}"/>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DEAEF27A-04F0-45F9-8873-04811177206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E36ABBE0-9AA4-4597-8212-514BDECB67F0}"/>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7A1BAC2D-7B29-439A-B8BD-17BB21E472E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CDBED43B-259B-4E4B-8F7E-75C8657C2891}"/>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748F052A-4A84-4B4F-9551-977551612B89}"/>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ED0E6AE4-72CC-4FCB-A0FB-EDD74477AFE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BBF6F8B5-AB0A-4CA8-AAC6-9CC6C2B46E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6612AAAF-3637-4DA7-BC81-9A335DA67A8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5189DAB1-A250-4564-8910-14435622DE9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2277A5EA-0F29-420C-9328-221B01C0E5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9939C3A6-ACFE-480B-8B00-03F0407D66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B089B8A2-E586-48AE-90F3-F70BC897645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741DE18F-D736-4DA6-B4E1-41F10646700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A9F0389D-FB9E-440E-AF09-BC4F2E3AE63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C3DEBA24-15C9-42F8-BDB6-F379F136D13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4658B0CB-6671-450B-853B-9DD0A1277A0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7C8BDF81-C7F8-4D99-AA07-A3412B77F88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0024A230-10C6-49DE-9E58-BAFAF1A70B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77030969-E9D6-4E4F-9872-BF520F084C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BC2CE18E-016C-4313-BC43-34946703B55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CC6F0772-3398-4550-AA3F-2B2E48F2321D}"/>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637BBC1F-8361-402B-B6F5-62522E1AB9F0}"/>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68F6178B-97B0-4BD5-9EF2-2D06020B3EF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28C62C9A-139A-498A-8D71-4A65C9292B80}"/>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88D6BF72-3B4E-49FE-8B41-E89F45884C1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26636789-479B-4DDF-861D-9DEFADBAE551}"/>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15BE9550-CCC7-4A12-BE6E-D957E97AE2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3BFAA5F0-D657-4E99-8697-60D11687B704}"/>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F2C8BF31-5398-487A-ABDB-51070F856C2D}"/>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6B0224EB-2858-4B3B-8E03-5C05001C09A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5526F405-FEFC-406E-86E9-F007713960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43765739-1E9C-4714-AD39-EF9C8A1C8D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BC86A3F6-839F-46FE-A6D8-AB7018C6F9C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DB57C2AE-444E-4FF1-A7BB-06F52833DBA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24C5A60F-492B-413F-A39F-9A6F1443F45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E0529B06-F63D-494D-B918-B207381F46C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295B548D-E37D-430B-BC86-8B52C10E10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387739A3-2045-4E65-A4D7-87219CB98D4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AF5707BE-1832-4EC1-8164-69A607758F6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EE7DBFB5-41A6-4B81-A006-80FEB2AE374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D5D78BE0-90EC-4AF7-AB14-EDA8A8871C1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16B01C33-22D1-487E-B3E0-5856B5EBA6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C502F47F-6551-4072-9985-5012F17168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FF607ED4-8403-4523-AA43-36B690BFB83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A1457FC2-C07F-47E6-800E-992035DD3C3B}"/>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4566F65E-83A6-4158-BD96-9F55BEC7D883}"/>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2309ED95-7C36-4EE4-8B65-FFBAB8DED05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AED67FE7-56C4-48C0-B521-25D61815D04C}"/>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AA296084-1954-4048-B7FE-565758CCA53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09E1EA32-D726-43E2-80CF-B097F58509B5}"/>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1D6FC079-D802-487C-A2F2-424A1DE55D9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16D7E2DB-EE7A-4A87-B88A-5ED331F31DA7}"/>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C6741E08-90C6-4605-B916-D2C72199F784}"/>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CA64583F-9052-4378-AC3C-5A3D7A52207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BF120E94-719A-4D15-9772-5EB1700FE6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4F121B9F-ACB6-4BE8-A4C5-8FB403186CF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AA56BD4F-0719-4390-B58F-E4A037AFAAB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498710A8-4E5E-40DF-927D-14E1F7B46D6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88D905D0-4ED9-414C-B253-0B522CB6A2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2688DE49-173C-45EC-A5FA-CEA5B8003D4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6AAF0DF0-A3BB-4558-8A17-B41CFD804ED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4DB39305-3589-4AD7-BA27-A7C235947E2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D8B99787-45E6-4D76-AA76-239897D4355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91B1E5A9-B880-4439-B1C5-C7EEC4192D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59FA83C1-BEA7-4F11-A499-7AFBFB8EBA1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CDF20DA9-C137-4FB5-9A72-D550568D90B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7378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7DD78716-5572-4CF6-AEF2-4600C7C1604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3712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B690B0C6-2F99-41DA-9ACB-14CA5B2B018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7474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F8F1B947-A420-4972-940C-EC096ECC9BF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5569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C457A01C-FDA8-4D94-992A-75925D985BE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6236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BE95B38E-F58C-42A8-981C-4F11EFC3C5C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0046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EE55FB32-FCA3-46C1-B70F-DF799C2B46B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0713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BA1D273E-F164-4B9B-9F13-B0A7E2C9A38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427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BBA20C6C-400D-47D3-99DD-AFCE32AF651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8141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0733E8CF-5CF5-434D-A35D-C763FC7BB38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4326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CC806C8A-BB84-44FB-B7ED-E923136986B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9392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5472178F-3060-4803-A66D-71F68E3251D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4C77E5E0-21FC-44D7-8065-60E858B86DC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7627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22347BC4-023F-4D79-9B9A-5D44CF97E02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867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0807C92D-3D22-4254-A3FF-479DD8CFF2C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6389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6EA3B4B7-9564-4534-B582-451E1C989A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A2AF4409-A3C6-4FA7-A5F9-69587689F44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817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0300CD35-DE53-4371-BCB6-F45D2454639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5074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87648C6A-34AB-4904-8E83-AEF345D43E2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3169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xdr:row>
      <xdr:rowOff>971550</xdr:rowOff>
    </xdr:from>
    <xdr:to>
      <xdr:col>1</xdr:col>
      <xdr:colOff>703974</xdr:colOff>
      <xdr:row>6</xdr:row>
      <xdr:rowOff>408700</xdr:rowOff>
    </xdr:to>
    <xdr:pic>
      <xdr:nvPicPr>
        <xdr:cNvPr id="674" name="Image 673">
          <a:extLst>
            <a:ext uri="{FF2B5EF4-FFF2-40B4-BE49-F238E27FC236}">
              <a16:creationId xmlns:a16="http://schemas.microsoft.com/office/drawing/2014/main" id="{1A8C6948-7B10-4DB1-880B-D35F1B44D4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3326130"/>
          <a:ext cx="646824" cy="702070"/>
        </a:xfrm>
        <a:prstGeom prst="rect">
          <a:avLst/>
        </a:prstGeom>
      </xdr:spPr>
    </xdr:pic>
    <xdr:clientData/>
  </xdr:twoCellAnchor>
  <xdr:twoCellAnchor editAs="oneCell">
    <xdr:from>
      <xdr:col>5</xdr:col>
      <xdr:colOff>19050</xdr:colOff>
      <xdr:row>5</xdr:row>
      <xdr:rowOff>933450</xdr:rowOff>
    </xdr:from>
    <xdr:to>
      <xdr:col>5</xdr:col>
      <xdr:colOff>665874</xdr:colOff>
      <xdr:row>6</xdr:row>
      <xdr:rowOff>370600</xdr:rowOff>
    </xdr:to>
    <xdr:pic>
      <xdr:nvPicPr>
        <xdr:cNvPr id="675" name="Image 674">
          <a:extLst>
            <a:ext uri="{FF2B5EF4-FFF2-40B4-BE49-F238E27FC236}">
              <a16:creationId xmlns:a16="http://schemas.microsoft.com/office/drawing/2014/main" id="{B64D8A88-7DBF-4250-ACBD-3E0DA14073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5810" y="3288030"/>
          <a:ext cx="646824" cy="70207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6" name="Image 675">
          <a:extLst>
            <a:ext uri="{FF2B5EF4-FFF2-40B4-BE49-F238E27FC236}">
              <a16:creationId xmlns:a16="http://schemas.microsoft.com/office/drawing/2014/main" id="{A96A9751-4838-4683-B337-C9B9D34402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773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7" name="Image 676">
          <a:extLst>
            <a:ext uri="{FF2B5EF4-FFF2-40B4-BE49-F238E27FC236}">
              <a16:creationId xmlns:a16="http://schemas.microsoft.com/office/drawing/2014/main" id="{D38DD757-CA56-4532-96F1-511EBA13CC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8" name="Image 677">
          <a:extLst>
            <a:ext uri="{FF2B5EF4-FFF2-40B4-BE49-F238E27FC236}">
              <a16:creationId xmlns:a16="http://schemas.microsoft.com/office/drawing/2014/main" id="{BF607B0D-FFF6-4DE3-B7B3-AECAAB59A4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6118860"/>
          <a:ext cx="646824" cy="694450"/>
        </a:xfrm>
        <a:prstGeom prst="rect">
          <a:avLst/>
        </a:prstGeom>
      </xdr:spPr>
    </xdr:pic>
    <xdr:clientData/>
  </xdr:twoCellAnchor>
  <xdr:twoCellAnchor editAs="oneCell">
    <xdr:from>
      <xdr:col>7</xdr:col>
      <xdr:colOff>38100</xdr:colOff>
      <xdr:row>5</xdr:row>
      <xdr:rowOff>838200</xdr:rowOff>
    </xdr:from>
    <xdr:to>
      <xdr:col>7</xdr:col>
      <xdr:colOff>684924</xdr:colOff>
      <xdr:row>6</xdr:row>
      <xdr:rowOff>275350</xdr:rowOff>
    </xdr:to>
    <xdr:pic>
      <xdr:nvPicPr>
        <xdr:cNvPr id="679" name="Image 678">
          <a:extLst>
            <a:ext uri="{FF2B5EF4-FFF2-40B4-BE49-F238E27FC236}">
              <a16:creationId xmlns:a16="http://schemas.microsoft.com/office/drawing/2014/main" id="{8DE6D255-DE8E-4BA8-9ECB-75F34272C9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3192780"/>
          <a:ext cx="646824" cy="702070"/>
        </a:xfrm>
        <a:prstGeom prst="rect">
          <a:avLst/>
        </a:prstGeom>
      </xdr:spPr>
    </xdr:pic>
    <xdr:clientData/>
  </xdr:twoCellAnchor>
  <xdr:twoCellAnchor editAs="oneCell">
    <xdr:from>
      <xdr:col>8</xdr:col>
      <xdr:colOff>171450</xdr:colOff>
      <xdr:row>5</xdr:row>
      <xdr:rowOff>800100</xdr:rowOff>
    </xdr:from>
    <xdr:to>
      <xdr:col>9</xdr:col>
      <xdr:colOff>627774</xdr:colOff>
      <xdr:row>6</xdr:row>
      <xdr:rowOff>237250</xdr:rowOff>
    </xdr:to>
    <xdr:pic>
      <xdr:nvPicPr>
        <xdr:cNvPr id="680" name="Image 679">
          <a:extLst>
            <a:ext uri="{FF2B5EF4-FFF2-40B4-BE49-F238E27FC236}">
              <a16:creationId xmlns:a16="http://schemas.microsoft.com/office/drawing/2014/main" id="{0A579FFB-33FF-4F1C-A6D6-F6A61432BA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14370" y="3154680"/>
          <a:ext cx="654444" cy="702070"/>
        </a:xfrm>
        <a:prstGeom prst="rect">
          <a:avLst/>
        </a:prstGeom>
      </xdr:spPr>
    </xdr:pic>
    <xdr:clientData/>
  </xdr:twoCellAnchor>
  <xdr:twoCellAnchor editAs="oneCell">
    <xdr:from>
      <xdr:col>4</xdr:col>
      <xdr:colOff>95250</xdr:colOff>
      <xdr:row>25</xdr:row>
      <xdr:rowOff>762000</xdr:rowOff>
    </xdr:from>
    <xdr:to>
      <xdr:col>5</xdr:col>
      <xdr:colOff>551574</xdr:colOff>
      <xdr:row>26</xdr:row>
      <xdr:rowOff>199150</xdr:rowOff>
    </xdr:to>
    <xdr:pic>
      <xdr:nvPicPr>
        <xdr:cNvPr id="681" name="Image 680">
          <a:extLst>
            <a:ext uri="{FF2B5EF4-FFF2-40B4-BE49-F238E27FC236}">
              <a16:creationId xmlns:a16="http://schemas.microsoft.com/office/drawing/2014/main" id="{B3D9D658-91CD-4309-B1D0-AC08631112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3890" y="16786860"/>
          <a:ext cx="654444" cy="70207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2" name="Image 681">
          <a:extLst>
            <a:ext uri="{FF2B5EF4-FFF2-40B4-BE49-F238E27FC236}">
              <a16:creationId xmlns:a16="http://schemas.microsoft.com/office/drawing/2014/main" id="{DAC69785-72CB-4D36-BC08-A1417212FB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3" name="Image 682">
          <a:extLst>
            <a:ext uri="{FF2B5EF4-FFF2-40B4-BE49-F238E27FC236}">
              <a16:creationId xmlns:a16="http://schemas.microsoft.com/office/drawing/2014/main" id="{D6E46CEF-C3DE-4F33-93B1-387BDE3FDC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4" name="Image 683">
          <a:extLst>
            <a:ext uri="{FF2B5EF4-FFF2-40B4-BE49-F238E27FC236}">
              <a16:creationId xmlns:a16="http://schemas.microsoft.com/office/drawing/2014/main" id="{068F259B-0C8F-4B2C-B93C-2B7273827A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5" name="Image 684">
          <a:extLst>
            <a:ext uri="{FF2B5EF4-FFF2-40B4-BE49-F238E27FC236}">
              <a16:creationId xmlns:a16="http://schemas.microsoft.com/office/drawing/2014/main" id="{0FEBCB2C-AE54-41CB-AD84-5DC1806514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6" name="Image 685">
          <a:extLst>
            <a:ext uri="{FF2B5EF4-FFF2-40B4-BE49-F238E27FC236}">
              <a16:creationId xmlns:a16="http://schemas.microsoft.com/office/drawing/2014/main" id="{C74D0368-FDD5-4348-8EEE-238B4A4618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87" name="Image 686">
          <a:extLst>
            <a:ext uri="{FF2B5EF4-FFF2-40B4-BE49-F238E27FC236}">
              <a16:creationId xmlns:a16="http://schemas.microsoft.com/office/drawing/2014/main" id="{DF875301-2ECC-4F98-900E-E738355E8A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485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88" name="Image 687">
          <a:extLst>
            <a:ext uri="{FF2B5EF4-FFF2-40B4-BE49-F238E27FC236}">
              <a16:creationId xmlns:a16="http://schemas.microsoft.com/office/drawing/2014/main" id="{EB3766CA-B349-4BE5-BFF3-C880BFB4E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4296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89" name="Image 688">
          <a:extLst>
            <a:ext uri="{FF2B5EF4-FFF2-40B4-BE49-F238E27FC236}">
              <a16:creationId xmlns:a16="http://schemas.microsoft.com/office/drawing/2014/main" id="{622C0439-08B0-4D7E-9FBB-8D2C0E38E1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0" name="Image 689">
          <a:extLst>
            <a:ext uri="{FF2B5EF4-FFF2-40B4-BE49-F238E27FC236}">
              <a16:creationId xmlns:a16="http://schemas.microsoft.com/office/drawing/2014/main" id="{E145D979-5218-48AD-96B0-5F837CFD44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1" name="Image 690">
          <a:extLst>
            <a:ext uri="{FF2B5EF4-FFF2-40B4-BE49-F238E27FC236}">
              <a16:creationId xmlns:a16="http://schemas.microsoft.com/office/drawing/2014/main" id="{B15949ED-C582-4194-9D4F-11D31E048B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2" name="Image 691">
          <a:extLst>
            <a:ext uri="{FF2B5EF4-FFF2-40B4-BE49-F238E27FC236}">
              <a16:creationId xmlns:a16="http://schemas.microsoft.com/office/drawing/2014/main" id="{AFB3686A-EAAA-4DB8-8428-89CE2854F9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3" name="Image 692">
          <a:extLst>
            <a:ext uri="{FF2B5EF4-FFF2-40B4-BE49-F238E27FC236}">
              <a16:creationId xmlns:a16="http://schemas.microsoft.com/office/drawing/2014/main" id="{5A59FA6F-FB9B-4C67-A5DF-07078BDD1B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4" name="Image 693">
          <a:extLst>
            <a:ext uri="{FF2B5EF4-FFF2-40B4-BE49-F238E27FC236}">
              <a16:creationId xmlns:a16="http://schemas.microsoft.com/office/drawing/2014/main" id="{B291D47C-FD58-4639-914F-E73034DC5D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5" name="Image 694">
          <a:extLst>
            <a:ext uri="{FF2B5EF4-FFF2-40B4-BE49-F238E27FC236}">
              <a16:creationId xmlns:a16="http://schemas.microsoft.com/office/drawing/2014/main" id="{F81FC70D-3C4B-44C1-89D5-5B47C7B9FF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696" name="Image 695">
          <a:extLst>
            <a:ext uri="{FF2B5EF4-FFF2-40B4-BE49-F238E27FC236}">
              <a16:creationId xmlns:a16="http://schemas.microsoft.com/office/drawing/2014/main" id="{2CF4B4BB-4B96-4A82-996E-ACA573E188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390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697" name="Image 696">
          <a:extLst>
            <a:ext uri="{FF2B5EF4-FFF2-40B4-BE49-F238E27FC236}">
              <a16:creationId xmlns:a16="http://schemas.microsoft.com/office/drawing/2014/main" id="{DD408A9B-9C51-472E-A90B-46FDD3B607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7190660"/>
          <a:ext cx="646824" cy="694450"/>
        </a:xfrm>
        <a:prstGeom prst="rect">
          <a:avLst/>
        </a:prstGeom>
      </xdr:spPr>
    </xdr:pic>
    <xdr:clientData/>
  </xdr:twoCellAnchor>
  <xdr:twoCellAnchor editAs="oneCell">
    <xdr:from>
      <xdr:col>5</xdr:col>
      <xdr:colOff>0</xdr:colOff>
      <xdr:row>68</xdr:row>
      <xdr:rowOff>400050</xdr:rowOff>
    </xdr:from>
    <xdr:to>
      <xdr:col>5</xdr:col>
      <xdr:colOff>646824</xdr:colOff>
      <xdr:row>68</xdr:row>
      <xdr:rowOff>1094500</xdr:rowOff>
    </xdr:to>
    <xdr:pic>
      <xdr:nvPicPr>
        <xdr:cNvPr id="698" name="Image 697">
          <a:extLst>
            <a:ext uri="{FF2B5EF4-FFF2-40B4-BE49-F238E27FC236}">
              <a16:creationId xmlns:a16="http://schemas.microsoft.com/office/drawing/2014/main" id="{D68677FA-E6A4-4E8C-B887-1B3FE9E12C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576953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699" name="Image 698">
          <a:extLst>
            <a:ext uri="{FF2B5EF4-FFF2-40B4-BE49-F238E27FC236}">
              <a16:creationId xmlns:a16="http://schemas.microsoft.com/office/drawing/2014/main" id="{A290A696-AEEB-4ABB-937E-ADD514DFE6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0" name="Image 699">
          <a:extLst>
            <a:ext uri="{FF2B5EF4-FFF2-40B4-BE49-F238E27FC236}">
              <a16:creationId xmlns:a16="http://schemas.microsoft.com/office/drawing/2014/main" id="{5328EE37-CC43-49E7-B980-34A1DF9AC8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1" name="Image 700">
          <a:extLst>
            <a:ext uri="{FF2B5EF4-FFF2-40B4-BE49-F238E27FC236}">
              <a16:creationId xmlns:a16="http://schemas.microsoft.com/office/drawing/2014/main" id="{F12BDA0B-2069-46B4-9C68-3C91A3542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2" name="Image 701">
          <a:extLst>
            <a:ext uri="{FF2B5EF4-FFF2-40B4-BE49-F238E27FC236}">
              <a16:creationId xmlns:a16="http://schemas.microsoft.com/office/drawing/2014/main" id="{226FE5B5-7E3D-4E7B-B6F8-ACA103EC54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1297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3" name="Image 702">
          <a:extLst>
            <a:ext uri="{FF2B5EF4-FFF2-40B4-BE49-F238E27FC236}">
              <a16:creationId xmlns:a16="http://schemas.microsoft.com/office/drawing/2014/main" id="{91F05CB6-F387-40D0-A9B7-D99897D128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4" name="Image 703">
          <a:extLst>
            <a:ext uri="{FF2B5EF4-FFF2-40B4-BE49-F238E27FC236}">
              <a16:creationId xmlns:a16="http://schemas.microsoft.com/office/drawing/2014/main" id="{AA971AEE-8294-4A9F-8D93-38291B5865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5" name="Image 704">
          <a:extLst>
            <a:ext uri="{FF2B5EF4-FFF2-40B4-BE49-F238E27FC236}">
              <a16:creationId xmlns:a16="http://schemas.microsoft.com/office/drawing/2014/main" id="{30E8E137-EDA8-4192-A870-F4E7B4FC6D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06" name="Image 705">
          <a:extLst>
            <a:ext uri="{FF2B5EF4-FFF2-40B4-BE49-F238E27FC236}">
              <a16:creationId xmlns:a16="http://schemas.microsoft.com/office/drawing/2014/main" id="{F658A0CA-9098-4D9C-8655-9A71572EF5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07" name="Image 706">
          <a:extLst>
            <a:ext uri="{FF2B5EF4-FFF2-40B4-BE49-F238E27FC236}">
              <a16:creationId xmlns:a16="http://schemas.microsoft.com/office/drawing/2014/main" id="{1C1E6EA3-A6C1-456D-B833-C714BDE8FC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08" name="Image 707">
          <a:extLst>
            <a:ext uri="{FF2B5EF4-FFF2-40B4-BE49-F238E27FC236}">
              <a16:creationId xmlns:a16="http://schemas.microsoft.com/office/drawing/2014/main" id="{5CC8DD07-8ADD-4D7D-9CB8-398897385C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09" name="Image 708">
          <a:extLst>
            <a:ext uri="{FF2B5EF4-FFF2-40B4-BE49-F238E27FC236}">
              <a16:creationId xmlns:a16="http://schemas.microsoft.com/office/drawing/2014/main" id="{62FA9581-2238-4E14-9FC8-3985187C6D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914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0" name="Image 709">
          <a:extLst>
            <a:ext uri="{FF2B5EF4-FFF2-40B4-BE49-F238E27FC236}">
              <a16:creationId xmlns:a16="http://schemas.microsoft.com/office/drawing/2014/main" id="{3CFD1C28-F36F-40D4-A69A-65BD4D02DD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825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1" name="Image 710">
          <a:extLst>
            <a:ext uri="{FF2B5EF4-FFF2-40B4-BE49-F238E27FC236}">
              <a16:creationId xmlns:a16="http://schemas.microsoft.com/office/drawing/2014/main" id="{E592C50E-B890-4B84-9B5D-F6F3E6F6FF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2" name="Image 711">
          <a:extLst>
            <a:ext uri="{FF2B5EF4-FFF2-40B4-BE49-F238E27FC236}">
              <a16:creationId xmlns:a16="http://schemas.microsoft.com/office/drawing/2014/main" id="{91006C0E-427E-4698-9500-E3C18BEEFA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3" name="Image 712">
          <a:extLst>
            <a:ext uri="{FF2B5EF4-FFF2-40B4-BE49-F238E27FC236}">
              <a16:creationId xmlns:a16="http://schemas.microsoft.com/office/drawing/2014/main" id="{86F35638-FB66-4515-8B27-D8F8EBFBF9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488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14" name="Image 713">
          <a:extLst>
            <a:ext uri="{FF2B5EF4-FFF2-40B4-BE49-F238E27FC236}">
              <a16:creationId xmlns:a16="http://schemas.microsoft.com/office/drawing/2014/main" id="{3E028E91-4427-475C-AB89-A9FEBCF2AB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15" name="Image 714">
          <a:extLst>
            <a:ext uri="{FF2B5EF4-FFF2-40B4-BE49-F238E27FC236}">
              <a16:creationId xmlns:a16="http://schemas.microsoft.com/office/drawing/2014/main" id="{FD9FFD08-E105-4991-A07D-51BB4E057E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16" name="Image 715">
          <a:extLst>
            <a:ext uri="{FF2B5EF4-FFF2-40B4-BE49-F238E27FC236}">
              <a16:creationId xmlns:a16="http://schemas.microsoft.com/office/drawing/2014/main" id="{ED905F19-BAE4-4C37-9A63-CB8CF243A0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203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17" name="Image 716">
          <a:extLst>
            <a:ext uri="{FF2B5EF4-FFF2-40B4-BE49-F238E27FC236}">
              <a16:creationId xmlns:a16="http://schemas.microsoft.com/office/drawing/2014/main" id="{A20C9122-B883-4EFA-B25C-AED9431E27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58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18" name="Image 717">
          <a:extLst>
            <a:ext uri="{FF2B5EF4-FFF2-40B4-BE49-F238E27FC236}">
              <a16:creationId xmlns:a16="http://schemas.microsoft.com/office/drawing/2014/main" id="{83602504-A324-40DA-A719-A25599E1E5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3346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19" name="Image 718">
          <a:extLst>
            <a:ext uri="{FF2B5EF4-FFF2-40B4-BE49-F238E27FC236}">
              <a16:creationId xmlns:a16="http://schemas.microsoft.com/office/drawing/2014/main" id="{8D10B6ED-2FA4-424B-9890-2EF225401F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675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0" name="Image 719">
          <a:extLst>
            <a:ext uri="{FF2B5EF4-FFF2-40B4-BE49-F238E27FC236}">
              <a16:creationId xmlns:a16="http://schemas.microsoft.com/office/drawing/2014/main" id="{BCC6815B-2C08-4099-8DB3-D6168AE2CB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1" name="Image 720">
          <a:extLst>
            <a:ext uri="{FF2B5EF4-FFF2-40B4-BE49-F238E27FC236}">
              <a16:creationId xmlns:a16="http://schemas.microsoft.com/office/drawing/2014/main" id="{1CEC2D1F-07E5-422F-A7AD-ED2BEEB12C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22" name="Image 721">
          <a:extLst>
            <a:ext uri="{FF2B5EF4-FFF2-40B4-BE49-F238E27FC236}">
              <a16:creationId xmlns:a16="http://schemas.microsoft.com/office/drawing/2014/main" id="{C72B20EC-F460-4759-88AF-31955DB01C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23" name="Image 722">
          <a:extLst>
            <a:ext uri="{FF2B5EF4-FFF2-40B4-BE49-F238E27FC236}">
              <a16:creationId xmlns:a16="http://schemas.microsoft.com/office/drawing/2014/main" id="{B3E34B3E-68B3-4883-B33D-2F7507A15A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5722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24" name="Image 723">
          <a:extLst>
            <a:ext uri="{FF2B5EF4-FFF2-40B4-BE49-F238E27FC236}">
              <a16:creationId xmlns:a16="http://schemas.microsoft.com/office/drawing/2014/main" id="{C22ECA52-EEA4-4FD2-BAD9-A44C108C42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5103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25" name="Image 724">
          <a:extLst>
            <a:ext uri="{FF2B5EF4-FFF2-40B4-BE49-F238E27FC236}">
              <a16:creationId xmlns:a16="http://schemas.microsoft.com/office/drawing/2014/main" id="{523AEBE7-650C-4A24-9A18-CBFDF2B960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26" name="Image 725">
          <a:extLst>
            <a:ext uri="{FF2B5EF4-FFF2-40B4-BE49-F238E27FC236}">
              <a16:creationId xmlns:a16="http://schemas.microsoft.com/office/drawing/2014/main" id="{8D959213-DC10-45ED-B85E-E91F6CB1EE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27" name="Image 726">
          <a:extLst>
            <a:ext uri="{FF2B5EF4-FFF2-40B4-BE49-F238E27FC236}">
              <a16:creationId xmlns:a16="http://schemas.microsoft.com/office/drawing/2014/main" id="{458052B8-2C25-4C06-B961-8AE22784A0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28" name="Image 727">
          <a:extLst>
            <a:ext uri="{FF2B5EF4-FFF2-40B4-BE49-F238E27FC236}">
              <a16:creationId xmlns:a16="http://schemas.microsoft.com/office/drawing/2014/main" id="{0F7429ED-84E5-4158-9F54-310376742D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29" name="Image 728">
          <a:extLst>
            <a:ext uri="{FF2B5EF4-FFF2-40B4-BE49-F238E27FC236}">
              <a16:creationId xmlns:a16="http://schemas.microsoft.com/office/drawing/2014/main" id="{A7992B2C-1A4B-44B3-B43D-CCB3B72F91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0" name="Image 729">
          <a:extLst>
            <a:ext uri="{FF2B5EF4-FFF2-40B4-BE49-F238E27FC236}">
              <a16:creationId xmlns:a16="http://schemas.microsoft.com/office/drawing/2014/main" id="{51059DFB-8B02-4AA1-A4C5-375C52788F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1" name="Image 730">
          <a:extLst>
            <a:ext uri="{FF2B5EF4-FFF2-40B4-BE49-F238E27FC236}">
              <a16:creationId xmlns:a16="http://schemas.microsoft.com/office/drawing/2014/main" id="{C3A2315F-85D2-4E05-B7A8-EA7356C506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32" name="Image 731">
          <a:extLst>
            <a:ext uri="{FF2B5EF4-FFF2-40B4-BE49-F238E27FC236}">
              <a16:creationId xmlns:a16="http://schemas.microsoft.com/office/drawing/2014/main" id="{E307BC52-DD93-4B21-B866-9B7A080BDB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3159560"/>
          <a:ext cx="646824" cy="694450"/>
        </a:xfrm>
        <a:prstGeom prst="rect">
          <a:avLst/>
        </a:prstGeom>
      </xdr:spPr>
    </xdr:pic>
    <xdr:clientData/>
  </xdr:twoCellAnchor>
  <xdr:twoCellAnchor editAs="oneCell">
    <xdr:from>
      <xdr:col>9</xdr:col>
      <xdr:colOff>57150</xdr:colOff>
      <xdr:row>11</xdr:row>
      <xdr:rowOff>495300</xdr:rowOff>
    </xdr:from>
    <xdr:to>
      <xdr:col>9</xdr:col>
      <xdr:colOff>703974</xdr:colOff>
      <xdr:row>11</xdr:row>
      <xdr:rowOff>1189750</xdr:rowOff>
    </xdr:to>
    <xdr:pic>
      <xdr:nvPicPr>
        <xdr:cNvPr id="733" name="Image 732">
          <a:extLst>
            <a:ext uri="{FF2B5EF4-FFF2-40B4-BE49-F238E27FC236}">
              <a16:creationId xmlns:a16="http://schemas.microsoft.com/office/drawing/2014/main" id="{3B47C2C1-77FE-4AB8-921D-40F2D09CDF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98190" y="6614160"/>
          <a:ext cx="646824" cy="694450"/>
        </a:xfrm>
        <a:prstGeom prst="rect">
          <a:avLst/>
        </a:prstGeom>
      </xdr:spPr>
    </xdr:pic>
    <xdr:clientData/>
  </xdr:twoCellAnchor>
  <xdr:oneCellAnchor>
    <xdr:from>
      <xdr:col>5</xdr:col>
      <xdr:colOff>0</xdr:colOff>
      <xdr:row>88</xdr:row>
      <xdr:rowOff>0</xdr:rowOff>
    </xdr:from>
    <xdr:ext cx="646824" cy="694450"/>
    <xdr:pic>
      <xdr:nvPicPr>
        <xdr:cNvPr id="734" name="Image 733">
          <a:extLst>
            <a:ext uri="{FF2B5EF4-FFF2-40B4-BE49-F238E27FC236}">
              <a16:creationId xmlns:a16="http://schemas.microsoft.com/office/drawing/2014/main" id="{02898FBC-8780-408C-B3C3-BFCEA9E6A1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35" name="Image 734">
          <a:extLst>
            <a:ext uri="{FF2B5EF4-FFF2-40B4-BE49-F238E27FC236}">
              <a16:creationId xmlns:a16="http://schemas.microsoft.com/office/drawing/2014/main" id="{23214B3D-523F-4A1A-9F59-87B0C56F6A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36" name="Image 735">
          <a:extLst>
            <a:ext uri="{FF2B5EF4-FFF2-40B4-BE49-F238E27FC236}">
              <a16:creationId xmlns:a16="http://schemas.microsoft.com/office/drawing/2014/main" id="{0194B5FE-7886-4372-9A2F-291CEB64C0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37" name="Image 736">
          <a:extLst>
            <a:ext uri="{FF2B5EF4-FFF2-40B4-BE49-F238E27FC236}">
              <a16:creationId xmlns:a16="http://schemas.microsoft.com/office/drawing/2014/main" id="{CAFD1D3F-6607-40A7-A91B-DD692F9933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36629340"/>
          <a:ext cx="646824" cy="694450"/>
        </a:xfrm>
        <a:prstGeom prst="rect">
          <a:avLst/>
        </a:prstGeom>
      </xdr:spPr>
    </xdr:pic>
    <xdr:clientData/>
  </xdr:twoCellAnchor>
  <xdr:oneCellAnchor>
    <xdr:from>
      <xdr:col>7</xdr:col>
      <xdr:colOff>0</xdr:colOff>
      <xdr:row>48</xdr:row>
      <xdr:rowOff>0</xdr:rowOff>
    </xdr:from>
    <xdr:ext cx="646824" cy="694450"/>
    <xdr:pic>
      <xdr:nvPicPr>
        <xdr:cNvPr id="738" name="Image 737">
          <a:extLst>
            <a:ext uri="{FF2B5EF4-FFF2-40B4-BE49-F238E27FC236}">
              <a16:creationId xmlns:a16="http://schemas.microsoft.com/office/drawing/2014/main" id="{E7D35BB4-AC18-4607-9593-964A238A7B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39" name="Image 738">
          <a:extLst>
            <a:ext uri="{FF2B5EF4-FFF2-40B4-BE49-F238E27FC236}">
              <a16:creationId xmlns:a16="http://schemas.microsoft.com/office/drawing/2014/main" id="{5202BF2D-B1D0-4608-A96A-CA72C99D7B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0" name="Image 739">
          <a:extLst>
            <a:ext uri="{FF2B5EF4-FFF2-40B4-BE49-F238E27FC236}">
              <a16:creationId xmlns:a16="http://schemas.microsoft.com/office/drawing/2014/main" id="{DDEEA31C-33AE-4C06-9756-86A9CEF03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41" name="Image 740">
          <a:extLst>
            <a:ext uri="{FF2B5EF4-FFF2-40B4-BE49-F238E27FC236}">
              <a16:creationId xmlns:a16="http://schemas.microsoft.com/office/drawing/2014/main" id="{BCD61131-38BA-4ED8-B847-7A3E7FEA33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42" name="Image 741">
          <a:extLst>
            <a:ext uri="{FF2B5EF4-FFF2-40B4-BE49-F238E27FC236}">
              <a16:creationId xmlns:a16="http://schemas.microsoft.com/office/drawing/2014/main" id="{015AEAE0-712D-46B4-84DD-66B06DD291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43" name="dimg_iNxLaNGVDf6jhbIP0NXD0Ac_14" descr="La Semaine du Goût">
          <a:extLst>
            <a:ext uri="{FF2B5EF4-FFF2-40B4-BE49-F238E27FC236}">
              <a16:creationId xmlns:a16="http://schemas.microsoft.com/office/drawing/2014/main" id="{440C0442-394B-4D81-8A02-FFCFBC76DF3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9738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44" name="dimg_89xLaJDtOeG0kdUP9Pa8-Qo_21" descr="Affiche les Antilles - LES AFFICHISTES">
          <a:extLst>
            <a:ext uri="{FF2B5EF4-FFF2-40B4-BE49-F238E27FC236}">
              <a16:creationId xmlns:a16="http://schemas.microsoft.com/office/drawing/2014/main" id="{F4BBFAE4-C154-4C96-86AE-FCFC4CEC330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8760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4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218B17EC-D852-4EC1-8AAC-845D17CA5CED}"/>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915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46"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949CF99A-8D33-45DE-B461-D12C82DF2421}"/>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7325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47" name="dimg_Nd5LaMibDtKfkdUP2NK78A4_279" descr="Loire-Atlantique : la préfecture et les sous-préfectures font le pont">
          <a:extLst>
            <a:ext uri="{FF2B5EF4-FFF2-40B4-BE49-F238E27FC236}">
              <a16:creationId xmlns:a16="http://schemas.microsoft.com/office/drawing/2014/main" id="{5DF1B43B-EAC3-47F9-AA3E-CA93EC38C62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6009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48" name="dimg_sd9LaIixH5q0kdUPg4jIiAo_339" descr="⇒ Autocollant Sticker Adhésif &quot;Blason de Loire-Atlantique&quot; - Made in BZH">
          <a:extLst>
            <a:ext uri="{FF2B5EF4-FFF2-40B4-BE49-F238E27FC236}">
              <a16:creationId xmlns:a16="http://schemas.microsoft.com/office/drawing/2014/main" id="{F6AC4006-34B9-4303-85F5-74E70D44F1AC}"/>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9720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49" name="dimg_sd9LaIixH5q0kdUPg4jIiAo_339" descr="⇒ Autocollant Sticker Adhésif &quot;Blason de Loire-Atlantique&quot; - Made in BZH">
          <a:extLst>
            <a:ext uri="{FF2B5EF4-FFF2-40B4-BE49-F238E27FC236}">
              <a16:creationId xmlns:a16="http://schemas.microsoft.com/office/drawing/2014/main" id="{B5230FF7-3474-4A54-A4FC-13D7B5ABC223}"/>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4609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xdr:row>
      <xdr:rowOff>0</xdr:rowOff>
    </xdr:from>
    <xdr:ext cx="452434" cy="353464"/>
    <xdr:pic>
      <xdr:nvPicPr>
        <xdr:cNvPr id="750" name="BIOE" descr="Logo AB Européen">
          <a:extLst>
            <a:ext uri="{FF2B5EF4-FFF2-40B4-BE49-F238E27FC236}">
              <a16:creationId xmlns:a16="http://schemas.microsoft.com/office/drawing/2014/main" id="{F01420CB-6C5E-4043-B5A0-A8FF3D10DF2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452434" cy="353464"/>
    <xdr:pic>
      <xdr:nvPicPr>
        <xdr:cNvPr id="752" name="BIOE" descr="Logo AB Européen">
          <a:extLst>
            <a:ext uri="{FF2B5EF4-FFF2-40B4-BE49-F238E27FC236}">
              <a16:creationId xmlns:a16="http://schemas.microsoft.com/office/drawing/2014/main" id="{AD88C026-DCD2-4D5A-8336-0212D00B19B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16</xdr:row>
      <xdr:rowOff>0</xdr:rowOff>
    </xdr:from>
    <xdr:ext cx="452434" cy="353464"/>
    <xdr:pic>
      <xdr:nvPicPr>
        <xdr:cNvPr id="753" name="BIOE" descr="Logo AB Européen">
          <a:extLst>
            <a:ext uri="{FF2B5EF4-FFF2-40B4-BE49-F238E27FC236}">
              <a16:creationId xmlns:a16="http://schemas.microsoft.com/office/drawing/2014/main" id="{D714E059-1C74-4FB4-9B45-6919AC37C85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452434" cy="353464"/>
    <xdr:pic>
      <xdr:nvPicPr>
        <xdr:cNvPr id="754" name="BIOE" descr="Logo AB Européen">
          <a:extLst>
            <a:ext uri="{FF2B5EF4-FFF2-40B4-BE49-F238E27FC236}">
              <a16:creationId xmlns:a16="http://schemas.microsoft.com/office/drawing/2014/main" id="{1DC6FADE-CFBA-4D21-9EA5-69DC22AFFF0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xdr:row>
      <xdr:rowOff>0</xdr:rowOff>
    </xdr:from>
    <xdr:ext cx="452434" cy="353464"/>
    <xdr:pic>
      <xdr:nvPicPr>
        <xdr:cNvPr id="755" name="BIOE" descr="Logo AB Européen">
          <a:extLst>
            <a:ext uri="{FF2B5EF4-FFF2-40B4-BE49-F238E27FC236}">
              <a16:creationId xmlns:a16="http://schemas.microsoft.com/office/drawing/2014/main" id="{869F160C-7417-451A-B98F-D059266741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xdr:row>
      <xdr:rowOff>0</xdr:rowOff>
    </xdr:from>
    <xdr:ext cx="452434" cy="353464"/>
    <xdr:pic>
      <xdr:nvPicPr>
        <xdr:cNvPr id="756" name="BIOE" descr="Logo AB Européen">
          <a:extLst>
            <a:ext uri="{FF2B5EF4-FFF2-40B4-BE49-F238E27FC236}">
              <a16:creationId xmlns:a16="http://schemas.microsoft.com/office/drawing/2014/main" id="{3451445C-6D46-4628-9B00-F98994126F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118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xdr:row>
      <xdr:rowOff>0</xdr:rowOff>
    </xdr:from>
    <xdr:ext cx="452434" cy="353464"/>
    <xdr:pic>
      <xdr:nvPicPr>
        <xdr:cNvPr id="757" name="BIOE" descr="Logo AB Européen">
          <a:extLst>
            <a:ext uri="{FF2B5EF4-FFF2-40B4-BE49-F238E27FC236}">
              <a16:creationId xmlns:a16="http://schemas.microsoft.com/office/drawing/2014/main" id="{9FF1EE4C-932A-4EE1-BF6A-A122255A60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171450</xdr:colOff>
      <xdr:row>11</xdr:row>
      <xdr:rowOff>1028701</xdr:rowOff>
    </xdr:from>
    <xdr:to>
      <xdr:col>7</xdr:col>
      <xdr:colOff>521970</xdr:colOff>
      <xdr:row>12</xdr:row>
      <xdr:rowOff>228600</xdr:rowOff>
    </xdr:to>
    <xdr:pic>
      <xdr:nvPicPr>
        <xdr:cNvPr id="758" name="Image 757">
          <a:extLst>
            <a:ext uri="{FF2B5EF4-FFF2-40B4-BE49-F238E27FC236}">
              <a16:creationId xmlns:a16="http://schemas.microsoft.com/office/drawing/2014/main" id="{AF509FC0-B1F4-4156-B4FE-D4AAA2CF86A6}"/>
            </a:ext>
          </a:extLst>
        </xdr:cNvPr>
        <xdr:cNvPicPr>
          <a:picLocks noChangeAspect="1"/>
        </xdr:cNvPicPr>
      </xdr:nvPicPr>
      <xdr:blipFill rotWithShape="1">
        <a:blip xmlns:r="http://schemas.openxmlformats.org/officeDocument/2006/relationships" r:embed="rId16"/>
        <a:srcRect l="25000" r="27083" b="6079"/>
        <a:stretch/>
      </xdr:blipFill>
      <xdr:spPr>
        <a:xfrm>
          <a:off x="12325350" y="7147561"/>
          <a:ext cx="350520" cy="464819"/>
        </a:xfrm>
        <a:prstGeom prst="rect">
          <a:avLst/>
        </a:prstGeom>
      </xdr:spPr>
    </xdr:pic>
    <xdr:clientData/>
  </xdr:twoCellAnchor>
  <xdr:twoCellAnchor editAs="oneCell">
    <xdr:from>
      <xdr:col>1</xdr:col>
      <xdr:colOff>171450</xdr:colOff>
      <xdr:row>11</xdr:row>
      <xdr:rowOff>247650</xdr:rowOff>
    </xdr:from>
    <xdr:to>
      <xdr:col>1</xdr:col>
      <xdr:colOff>521970</xdr:colOff>
      <xdr:row>11</xdr:row>
      <xdr:rowOff>704849</xdr:rowOff>
    </xdr:to>
    <xdr:pic>
      <xdr:nvPicPr>
        <xdr:cNvPr id="759" name="Image 758">
          <a:extLst>
            <a:ext uri="{FF2B5EF4-FFF2-40B4-BE49-F238E27FC236}">
              <a16:creationId xmlns:a16="http://schemas.microsoft.com/office/drawing/2014/main" id="{CCBC4D1D-D8C2-4671-A10D-950B3FC68FB1}"/>
            </a:ext>
          </a:extLst>
        </xdr:cNvPr>
        <xdr:cNvPicPr>
          <a:picLocks noChangeAspect="1"/>
        </xdr:cNvPicPr>
      </xdr:nvPicPr>
      <xdr:blipFill rotWithShape="1">
        <a:blip xmlns:r="http://schemas.openxmlformats.org/officeDocument/2006/relationships" r:embed="rId16"/>
        <a:srcRect l="25000" r="27083" b="6079"/>
        <a:stretch/>
      </xdr:blipFill>
      <xdr:spPr>
        <a:xfrm>
          <a:off x="963930" y="6366510"/>
          <a:ext cx="350520" cy="457199"/>
        </a:xfrm>
        <a:prstGeom prst="rect">
          <a:avLst/>
        </a:prstGeom>
      </xdr:spPr>
    </xdr:pic>
    <xdr:clientData/>
  </xdr:twoCellAnchor>
  <xdr:oneCellAnchor>
    <xdr:from>
      <xdr:col>9</xdr:col>
      <xdr:colOff>285751</xdr:colOff>
      <xdr:row>8</xdr:row>
      <xdr:rowOff>1085851</xdr:rowOff>
    </xdr:from>
    <xdr:ext cx="432395" cy="432395"/>
    <xdr:pic>
      <xdr:nvPicPr>
        <xdr:cNvPr id="760" name="Image 15">
          <a:extLst>
            <a:ext uri="{FF2B5EF4-FFF2-40B4-BE49-F238E27FC236}">
              <a16:creationId xmlns:a16="http://schemas.microsoft.com/office/drawing/2014/main" id="{86C3DE1E-D867-4546-A9CC-641E6C1DB2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6226791" y="538353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25</xdr:row>
      <xdr:rowOff>723900</xdr:rowOff>
    </xdr:from>
    <xdr:to>
      <xdr:col>1</xdr:col>
      <xdr:colOff>703974</xdr:colOff>
      <xdr:row>26</xdr:row>
      <xdr:rowOff>161050</xdr:rowOff>
    </xdr:to>
    <xdr:pic>
      <xdr:nvPicPr>
        <xdr:cNvPr id="761" name="Image 760">
          <a:extLst>
            <a:ext uri="{FF2B5EF4-FFF2-40B4-BE49-F238E27FC236}">
              <a16:creationId xmlns:a16="http://schemas.microsoft.com/office/drawing/2014/main" id="{9604CEDD-681B-4FA7-A7E5-D8E1661C8E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16748760"/>
          <a:ext cx="646824" cy="70207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2" name="Image 761">
          <a:extLst>
            <a:ext uri="{FF2B5EF4-FFF2-40B4-BE49-F238E27FC236}">
              <a16:creationId xmlns:a16="http://schemas.microsoft.com/office/drawing/2014/main" id="{2EF8D798-6F1D-4BB1-82D5-F4849C839C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978914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3" name="Image 762">
          <a:extLst>
            <a:ext uri="{FF2B5EF4-FFF2-40B4-BE49-F238E27FC236}">
              <a16:creationId xmlns:a16="http://schemas.microsoft.com/office/drawing/2014/main" id="{32CD023B-099A-4EB4-B5C3-DE6C70F814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978914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4" name="Image 763">
          <a:extLst>
            <a:ext uri="{FF2B5EF4-FFF2-40B4-BE49-F238E27FC236}">
              <a16:creationId xmlns:a16="http://schemas.microsoft.com/office/drawing/2014/main" id="{DCD53222-104B-45B0-821F-439D574893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978914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5" name="Image 764">
          <a:extLst>
            <a:ext uri="{FF2B5EF4-FFF2-40B4-BE49-F238E27FC236}">
              <a16:creationId xmlns:a16="http://schemas.microsoft.com/office/drawing/2014/main" id="{227AF9BE-3986-46F3-A86D-B2DEADF995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796796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66" name="Image 765">
          <a:extLst>
            <a:ext uri="{FF2B5EF4-FFF2-40B4-BE49-F238E27FC236}">
              <a16:creationId xmlns:a16="http://schemas.microsoft.com/office/drawing/2014/main" id="{7AA9A6B4-0BF9-45ED-9BE9-B24C1D84E2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118860"/>
          <a:ext cx="646824" cy="694450"/>
        </a:xfrm>
        <a:prstGeom prst="rect">
          <a:avLst/>
        </a:prstGeom>
      </xdr:spPr>
    </xdr:pic>
    <xdr:clientData/>
  </xdr:twoCellAnchor>
  <xdr:twoCellAnchor editAs="oneCell">
    <xdr:from>
      <xdr:col>3</xdr:col>
      <xdr:colOff>0</xdr:colOff>
      <xdr:row>25</xdr:row>
      <xdr:rowOff>685800</xdr:rowOff>
    </xdr:from>
    <xdr:to>
      <xdr:col>3</xdr:col>
      <xdr:colOff>646824</xdr:colOff>
      <xdr:row>26</xdr:row>
      <xdr:rowOff>122950</xdr:rowOff>
    </xdr:to>
    <xdr:pic>
      <xdr:nvPicPr>
        <xdr:cNvPr id="767" name="Image 766">
          <a:extLst>
            <a:ext uri="{FF2B5EF4-FFF2-40B4-BE49-F238E27FC236}">
              <a16:creationId xmlns:a16="http://schemas.microsoft.com/office/drawing/2014/main" id="{EC1E1C10-FE55-47FD-B3E7-1A55B27064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66687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69" name="Image 768">
          <a:extLst>
            <a:ext uri="{FF2B5EF4-FFF2-40B4-BE49-F238E27FC236}">
              <a16:creationId xmlns:a16="http://schemas.microsoft.com/office/drawing/2014/main" id="{86617C0C-EAA2-4936-B1A3-5D00FC649D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342638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70" name="Image 769">
          <a:extLst>
            <a:ext uri="{FF2B5EF4-FFF2-40B4-BE49-F238E27FC236}">
              <a16:creationId xmlns:a16="http://schemas.microsoft.com/office/drawing/2014/main" id="{2D69A6BF-3919-4C0E-8732-436E3777CF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536948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71" name="Image 770">
          <a:extLst>
            <a:ext uri="{FF2B5EF4-FFF2-40B4-BE49-F238E27FC236}">
              <a16:creationId xmlns:a16="http://schemas.microsoft.com/office/drawing/2014/main" id="{3850C3C6-7B6E-4C94-B1A4-044DCA005E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711952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2" name="Image 771">
          <a:extLst>
            <a:ext uri="{FF2B5EF4-FFF2-40B4-BE49-F238E27FC236}">
              <a16:creationId xmlns:a16="http://schemas.microsoft.com/office/drawing/2014/main" id="{DED029AB-9625-4A86-A487-5B025066DB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110984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3" name="Image 772">
          <a:extLst>
            <a:ext uri="{FF2B5EF4-FFF2-40B4-BE49-F238E27FC236}">
              <a16:creationId xmlns:a16="http://schemas.microsoft.com/office/drawing/2014/main" id="{E4A46FAB-0909-45B5-B498-D92681B164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1109840"/>
          <a:ext cx="646824" cy="694450"/>
        </a:xfrm>
        <a:prstGeom prst="rect">
          <a:avLst/>
        </a:prstGeom>
      </xdr:spPr>
    </xdr:pic>
    <xdr:clientData/>
  </xdr:twoCellAnchor>
  <xdr:twoCellAnchor editAs="oneCell">
    <xdr:from>
      <xdr:col>9</xdr:col>
      <xdr:colOff>0</xdr:colOff>
      <xdr:row>107</xdr:row>
      <xdr:rowOff>57150</xdr:rowOff>
    </xdr:from>
    <xdr:to>
      <xdr:col>9</xdr:col>
      <xdr:colOff>646824</xdr:colOff>
      <xdr:row>108</xdr:row>
      <xdr:rowOff>580150</xdr:rowOff>
    </xdr:to>
    <xdr:pic>
      <xdr:nvPicPr>
        <xdr:cNvPr id="774" name="Image 773">
          <a:extLst>
            <a:ext uri="{FF2B5EF4-FFF2-40B4-BE49-F238E27FC236}">
              <a16:creationId xmlns:a16="http://schemas.microsoft.com/office/drawing/2014/main" id="{BDC3B3B6-271F-4244-AB43-D14A0ECF91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2934830"/>
          <a:ext cx="646824" cy="69826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5" name="Image 774">
          <a:extLst>
            <a:ext uri="{FF2B5EF4-FFF2-40B4-BE49-F238E27FC236}">
              <a16:creationId xmlns:a16="http://schemas.microsoft.com/office/drawing/2014/main" id="{EDDF87DC-9A88-4E3F-A191-8940DBEF38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487412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6" name="Image 775">
          <a:extLst>
            <a:ext uri="{FF2B5EF4-FFF2-40B4-BE49-F238E27FC236}">
              <a16:creationId xmlns:a16="http://schemas.microsoft.com/office/drawing/2014/main" id="{62AE5CE4-29C8-47F3-AB93-7C00FF5FC8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7363300"/>
          <a:ext cx="646824" cy="694450"/>
        </a:xfrm>
        <a:prstGeom prst="rect">
          <a:avLst/>
        </a:prstGeom>
      </xdr:spPr>
    </xdr:pic>
    <xdr:clientData/>
  </xdr:twoCellAnchor>
  <xdr:oneCellAnchor>
    <xdr:from>
      <xdr:col>1</xdr:col>
      <xdr:colOff>0</xdr:colOff>
      <xdr:row>25</xdr:row>
      <xdr:rowOff>0</xdr:rowOff>
    </xdr:from>
    <xdr:ext cx="452434" cy="353464"/>
    <xdr:pic>
      <xdr:nvPicPr>
        <xdr:cNvPr id="777" name="BIOE" descr="Logo AB Européen">
          <a:extLst>
            <a:ext uri="{FF2B5EF4-FFF2-40B4-BE49-F238E27FC236}">
              <a16:creationId xmlns:a16="http://schemas.microsoft.com/office/drawing/2014/main" id="{6225FBA9-2E7D-4D32-BFB6-DD13677A986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6024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2971800</xdr:colOff>
      <xdr:row>28</xdr:row>
      <xdr:rowOff>990600</xdr:rowOff>
    </xdr:from>
    <xdr:ext cx="432395" cy="432395"/>
    <xdr:pic>
      <xdr:nvPicPr>
        <xdr:cNvPr id="778" name="Image 15">
          <a:extLst>
            <a:ext uri="{FF2B5EF4-FFF2-40B4-BE49-F238E27FC236}">
              <a16:creationId xmlns:a16="http://schemas.microsoft.com/office/drawing/2014/main" id="{BD7DD489-17DC-4C46-9458-0382717C0B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912840" y="189585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31</xdr:row>
      <xdr:rowOff>114300</xdr:rowOff>
    </xdr:from>
    <xdr:ext cx="452434" cy="353464"/>
    <xdr:pic>
      <xdr:nvPicPr>
        <xdr:cNvPr id="779" name="BIOE" descr="Logo AB Européen">
          <a:extLst>
            <a:ext uri="{FF2B5EF4-FFF2-40B4-BE49-F238E27FC236}">
              <a16:creationId xmlns:a16="http://schemas.microsoft.com/office/drawing/2014/main" id="{0CFAD6ED-02D2-4E62-9AE2-D6E280829BD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512540" y="199034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666750</xdr:colOff>
      <xdr:row>28</xdr:row>
      <xdr:rowOff>38100</xdr:rowOff>
    </xdr:from>
    <xdr:ext cx="452434" cy="353464"/>
    <xdr:pic>
      <xdr:nvPicPr>
        <xdr:cNvPr id="780" name="BIOE" descr="Logo AB Européen">
          <a:extLst>
            <a:ext uri="{FF2B5EF4-FFF2-40B4-BE49-F238E27FC236}">
              <a16:creationId xmlns:a16="http://schemas.microsoft.com/office/drawing/2014/main" id="{7897DD72-0C8F-4562-AF1C-53B5488FAAB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20650" y="180060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25</xdr:row>
      <xdr:rowOff>0</xdr:rowOff>
    </xdr:from>
    <xdr:to>
      <xdr:col>3</xdr:col>
      <xdr:colOff>350520</xdr:colOff>
      <xdr:row>25</xdr:row>
      <xdr:rowOff>457199</xdr:rowOff>
    </xdr:to>
    <xdr:pic>
      <xdr:nvPicPr>
        <xdr:cNvPr id="781" name="Image 780">
          <a:extLst>
            <a:ext uri="{FF2B5EF4-FFF2-40B4-BE49-F238E27FC236}">
              <a16:creationId xmlns:a16="http://schemas.microsoft.com/office/drawing/2014/main" id="{2CB95BC7-D431-4A4A-B04B-DDF4329DCA02}"/>
            </a:ext>
          </a:extLst>
        </xdr:cNvPr>
        <xdr:cNvPicPr>
          <a:picLocks noChangeAspect="1"/>
        </xdr:cNvPicPr>
      </xdr:nvPicPr>
      <xdr:blipFill rotWithShape="1">
        <a:blip xmlns:r="http://schemas.openxmlformats.org/officeDocument/2006/relationships" r:embed="rId16"/>
        <a:srcRect l="25000" r="27083" b="6079"/>
        <a:stretch/>
      </xdr:blipFill>
      <xdr:spPr>
        <a:xfrm>
          <a:off x="4579620" y="16024860"/>
          <a:ext cx="350520" cy="457199"/>
        </a:xfrm>
        <a:prstGeom prst="rect">
          <a:avLst/>
        </a:prstGeom>
      </xdr:spPr>
    </xdr:pic>
    <xdr:clientData/>
  </xdr:twoCellAnchor>
  <xdr:oneCellAnchor>
    <xdr:from>
      <xdr:col>3</xdr:col>
      <xdr:colOff>171450</xdr:colOff>
      <xdr:row>31</xdr:row>
      <xdr:rowOff>742950</xdr:rowOff>
    </xdr:from>
    <xdr:ext cx="452434" cy="353464"/>
    <xdr:pic>
      <xdr:nvPicPr>
        <xdr:cNvPr id="782" name="BIOE" descr="Logo AB Européen">
          <a:extLst>
            <a:ext uri="{FF2B5EF4-FFF2-40B4-BE49-F238E27FC236}">
              <a16:creationId xmlns:a16="http://schemas.microsoft.com/office/drawing/2014/main" id="{F87592A0-B5F1-4B22-9C3B-7F1CA188798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20532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190500</xdr:colOff>
      <xdr:row>31</xdr:row>
      <xdr:rowOff>781050</xdr:rowOff>
    </xdr:from>
    <xdr:ext cx="452434" cy="353464"/>
    <xdr:pic>
      <xdr:nvPicPr>
        <xdr:cNvPr id="783" name="BIOE" descr="Logo AB Européen">
          <a:extLst>
            <a:ext uri="{FF2B5EF4-FFF2-40B4-BE49-F238E27FC236}">
              <a16:creationId xmlns:a16="http://schemas.microsoft.com/office/drawing/2014/main" id="{7D841761-39F0-4F96-B062-1E3118DA334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534400" y="20497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36</xdr:row>
      <xdr:rowOff>0</xdr:rowOff>
    </xdr:from>
    <xdr:ext cx="452434" cy="353464"/>
    <xdr:pic>
      <xdr:nvPicPr>
        <xdr:cNvPr id="784" name="BIOE" descr="Logo AB Européen">
          <a:extLst>
            <a:ext uri="{FF2B5EF4-FFF2-40B4-BE49-F238E27FC236}">
              <a16:creationId xmlns:a16="http://schemas.microsoft.com/office/drawing/2014/main" id="{75A1D3B3-7D1F-438D-A99F-352E45EE9B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785" name="BIOE" descr="Logo AB Européen">
          <a:extLst>
            <a:ext uri="{FF2B5EF4-FFF2-40B4-BE49-F238E27FC236}">
              <a16:creationId xmlns:a16="http://schemas.microsoft.com/office/drawing/2014/main" id="{200DDE85-0B56-4856-8A52-396F3C0891D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36</xdr:row>
      <xdr:rowOff>0</xdr:rowOff>
    </xdr:from>
    <xdr:ext cx="452434" cy="353464"/>
    <xdr:pic>
      <xdr:nvPicPr>
        <xdr:cNvPr id="786" name="BIOE" descr="Logo AB Européen">
          <a:extLst>
            <a:ext uri="{FF2B5EF4-FFF2-40B4-BE49-F238E27FC236}">
              <a16:creationId xmlns:a16="http://schemas.microsoft.com/office/drawing/2014/main" id="{801603F4-08A2-487D-8B05-03595B3D74D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2705100</xdr:colOff>
      <xdr:row>45</xdr:row>
      <xdr:rowOff>857250</xdr:rowOff>
    </xdr:from>
    <xdr:ext cx="432395" cy="432395"/>
    <xdr:pic>
      <xdr:nvPicPr>
        <xdr:cNvPr id="787" name="Image 15">
          <a:extLst>
            <a:ext uri="{FF2B5EF4-FFF2-40B4-BE49-F238E27FC236}">
              <a16:creationId xmlns:a16="http://schemas.microsoft.com/office/drawing/2014/main" id="{A56B0803-3B8F-4569-87CB-039472DCAA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1860" y="3059049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3105150</xdr:colOff>
      <xdr:row>48</xdr:row>
      <xdr:rowOff>1047751</xdr:rowOff>
    </xdr:from>
    <xdr:ext cx="432395" cy="432395"/>
    <xdr:pic>
      <xdr:nvPicPr>
        <xdr:cNvPr id="788" name="Image 15">
          <a:extLst>
            <a:ext uri="{FF2B5EF4-FFF2-40B4-BE49-F238E27FC236}">
              <a16:creationId xmlns:a16="http://schemas.microsoft.com/office/drawing/2014/main" id="{C63B25D7-9BD4-48FF-B5FE-A683DC42BB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5259050" y="3272409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723900</xdr:colOff>
      <xdr:row>51</xdr:row>
      <xdr:rowOff>95250</xdr:rowOff>
    </xdr:from>
    <xdr:ext cx="452434" cy="353464"/>
    <xdr:pic>
      <xdr:nvPicPr>
        <xdr:cNvPr id="789" name="BIOE" descr="Logo AB Européen">
          <a:extLst>
            <a:ext uri="{FF2B5EF4-FFF2-40B4-BE49-F238E27FC236}">
              <a16:creationId xmlns:a16="http://schemas.microsoft.com/office/drawing/2014/main" id="{F40985DC-1E9A-48B2-A7AA-4F57F2CF299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6380" y="33592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xdr:row>
      <xdr:rowOff>0</xdr:rowOff>
    </xdr:from>
    <xdr:ext cx="452434" cy="353464"/>
    <xdr:pic>
      <xdr:nvPicPr>
        <xdr:cNvPr id="790" name="BIOE" descr="Logo AB Européen">
          <a:extLst>
            <a:ext uri="{FF2B5EF4-FFF2-40B4-BE49-F238E27FC236}">
              <a16:creationId xmlns:a16="http://schemas.microsoft.com/office/drawing/2014/main" id="{B9642743-6A45-4884-B785-BA6D35CD2B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56</xdr:row>
      <xdr:rowOff>0</xdr:rowOff>
    </xdr:from>
    <xdr:ext cx="452434" cy="353464"/>
    <xdr:pic>
      <xdr:nvPicPr>
        <xdr:cNvPr id="791" name="BIOE" descr="Logo AB Européen">
          <a:extLst>
            <a:ext uri="{FF2B5EF4-FFF2-40B4-BE49-F238E27FC236}">
              <a16:creationId xmlns:a16="http://schemas.microsoft.com/office/drawing/2014/main" id="{D40B7226-DC71-477D-8D20-AABD075601A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51</xdr:row>
      <xdr:rowOff>895350</xdr:rowOff>
    </xdr:from>
    <xdr:to>
      <xdr:col>5</xdr:col>
      <xdr:colOff>617220</xdr:colOff>
      <xdr:row>52</xdr:row>
      <xdr:rowOff>95249</xdr:rowOff>
    </xdr:to>
    <xdr:pic>
      <xdr:nvPicPr>
        <xdr:cNvPr id="792" name="Image 791">
          <a:extLst>
            <a:ext uri="{FF2B5EF4-FFF2-40B4-BE49-F238E27FC236}">
              <a16:creationId xmlns:a16="http://schemas.microsoft.com/office/drawing/2014/main" id="{7925F01C-E7C6-4D87-99A1-5B383982D25F}"/>
            </a:ext>
          </a:extLst>
        </xdr:cNvPr>
        <xdr:cNvPicPr>
          <a:picLocks noChangeAspect="1"/>
        </xdr:cNvPicPr>
      </xdr:nvPicPr>
      <xdr:blipFill rotWithShape="1">
        <a:blip xmlns:r="http://schemas.openxmlformats.org/officeDocument/2006/relationships" r:embed="rId16"/>
        <a:srcRect l="25000" r="27083" b="6079"/>
        <a:stretch/>
      </xdr:blipFill>
      <xdr:spPr>
        <a:xfrm>
          <a:off x="8633460" y="34392870"/>
          <a:ext cx="350520" cy="464819"/>
        </a:xfrm>
        <a:prstGeom prst="rect">
          <a:avLst/>
        </a:prstGeom>
      </xdr:spPr>
    </xdr:pic>
    <xdr:clientData/>
  </xdr:twoCellAnchor>
  <xdr:twoCellAnchor editAs="oneCell">
    <xdr:from>
      <xdr:col>9</xdr:col>
      <xdr:colOff>0</xdr:colOff>
      <xdr:row>51</xdr:row>
      <xdr:rowOff>0</xdr:rowOff>
    </xdr:from>
    <xdr:to>
      <xdr:col>9</xdr:col>
      <xdr:colOff>350520</xdr:colOff>
      <xdr:row>51</xdr:row>
      <xdr:rowOff>457199</xdr:rowOff>
    </xdr:to>
    <xdr:pic>
      <xdr:nvPicPr>
        <xdr:cNvPr id="793" name="Image 792">
          <a:extLst>
            <a:ext uri="{FF2B5EF4-FFF2-40B4-BE49-F238E27FC236}">
              <a16:creationId xmlns:a16="http://schemas.microsoft.com/office/drawing/2014/main" id="{132B1D8A-1BC2-4A7C-B9D4-734956635BFD}"/>
            </a:ext>
          </a:extLst>
        </xdr:cNvPr>
        <xdr:cNvPicPr>
          <a:picLocks noChangeAspect="1"/>
        </xdr:cNvPicPr>
      </xdr:nvPicPr>
      <xdr:blipFill rotWithShape="1">
        <a:blip xmlns:r="http://schemas.openxmlformats.org/officeDocument/2006/relationships" r:embed="rId16"/>
        <a:srcRect l="25000" r="27083" b="6079"/>
        <a:stretch/>
      </xdr:blipFill>
      <xdr:spPr>
        <a:xfrm>
          <a:off x="15941040" y="33497520"/>
          <a:ext cx="350520" cy="457199"/>
        </a:xfrm>
        <a:prstGeom prst="rect">
          <a:avLst/>
        </a:prstGeom>
      </xdr:spPr>
    </xdr:pic>
    <xdr:clientData/>
  </xdr:twoCellAnchor>
  <xdr:twoCellAnchor editAs="oneCell">
    <xdr:from>
      <xdr:col>3</xdr:col>
      <xdr:colOff>0</xdr:colOff>
      <xdr:row>72</xdr:row>
      <xdr:rowOff>0</xdr:rowOff>
    </xdr:from>
    <xdr:to>
      <xdr:col>3</xdr:col>
      <xdr:colOff>350520</xdr:colOff>
      <xdr:row>72</xdr:row>
      <xdr:rowOff>457199</xdr:rowOff>
    </xdr:to>
    <xdr:pic>
      <xdr:nvPicPr>
        <xdr:cNvPr id="794" name="Image 793">
          <a:extLst>
            <a:ext uri="{FF2B5EF4-FFF2-40B4-BE49-F238E27FC236}">
              <a16:creationId xmlns:a16="http://schemas.microsoft.com/office/drawing/2014/main" id="{19052750-D439-4576-8CDF-37B8417ED292}"/>
            </a:ext>
          </a:extLst>
        </xdr:cNvPr>
        <xdr:cNvPicPr>
          <a:picLocks noChangeAspect="1"/>
        </xdr:cNvPicPr>
      </xdr:nvPicPr>
      <xdr:blipFill rotWithShape="1">
        <a:blip xmlns:r="http://schemas.openxmlformats.org/officeDocument/2006/relationships" r:embed="rId16"/>
        <a:srcRect l="25000" r="27083" b="6079"/>
        <a:stretch/>
      </xdr:blipFill>
      <xdr:spPr>
        <a:xfrm>
          <a:off x="4579620" y="48455580"/>
          <a:ext cx="350520" cy="457199"/>
        </a:xfrm>
        <a:prstGeom prst="rect">
          <a:avLst/>
        </a:prstGeom>
      </xdr:spPr>
    </xdr:pic>
    <xdr:clientData/>
  </xdr:twoCellAnchor>
  <xdr:twoCellAnchor editAs="oneCell">
    <xdr:from>
      <xdr:col>7</xdr:col>
      <xdr:colOff>209550</xdr:colOff>
      <xdr:row>65</xdr:row>
      <xdr:rowOff>895350</xdr:rowOff>
    </xdr:from>
    <xdr:to>
      <xdr:col>7</xdr:col>
      <xdr:colOff>560070</xdr:colOff>
      <xdr:row>66</xdr:row>
      <xdr:rowOff>95249</xdr:rowOff>
    </xdr:to>
    <xdr:pic>
      <xdr:nvPicPr>
        <xdr:cNvPr id="795" name="Image 794">
          <a:extLst>
            <a:ext uri="{FF2B5EF4-FFF2-40B4-BE49-F238E27FC236}">
              <a16:creationId xmlns:a16="http://schemas.microsoft.com/office/drawing/2014/main" id="{E41C2942-7FF6-4822-AEDD-3AB8AEA51415}"/>
            </a:ext>
          </a:extLst>
        </xdr:cNvPr>
        <xdr:cNvPicPr>
          <a:picLocks noChangeAspect="1"/>
        </xdr:cNvPicPr>
      </xdr:nvPicPr>
      <xdr:blipFill rotWithShape="1">
        <a:blip xmlns:r="http://schemas.openxmlformats.org/officeDocument/2006/relationships" r:embed="rId16"/>
        <a:srcRect l="25000" r="27083" b="6079"/>
        <a:stretch/>
      </xdr:blipFill>
      <xdr:spPr>
        <a:xfrm>
          <a:off x="12325350" y="44176950"/>
          <a:ext cx="350520" cy="457199"/>
        </a:xfrm>
        <a:prstGeom prst="rect">
          <a:avLst/>
        </a:prstGeom>
      </xdr:spPr>
    </xdr:pic>
    <xdr:clientData/>
  </xdr:twoCellAnchor>
  <xdr:oneCellAnchor>
    <xdr:from>
      <xdr:col>1</xdr:col>
      <xdr:colOff>609600</xdr:colOff>
      <xdr:row>65</xdr:row>
      <xdr:rowOff>95250</xdr:rowOff>
    </xdr:from>
    <xdr:ext cx="452434" cy="353464"/>
    <xdr:pic>
      <xdr:nvPicPr>
        <xdr:cNvPr id="796" name="BIOE" descr="Logo AB Européen">
          <a:extLst>
            <a:ext uri="{FF2B5EF4-FFF2-40B4-BE49-F238E27FC236}">
              <a16:creationId xmlns:a16="http://schemas.microsoft.com/office/drawing/2014/main" id="{441D7663-A088-41F7-9807-F7C3794308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208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704850</xdr:colOff>
      <xdr:row>65</xdr:row>
      <xdr:rowOff>95250</xdr:rowOff>
    </xdr:from>
    <xdr:ext cx="452434" cy="353464"/>
    <xdr:pic>
      <xdr:nvPicPr>
        <xdr:cNvPr id="797" name="BIOE" descr="Logo AB Européen">
          <a:extLst>
            <a:ext uri="{FF2B5EF4-FFF2-40B4-BE49-F238E27FC236}">
              <a16:creationId xmlns:a16="http://schemas.microsoft.com/office/drawing/2014/main" id="{408D257A-581F-40ED-9A8A-988EF6FE14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64589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342900</xdr:colOff>
      <xdr:row>68</xdr:row>
      <xdr:rowOff>895350</xdr:rowOff>
    </xdr:from>
    <xdr:to>
      <xdr:col>9</xdr:col>
      <xdr:colOff>693420</xdr:colOff>
      <xdr:row>69</xdr:row>
      <xdr:rowOff>95249</xdr:rowOff>
    </xdr:to>
    <xdr:pic>
      <xdr:nvPicPr>
        <xdr:cNvPr id="798" name="Image 797">
          <a:extLst>
            <a:ext uri="{FF2B5EF4-FFF2-40B4-BE49-F238E27FC236}">
              <a16:creationId xmlns:a16="http://schemas.microsoft.com/office/drawing/2014/main" id="{5FB64787-5B24-4533-BB3C-707BD59C1542}"/>
            </a:ext>
          </a:extLst>
        </xdr:cNvPr>
        <xdr:cNvPicPr>
          <a:picLocks noChangeAspect="1"/>
        </xdr:cNvPicPr>
      </xdr:nvPicPr>
      <xdr:blipFill rotWithShape="1">
        <a:blip xmlns:r="http://schemas.openxmlformats.org/officeDocument/2006/relationships" r:embed="rId16"/>
        <a:srcRect l="25000" r="27083" b="6079"/>
        <a:stretch/>
      </xdr:blipFill>
      <xdr:spPr>
        <a:xfrm>
          <a:off x="16283940" y="46264830"/>
          <a:ext cx="350520" cy="464819"/>
        </a:xfrm>
        <a:prstGeom prst="rect">
          <a:avLst/>
        </a:prstGeom>
      </xdr:spPr>
    </xdr:pic>
    <xdr:clientData/>
  </xdr:twoCellAnchor>
  <xdr:twoCellAnchor editAs="oneCell">
    <xdr:from>
      <xdr:col>5</xdr:col>
      <xdr:colOff>704850</xdr:colOff>
      <xdr:row>68</xdr:row>
      <xdr:rowOff>971550</xdr:rowOff>
    </xdr:from>
    <xdr:to>
      <xdr:col>5</xdr:col>
      <xdr:colOff>1055370</xdr:colOff>
      <xdr:row>69</xdr:row>
      <xdr:rowOff>171449</xdr:rowOff>
    </xdr:to>
    <xdr:pic>
      <xdr:nvPicPr>
        <xdr:cNvPr id="799" name="Image 798">
          <a:extLst>
            <a:ext uri="{FF2B5EF4-FFF2-40B4-BE49-F238E27FC236}">
              <a16:creationId xmlns:a16="http://schemas.microsoft.com/office/drawing/2014/main" id="{2FB573CD-11B1-4B55-A051-C0D4C81D5AD9}"/>
            </a:ext>
          </a:extLst>
        </xdr:cNvPr>
        <xdr:cNvPicPr>
          <a:picLocks noChangeAspect="1"/>
        </xdr:cNvPicPr>
      </xdr:nvPicPr>
      <xdr:blipFill rotWithShape="1">
        <a:blip xmlns:r="http://schemas.openxmlformats.org/officeDocument/2006/relationships" r:embed="rId16"/>
        <a:srcRect l="25000" r="27083" b="6079"/>
        <a:stretch/>
      </xdr:blipFill>
      <xdr:spPr>
        <a:xfrm>
          <a:off x="9071610" y="46341030"/>
          <a:ext cx="350520" cy="464819"/>
        </a:xfrm>
        <a:prstGeom prst="rect">
          <a:avLst/>
        </a:prstGeom>
      </xdr:spPr>
    </xdr:pic>
    <xdr:clientData/>
  </xdr:twoCellAnchor>
  <xdr:oneCellAnchor>
    <xdr:from>
      <xdr:col>7</xdr:col>
      <xdr:colOff>2743200</xdr:colOff>
      <xdr:row>68</xdr:row>
      <xdr:rowOff>952501</xdr:rowOff>
    </xdr:from>
    <xdr:ext cx="432395" cy="432395"/>
    <xdr:pic>
      <xdr:nvPicPr>
        <xdr:cNvPr id="800" name="Image 15">
          <a:extLst>
            <a:ext uri="{FF2B5EF4-FFF2-40B4-BE49-F238E27FC236}">
              <a16:creationId xmlns:a16="http://schemas.microsoft.com/office/drawing/2014/main" id="{AAF1F7BF-AAA1-4884-9092-06D2D2654F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4897100" y="4632198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68</xdr:row>
      <xdr:rowOff>800100</xdr:rowOff>
    </xdr:from>
    <xdr:ext cx="452434" cy="353464"/>
    <xdr:pic>
      <xdr:nvPicPr>
        <xdr:cNvPr id="801" name="BIOE" descr="Logo AB Européen">
          <a:extLst>
            <a:ext uri="{FF2B5EF4-FFF2-40B4-BE49-F238E27FC236}">
              <a16:creationId xmlns:a16="http://schemas.microsoft.com/office/drawing/2014/main" id="{A382F72C-60AA-4823-9CDB-70B4B7BAF0F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46169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71</xdr:row>
      <xdr:rowOff>76200</xdr:rowOff>
    </xdr:from>
    <xdr:ext cx="452434" cy="353464"/>
    <xdr:pic>
      <xdr:nvPicPr>
        <xdr:cNvPr id="802" name="BIOE" descr="Logo AB Européen">
          <a:extLst>
            <a:ext uri="{FF2B5EF4-FFF2-40B4-BE49-F238E27FC236}">
              <a16:creationId xmlns:a16="http://schemas.microsoft.com/office/drawing/2014/main" id="{63EDDCAC-322D-4DE3-A137-47D3A507C0A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44930" y="47266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803" name="BIOE" descr="Logo AB Européen">
          <a:extLst>
            <a:ext uri="{FF2B5EF4-FFF2-40B4-BE49-F238E27FC236}">
              <a16:creationId xmlns:a16="http://schemas.microsoft.com/office/drawing/2014/main" id="{15E067C0-BA2D-4E96-BF5D-5D9CCAF0D75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76</xdr:row>
      <xdr:rowOff>0</xdr:rowOff>
    </xdr:from>
    <xdr:ext cx="452434" cy="353464"/>
    <xdr:pic>
      <xdr:nvPicPr>
        <xdr:cNvPr id="804" name="BIOE" descr="Logo AB Européen">
          <a:extLst>
            <a:ext uri="{FF2B5EF4-FFF2-40B4-BE49-F238E27FC236}">
              <a16:creationId xmlns:a16="http://schemas.microsoft.com/office/drawing/2014/main" id="{D0D6AA4A-70E0-4117-A626-0B884B1615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857250</xdr:colOff>
      <xdr:row>85</xdr:row>
      <xdr:rowOff>95250</xdr:rowOff>
    </xdr:from>
    <xdr:ext cx="452434" cy="353464"/>
    <xdr:pic>
      <xdr:nvPicPr>
        <xdr:cNvPr id="805" name="BIOE" descr="Logo AB Européen">
          <a:extLst>
            <a:ext uri="{FF2B5EF4-FFF2-40B4-BE49-F238E27FC236}">
              <a16:creationId xmlns:a16="http://schemas.microsoft.com/office/drawing/2014/main" id="{026A72D9-667A-4A2C-9DA5-711ACEF2B8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798290" y="57214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2895600</xdr:colOff>
      <xdr:row>85</xdr:row>
      <xdr:rowOff>971550</xdr:rowOff>
    </xdr:from>
    <xdr:ext cx="432395" cy="432395"/>
    <xdr:pic>
      <xdr:nvPicPr>
        <xdr:cNvPr id="806" name="Image 15">
          <a:extLst>
            <a:ext uri="{FF2B5EF4-FFF2-40B4-BE49-F238E27FC236}">
              <a16:creationId xmlns:a16="http://schemas.microsoft.com/office/drawing/2014/main" id="{6931252D-AD49-4FE2-A4CB-1BEAC81710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475220" y="5809107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85</xdr:row>
      <xdr:rowOff>19050</xdr:rowOff>
    </xdr:from>
    <xdr:ext cx="452434" cy="353464"/>
    <xdr:pic>
      <xdr:nvPicPr>
        <xdr:cNvPr id="807" name="BIOE" descr="Logo AB Européen">
          <a:extLst>
            <a:ext uri="{FF2B5EF4-FFF2-40B4-BE49-F238E27FC236}">
              <a16:creationId xmlns:a16="http://schemas.microsoft.com/office/drawing/2014/main" id="{32A47E20-75A9-493F-8B70-9057E16536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21130" y="571385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971550</xdr:colOff>
      <xdr:row>91</xdr:row>
      <xdr:rowOff>0</xdr:rowOff>
    </xdr:from>
    <xdr:ext cx="452434" cy="353464"/>
    <xdr:pic>
      <xdr:nvPicPr>
        <xdr:cNvPr id="808" name="BIOE" descr="Logo AB Européen">
          <a:extLst>
            <a:ext uri="{FF2B5EF4-FFF2-40B4-BE49-F238E27FC236}">
              <a16:creationId xmlns:a16="http://schemas.microsoft.com/office/drawing/2014/main" id="{D36F2EAC-0590-4893-966A-4F6CA1FB3A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76403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3048000</xdr:colOff>
      <xdr:row>88</xdr:row>
      <xdr:rowOff>57150</xdr:rowOff>
    </xdr:from>
    <xdr:ext cx="521441" cy="476250"/>
    <xdr:pic>
      <xdr:nvPicPr>
        <xdr:cNvPr id="810" name="Image 286">
          <a:extLst>
            <a:ext uri="{FF2B5EF4-FFF2-40B4-BE49-F238E27FC236}">
              <a16:creationId xmlns:a16="http://schemas.microsoft.com/office/drawing/2014/main" id="{866F70F4-A54E-41B5-9752-8608DA837A3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91900" y="58902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811" name="BIOE" descr="Logo AB Européen">
          <a:extLst>
            <a:ext uri="{FF2B5EF4-FFF2-40B4-BE49-F238E27FC236}">
              <a16:creationId xmlns:a16="http://schemas.microsoft.com/office/drawing/2014/main" id="{F467E972-EDD8-45C1-A1D9-8184319DCD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96</xdr:row>
      <xdr:rowOff>0</xdr:rowOff>
    </xdr:from>
    <xdr:ext cx="452434" cy="353464"/>
    <xdr:pic>
      <xdr:nvPicPr>
        <xdr:cNvPr id="812" name="BIOE" descr="Logo AB Européen">
          <a:extLst>
            <a:ext uri="{FF2B5EF4-FFF2-40B4-BE49-F238E27FC236}">
              <a16:creationId xmlns:a16="http://schemas.microsoft.com/office/drawing/2014/main" id="{ED49CE9F-058E-4A08-A9A0-480CC3E078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91</xdr:row>
      <xdr:rowOff>0</xdr:rowOff>
    </xdr:from>
    <xdr:ext cx="452434" cy="353464"/>
    <xdr:pic>
      <xdr:nvPicPr>
        <xdr:cNvPr id="813" name="BIOE" descr="Logo AB Européen">
          <a:extLst>
            <a:ext uri="{FF2B5EF4-FFF2-40B4-BE49-F238E27FC236}">
              <a16:creationId xmlns:a16="http://schemas.microsoft.com/office/drawing/2014/main" id="{FA648D8D-F8DA-4652-8C8A-02052D6D51D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723900</xdr:colOff>
      <xdr:row>91</xdr:row>
      <xdr:rowOff>762000</xdr:rowOff>
    </xdr:from>
    <xdr:to>
      <xdr:col>9</xdr:col>
      <xdr:colOff>1074420</xdr:colOff>
      <xdr:row>91</xdr:row>
      <xdr:rowOff>1219199</xdr:rowOff>
    </xdr:to>
    <xdr:pic>
      <xdr:nvPicPr>
        <xdr:cNvPr id="814" name="Image 813">
          <a:extLst>
            <a:ext uri="{FF2B5EF4-FFF2-40B4-BE49-F238E27FC236}">
              <a16:creationId xmlns:a16="http://schemas.microsoft.com/office/drawing/2014/main" id="{7F66D421-AD1E-41DC-A6C8-D4DA1AE65074}"/>
            </a:ext>
          </a:extLst>
        </xdr:cNvPr>
        <xdr:cNvPicPr>
          <a:picLocks noChangeAspect="1"/>
        </xdr:cNvPicPr>
      </xdr:nvPicPr>
      <xdr:blipFill rotWithShape="1">
        <a:blip xmlns:r="http://schemas.openxmlformats.org/officeDocument/2006/relationships" r:embed="rId16"/>
        <a:srcRect l="25000" r="27083" b="6079"/>
        <a:stretch/>
      </xdr:blipFill>
      <xdr:spPr>
        <a:xfrm>
          <a:off x="16664940" y="61645800"/>
          <a:ext cx="350520" cy="457199"/>
        </a:xfrm>
        <a:prstGeom prst="rect">
          <a:avLst/>
        </a:prstGeom>
      </xdr:spPr>
    </xdr:pic>
    <xdr:clientData/>
  </xdr:twoCellAnchor>
  <xdr:twoCellAnchor editAs="oneCell">
    <xdr:from>
      <xdr:col>5</xdr:col>
      <xdr:colOff>361950</xdr:colOff>
      <xdr:row>91</xdr:row>
      <xdr:rowOff>838200</xdr:rowOff>
    </xdr:from>
    <xdr:to>
      <xdr:col>5</xdr:col>
      <xdr:colOff>712470</xdr:colOff>
      <xdr:row>92</xdr:row>
      <xdr:rowOff>38099</xdr:rowOff>
    </xdr:to>
    <xdr:pic>
      <xdr:nvPicPr>
        <xdr:cNvPr id="815" name="Image 814">
          <a:extLst>
            <a:ext uri="{FF2B5EF4-FFF2-40B4-BE49-F238E27FC236}">
              <a16:creationId xmlns:a16="http://schemas.microsoft.com/office/drawing/2014/main" id="{1C78ECC0-C49E-4442-A60D-28FB18446006}"/>
            </a:ext>
          </a:extLst>
        </xdr:cNvPr>
        <xdr:cNvPicPr>
          <a:picLocks noChangeAspect="1"/>
        </xdr:cNvPicPr>
      </xdr:nvPicPr>
      <xdr:blipFill rotWithShape="1">
        <a:blip xmlns:r="http://schemas.openxmlformats.org/officeDocument/2006/relationships" r:embed="rId16"/>
        <a:srcRect l="25000" r="27083" b="6079"/>
        <a:stretch/>
      </xdr:blipFill>
      <xdr:spPr>
        <a:xfrm>
          <a:off x="8728710" y="61722000"/>
          <a:ext cx="350520" cy="464819"/>
        </a:xfrm>
        <a:prstGeom prst="rect">
          <a:avLst/>
        </a:prstGeom>
      </xdr:spPr>
    </xdr:pic>
    <xdr:clientData/>
  </xdr:twoCellAnchor>
  <xdr:oneCellAnchor>
    <xdr:from>
      <xdr:col>1</xdr:col>
      <xdr:colOff>819150</xdr:colOff>
      <xdr:row>105</xdr:row>
      <xdr:rowOff>19050</xdr:rowOff>
    </xdr:from>
    <xdr:ext cx="452434" cy="353464"/>
    <xdr:pic>
      <xdr:nvPicPr>
        <xdr:cNvPr id="816" name="BIOE" descr="Logo AB Européen">
          <a:extLst>
            <a:ext uri="{FF2B5EF4-FFF2-40B4-BE49-F238E27FC236}">
              <a16:creationId xmlns:a16="http://schemas.microsoft.com/office/drawing/2014/main" id="{2CA82528-AA92-476F-8CF4-5BD5B256D66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1630" y="711288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1104900</xdr:colOff>
      <xdr:row>105</xdr:row>
      <xdr:rowOff>95250</xdr:rowOff>
    </xdr:from>
    <xdr:ext cx="452434" cy="353464"/>
    <xdr:pic>
      <xdr:nvPicPr>
        <xdr:cNvPr id="817" name="BIOE" descr="Logo AB Européen">
          <a:extLst>
            <a:ext uri="{FF2B5EF4-FFF2-40B4-BE49-F238E27FC236}">
              <a16:creationId xmlns:a16="http://schemas.microsoft.com/office/drawing/2014/main" id="{A34969CC-AAC1-499F-AA19-67FAE5EB369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471660" y="71205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105</xdr:row>
      <xdr:rowOff>133350</xdr:rowOff>
    </xdr:from>
    <xdr:ext cx="452434" cy="353464"/>
    <xdr:pic>
      <xdr:nvPicPr>
        <xdr:cNvPr id="818" name="BIOE" descr="Logo AB Européen">
          <a:extLst>
            <a:ext uri="{FF2B5EF4-FFF2-40B4-BE49-F238E27FC236}">
              <a16:creationId xmlns:a16="http://schemas.microsoft.com/office/drawing/2014/main" id="{7F7DB642-3BC8-4F6D-BE8E-BB44E69F83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5322570" y="71243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111</xdr:row>
      <xdr:rowOff>0</xdr:rowOff>
    </xdr:from>
    <xdr:ext cx="452434" cy="353464"/>
    <xdr:pic>
      <xdr:nvPicPr>
        <xdr:cNvPr id="819" name="BIOE" descr="Logo AB Européen">
          <a:extLst>
            <a:ext uri="{FF2B5EF4-FFF2-40B4-BE49-F238E27FC236}">
              <a16:creationId xmlns:a16="http://schemas.microsoft.com/office/drawing/2014/main" id="{3E4E0F2E-8B80-4471-983D-D9DD8C91D4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48741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876300</xdr:colOff>
      <xdr:row>111</xdr:row>
      <xdr:rowOff>38100</xdr:rowOff>
    </xdr:from>
    <xdr:ext cx="452434" cy="353464"/>
    <xdr:pic>
      <xdr:nvPicPr>
        <xdr:cNvPr id="820" name="BIOE" descr="Logo AB Européen">
          <a:extLst>
            <a:ext uri="{FF2B5EF4-FFF2-40B4-BE49-F238E27FC236}">
              <a16:creationId xmlns:a16="http://schemas.microsoft.com/office/drawing/2014/main" id="{A3FF03E3-C663-4E00-B391-CFF105C0DA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030200" y="74912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857250</xdr:rowOff>
    </xdr:from>
    <xdr:ext cx="452434" cy="353464"/>
    <xdr:pic>
      <xdr:nvPicPr>
        <xdr:cNvPr id="821" name="BIOE" descr="Logo AB Européen">
          <a:extLst>
            <a:ext uri="{FF2B5EF4-FFF2-40B4-BE49-F238E27FC236}">
              <a16:creationId xmlns:a16="http://schemas.microsoft.com/office/drawing/2014/main" id="{7815DBC7-B010-49AD-AD60-A7C6E3D8104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31540" y="73910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822" name="BIOE" descr="Logo AB Européen">
          <a:extLst>
            <a:ext uri="{FF2B5EF4-FFF2-40B4-BE49-F238E27FC236}">
              <a16:creationId xmlns:a16="http://schemas.microsoft.com/office/drawing/2014/main" id="{968B36FF-33C4-473A-92C7-992F1045393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116</xdr:row>
      <xdr:rowOff>0</xdr:rowOff>
    </xdr:from>
    <xdr:ext cx="452434" cy="353464"/>
    <xdr:pic>
      <xdr:nvPicPr>
        <xdr:cNvPr id="823" name="BIOE" descr="Logo AB Européen">
          <a:extLst>
            <a:ext uri="{FF2B5EF4-FFF2-40B4-BE49-F238E27FC236}">
              <a16:creationId xmlns:a16="http://schemas.microsoft.com/office/drawing/2014/main" id="{BA798CDA-D005-483C-83F4-DBEDAC962F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2800350</xdr:colOff>
      <xdr:row>108</xdr:row>
      <xdr:rowOff>1009649</xdr:rowOff>
    </xdr:from>
    <xdr:ext cx="432395" cy="432395"/>
    <xdr:pic>
      <xdr:nvPicPr>
        <xdr:cNvPr id="824" name="Image 15">
          <a:extLst>
            <a:ext uri="{FF2B5EF4-FFF2-40B4-BE49-F238E27FC236}">
              <a16:creationId xmlns:a16="http://schemas.microsoft.com/office/drawing/2014/main" id="{DE4A18C0-68D7-4F42-9705-A956F59FD5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379970" y="7406258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457200</xdr:colOff>
      <xdr:row>111</xdr:row>
      <xdr:rowOff>914400</xdr:rowOff>
    </xdr:from>
    <xdr:to>
      <xdr:col>3</xdr:col>
      <xdr:colOff>807720</xdr:colOff>
      <xdr:row>112</xdr:row>
      <xdr:rowOff>114299</xdr:rowOff>
    </xdr:to>
    <xdr:pic>
      <xdr:nvPicPr>
        <xdr:cNvPr id="825" name="Image 824">
          <a:extLst>
            <a:ext uri="{FF2B5EF4-FFF2-40B4-BE49-F238E27FC236}">
              <a16:creationId xmlns:a16="http://schemas.microsoft.com/office/drawing/2014/main" id="{6AC40199-1D7D-40A8-BEC8-0FBC63B4B101}"/>
            </a:ext>
          </a:extLst>
        </xdr:cNvPr>
        <xdr:cNvPicPr>
          <a:picLocks noChangeAspect="1"/>
        </xdr:cNvPicPr>
      </xdr:nvPicPr>
      <xdr:blipFill rotWithShape="1">
        <a:blip xmlns:r="http://schemas.openxmlformats.org/officeDocument/2006/relationships" r:embed="rId16"/>
        <a:srcRect l="25000" r="27083" b="6079"/>
        <a:stretch/>
      </xdr:blipFill>
      <xdr:spPr>
        <a:xfrm>
          <a:off x="5036820" y="75788520"/>
          <a:ext cx="350520" cy="464819"/>
        </a:xfrm>
        <a:prstGeom prst="rect">
          <a:avLst/>
        </a:prstGeom>
      </xdr:spPr>
    </xdr:pic>
    <xdr:clientData/>
  </xdr:twoCellAnchor>
  <xdr:oneCellAnchor>
    <xdr:from>
      <xdr:col>7</xdr:col>
      <xdr:colOff>685800</xdr:colOff>
      <xdr:row>126</xdr:row>
      <xdr:rowOff>76200</xdr:rowOff>
    </xdr:from>
    <xdr:ext cx="452434" cy="353464"/>
    <xdr:pic>
      <xdr:nvPicPr>
        <xdr:cNvPr id="826" name="BIOE" descr="Logo AB Européen">
          <a:extLst>
            <a:ext uri="{FF2B5EF4-FFF2-40B4-BE49-F238E27FC236}">
              <a16:creationId xmlns:a16="http://schemas.microsoft.com/office/drawing/2014/main" id="{650AC4AD-6BC3-41A6-AAEE-F85EA5318B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39700" y="8549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126</xdr:row>
      <xdr:rowOff>762000</xdr:rowOff>
    </xdr:from>
    <xdr:ext cx="452434" cy="353464"/>
    <xdr:pic>
      <xdr:nvPicPr>
        <xdr:cNvPr id="827" name="BIOE" descr="Logo AB Européen">
          <a:extLst>
            <a:ext uri="{FF2B5EF4-FFF2-40B4-BE49-F238E27FC236}">
              <a16:creationId xmlns:a16="http://schemas.microsoft.com/office/drawing/2014/main" id="{406BC2DD-D3A9-4E8D-A51C-6BF956CEA62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633460" y="8618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781050</xdr:colOff>
      <xdr:row>132</xdr:row>
      <xdr:rowOff>38100</xdr:rowOff>
    </xdr:from>
    <xdr:ext cx="452434" cy="353464"/>
    <xdr:pic>
      <xdr:nvPicPr>
        <xdr:cNvPr id="828" name="BIOE" descr="Logo AB Européen">
          <a:extLst>
            <a:ext uri="{FF2B5EF4-FFF2-40B4-BE49-F238E27FC236}">
              <a16:creationId xmlns:a16="http://schemas.microsoft.com/office/drawing/2014/main" id="{9998F630-7F66-438E-AE42-0E7D5C2ED6A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934950" y="89222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952500</xdr:colOff>
      <xdr:row>132</xdr:row>
      <xdr:rowOff>95250</xdr:rowOff>
    </xdr:from>
    <xdr:ext cx="452434" cy="353464"/>
    <xdr:pic>
      <xdr:nvPicPr>
        <xdr:cNvPr id="829" name="BIOE" descr="Logo AB Européen">
          <a:extLst>
            <a:ext uri="{FF2B5EF4-FFF2-40B4-BE49-F238E27FC236}">
              <a16:creationId xmlns:a16="http://schemas.microsoft.com/office/drawing/2014/main" id="{C57BAF76-6C0A-45D4-9CA4-25C911B18B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319260" y="892797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342900</xdr:colOff>
      <xdr:row>129</xdr:row>
      <xdr:rowOff>819150</xdr:rowOff>
    </xdr:from>
    <xdr:to>
      <xdr:col>3</xdr:col>
      <xdr:colOff>693420</xdr:colOff>
      <xdr:row>130</xdr:row>
      <xdr:rowOff>19049</xdr:rowOff>
    </xdr:to>
    <xdr:pic>
      <xdr:nvPicPr>
        <xdr:cNvPr id="830" name="Image 829">
          <a:extLst>
            <a:ext uri="{FF2B5EF4-FFF2-40B4-BE49-F238E27FC236}">
              <a16:creationId xmlns:a16="http://schemas.microsoft.com/office/drawing/2014/main" id="{3109A0FF-095E-4472-9044-FAC36634F531}"/>
            </a:ext>
          </a:extLst>
        </xdr:cNvPr>
        <xdr:cNvPicPr>
          <a:picLocks noChangeAspect="1"/>
        </xdr:cNvPicPr>
      </xdr:nvPicPr>
      <xdr:blipFill rotWithShape="1">
        <a:blip xmlns:r="http://schemas.openxmlformats.org/officeDocument/2006/relationships" r:embed="rId16"/>
        <a:srcRect l="25000" r="27083" b="6079"/>
        <a:stretch/>
      </xdr:blipFill>
      <xdr:spPr>
        <a:xfrm>
          <a:off x="4922520" y="88182450"/>
          <a:ext cx="350520" cy="464819"/>
        </a:xfrm>
        <a:prstGeom prst="rect">
          <a:avLst/>
        </a:prstGeom>
      </xdr:spPr>
    </xdr:pic>
    <xdr:clientData/>
  </xdr:twoCellAnchor>
  <xdr:twoCellAnchor editAs="oneCell">
    <xdr:from>
      <xdr:col>1</xdr:col>
      <xdr:colOff>457200</xdr:colOff>
      <xdr:row>132</xdr:row>
      <xdr:rowOff>914400</xdr:rowOff>
    </xdr:from>
    <xdr:to>
      <xdr:col>1</xdr:col>
      <xdr:colOff>807720</xdr:colOff>
      <xdr:row>133</xdr:row>
      <xdr:rowOff>114299</xdr:rowOff>
    </xdr:to>
    <xdr:pic>
      <xdr:nvPicPr>
        <xdr:cNvPr id="831" name="Image 830">
          <a:extLst>
            <a:ext uri="{FF2B5EF4-FFF2-40B4-BE49-F238E27FC236}">
              <a16:creationId xmlns:a16="http://schemas.microsoft.com/office/drawing/2014/main" id="{4D06746A-B7BC-4B08-9908-9F95A1E570FA}"/>
            </a:ext>
          </a:extLst>
        </xdr:cNvPr>
        <xdr:cNvPicPr>
          <a:picLocks noChangeAspect="1"/>
        </xdr:cNvPicPr>
      </xdr:nvPicPr>
      <xdr:blipFill rotWithShape="1">
        <a:blip xmlns:r="http://schemas.openxmlformats.org/officeDocument/2006/relationships" r:embed="rId16"/>
        <a:srcRect l="25000" r="27083" b="6079"/>
        <a:stretch/>
      </xdr:blipFill>
      <xdr:spPr>
        <a:xfrm>
          <a:off x="1249680" y="90098880"/>
          <a:ext cx="350520" cy="464819"/>
        </a:xfrm>
        <a:prstGeom prst="rect">
          <a:avLst/>
        </a:prstGeom>
      </xdr:spPr>
    </xdr:pic>
    <xdr:clientData/>
  </xdr:twoCellAnchor>
  <xdr:oneCellAnchor>
    <xdr:from>
      <xdr:col>5</xdr:col>
      <xdr:colOff>2952750</xdr:colOff>
      <xdr:row>129</xdr:row>
      <xdr:rowOff>1028700</xdr:rowOff>
    </xdr:from>
    <xdr:ext cx="432395" cy="432395"/>
    <xdr:pic>
      <xdr:nvPicPr>
        <xdr:cNvPr id="832" name="Image 15">
          <a:extLst>
            <a:ext uri="{FF2B5EF4-FFF2-40B4-BE49-F238E27FC236}">
              <a16:creationId xmlns:a16="http://schemas.microsoft.com/office/drawing/2014/main" id="{87CDA882-156A-4DF9-A7EE-4A7A3EB86E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319510" y="883920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137</xdr:row>
      <xdr:rowOff>0</xdr:rowOff>
    </xdr:from>
    <xdr:ext cx="452434" cy="353464"/>
    <xdr:pic>
      <xdr:nvPicPr>
        <xdr:cNvPr id="833" name="BIOE" descr="Logo AB Européen">
          <a:extLst>
            <a:ext uri="{FF2B5EF4-FFF2-40B4-BE49-F238E27FC236}">
              <a16:creationId xmlns:a16="http://schemas.microsoft.com/office/drawing/2014/main" id="{7991EEBE-56F6-47FE-81B8-C5B2634E0F3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137</xdr:row>
      <xdr:rowOff>0</xdr:rowOff>
    </xdr:from>
    <xdr:ext cx="452434" cy="353464"/>
    <xdr:pic>
      <xdr:nvPicPr>
        <xdr:cNvPr id="834" name="BIOE" descr="Logo AB Européen">
          <a:extLst>
            <a:ext uri="{FF2B5EF4-FFF2-40B4-BE49-F238E27FC236}">
              <a16:creationId xmlns:a16="http://schemas.microsoft.com/office/drawing/2014/main" id="{2157DE91-D6DD-4238-8873-80E9274A548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2990850</xdr:colOff>
      <xdr:row>7</xdr:row>
      <xdr:rowOff>76200</xdr:rowOff>
    </xdr:from>
    <xdr:to>
      <xdr:col>2</xdr:col>
      <xdr:colOff>56274</xdr:colOff>
      <xdr:row>8</xdr:row>
      <xdr:rowOff>599200</xdr:rowOff>
    </xdr:to>
    <xdr:pic>
      <xdr:nvPicPr>
        <xdr:cNvPr id="751" name="Image 750">
          <a:extLst>
            <a:ext uri="{FF2B5EF4-FFF2-40B4-BE49-F238E27FC236}">
              <a16:creationId xmlns:a16="http://schemas.microsoft.com/office/drawing/2014/main" id="{69D588D5-1B79-4847-A06E-3F1AEDAC6C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809" name="Image 808">
          <a:extLst>
            <a:ext uri="{FF2B5EF4-FFF2-40B4-BE49-F238E27FC236}">
              <a16:creationId xmlns:a16="http://schemas.microsoft.com/office/drawing/2014/main" id="{7670528D-4576-4706-B7F2-477A6EF900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835" name="Image 297">
          <a:extLst>
            <a:ext uri="{FF2B5EF4-FFF2-40B4-BE49-F238E27FC236}">
              <a16:creationId xmlns:a16="http://schemas.microsoft.com/office/drawing/2014/main" id="{D3208AF1-A1C6-43BC-AE9B-ECDC3543886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836" name="Image 43">
          <a:extLst>
            <a:ext uri="{FF2B5EF4-FFF2-40B4-BE49-F238E27FC236}">
              <a16:creationId xmlns:a16="http://schemas.microsoft.com/office/drawing/2014/main" id="{5E6A1D65-4604-40AA-9E1B-614FA222047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837" name="Image 836">
          <a:extLst>
            <a:ext uri="{FF2B5EF4-FFF2-40B4-BE49-F238E27FC236}">
              <a16:creationId xmlns:a16="http://schemas.microsoft.com/office/drawing/2014/main" id="{E3452CC6-86F4-4B33-870B-677AEBB4BA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838" name="Image 837">
          <a:extLst>
            <a:ext uri="{FF2B5EF4-FFF2-40B4-BE49-F238E27FC236}">
              <a16:creationId xmlns:a16="http://schemas.microsoft.com/office/drawing/2014/main" id="{55AF3B6E-6BFB-404B-8880-7563D390AF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839" name="Image 297">
          <a:extLst>
            <a:ext uri="{FF2B5EF4-FFF2-40B4-BE49-F238E27FC236}">
              <a16:creationId xmlns:a16="http://schemas.microsoft.com/office/drawing/2014/main" id="{53F739EF-D5B2-41BE-988E-D1A4DD07F82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840" name="Image 43">
          <a:extLst>
            <a:ext uri="{FF2B5EF4-FFF2-40B4-BE49-F238E27FC236}">
              <a16:creationId xmlns:a16="http://schemas.microsoft.com/office/drawing/2014/main" id="{EEDCEF4B-DF6C-47E6-9C68-43451D60F9E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841" name="Image 44">
          <a:extLst>
            <a:ext uri="{FF2B5EF4-FFF2-40B4-BE49-F238E27FC236}">
              <a16:creationId xmlns:a16="http://schemas.microsoft.com/office/drawing/2014/main" id="{50130FD9-92A6-41BB-AA17-74EF3B348A4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842" name="Image 44">
          <a:extLst>
            <a:ext uri="{FF2B5EF4-FFF2-40B4-BE49-F238E27FC236}">
              <a16:creationId xmlns:a16="http://schemas.microsoft.com/office/drawing/2014/main" id="{6B390AF0-1119-4642-B548-6F35D6D9473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843" name="Image 842">
          <a:extLst>
            <a:ext uri="{FF2B5EF4-FFF2-40B4-BE49-F238E27FC236}">
              <a16:creationId xmlns:a16="http://schemas.microsoft.com/office/drawing/2014/main" id="{5EF01AB3-A93D-4ED2-9975-0B911E785B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844" name="Image 843">
          <a:extLst>
            <a:ext uri="{FF2B5EF4-FFF2-40B4-BE49-F238E27FC236}">
              <a16:creationId xmlns:a16="http://schemas.microsoft.com/office/drawing/2014/main" id="{77FA2298-8EAE-433A-A723-C4A6F84D78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845" name="Image 297">
          <a:extLst>
            <a:ext uri="{FF2B5EF4-FFF2-40B4-BE49-F238E27FC236}">
              <a16:creationId xmlns:a16="http://schemas.microsoft.com/office/drawing/2014/main" id="{D2978EB2-8758-4820-A885-66B09B5B1EB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846" name="Image 44">
          <a:extLst>
            <a:ext uri="{FF2B5EF4-FFF2-40B4-BE49-F238E27FC236}">
              <a16:creationId xmlns:a16="http://schemas.microsoft.com/office/drawing/2014/main" id="{B73E9C75-5D7A-4EFF-AB83-6A63BAFF632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847" name="Image 846">
          <a:extLst>
            <a:ext uri="{FF2B5EF4-FFF2-40B4-BE49-F238E27FC236}">
              <a16:creationId xmlns:a16="http://schemas.microsoft.com/office/drawing/2014/main" id="{0E761089-5093-4EE7-8863-0F5F5F5903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848" name="Image 44">
          <a:extLst>
            <a:ext uri="{FF2B5EF4-FFF2-40B4-BE49-F238E27FC236}">
              <a16:creationId xmlns:a16="http://schemas.microsoft.com/office/drawing/2014/main" id="{2C5190CA-B196-46CC-8246-E57AC4ACEBC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849" name="Image 848">
          <a:extLst>
            <a:ext uri="{FF2B5EF4-FFF2-40B4-BE49-F238E27FC236}">
              <a16:creationId xmlns:a16="http://schemas.microsoft.com/office/drawing/2014/main" id="{FF49794E-F1B6-44DD-84A4-090E74553C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851" name="Image 297">
          <a:extLst>
            <a:ext uri="{FF2B5EF4-FFF2-40B4-BE49-F238E27FC236}">
              <a16:creationId xmlns:a16="http://schemas.microsoft.com/office/drawing/2014/main" id="{FBD55263-0E46-4A74-84D8-3AC85B8608C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852" name="Image 43">
          <a:extLst>
            <a:ext uri="{FF2B5EF4-FFF2-40B4-BE49-F238E27FC236}">
              <a16:creationId xmlns:a16="http://schemas.microsoft.com/office/drawing/2014/main" id="{C8161CF3-8F27-4157-813A-6778547D7CF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853" name="Image 44">
          <a:extLst>
            <a:ext uri="{FF2B5EF4-FFF2-40B4-BE49-F238E27FC236}">
              <a16:creationId xmlns:a16="http://schemas.microsoft.com/office/drawing/2014/main" id="{B068E262-324C-462D-B2EE-8E3E614409A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854" name="Image 853">
          <a:extLst>
            <a:ext uri="{FF2B5EF4-FFF2-40B4-BE49-F238E27FC236}">
              <a16:creationId xmlns:a16="http://schemas.microsoft.com/office/drawing/2014/main" id="{F5A70D66-C6B0-434E-8519-3032FDBF0F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855" name="Image 854">
          <a:extLst>
            <a:ext uri="{FF2B5EF4-FFF2-40B4-BE49-F238E27FC236}">
              <a16:creationId xmlns:a16="http://schemas.microsoft.com/office/drawing/2014/main" id="{C9CBB725-4F72-4B4A-80FB-BB118FB2E8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856" name="Image 855">
          <a:extLst>
            <a:ext uri="{FF2B5EF4-FFF2-40B4-BE49-F238E27FC236}">
              <a16:creationId xmlns:a16="http://schemas.microsoft.com/office/drawing/2014/main" id="{95C893D8-E217-48A7-875C-DDC4821ED2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857" name="Image 856">
          <a:extLst>
            <a:ext uri="{FF2B5EF4-FFF2-40B4-BE49-F238E27FC236}">
              <a16:creationId xmlns:a16="http://schemas.microsoft.com/office/drawing/2014/main" id="{C8C1D739-A814-4A69-8A04-6DCD549198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858" name="Image 297">
          <a:extLst>
            <a:ext uri="{FF2B5EF4-FFF2-40B4-BE49-F238E27FC236}">
              <a16:creationId xmlns:a16="http://schemas.microsoft.com/office/drawing/2014/main" id="{E4D1BBAD-2AE3-4909-A757-31AF3993294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859" name="Image 297">
          <a:extLst>
            <a:ext uri="{FF2B5EF4-FFF2-40B4-BE49-F238E27FC236}">
              <a16:creationId xmlns:a16="http://schemas.microsoft.com/office/drawing/2014/main" id="{EE3A4DB5-E89B-4B4C-B41D-E476C304256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860" name="Image 44">
          <a:extLst>
            <a:ext uri="{FF2B5EF4-FFF2-40B4-BE49-F238E27FC236}">
              <a16:creationId xmlns:a16="http://schemas.microsoft.com/office/drawing/2014/main" id="{0C60FB14-696C-42FB-BABA-74A95CDD34E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861" name="Image 860">
          <a:extLst>
            <a:ext uri="{FF2B5EF4-FFF2-40B4-BE49-F238E27FC236}">
              <a16:creationId xmlns:a16="http://schemas.microsoft.com/office/drawing/2014/main" id="{580EF412-F6C1-431F-B39C-27D0B6B3CC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862" name="Image 861">
          <a:extLst>
            <a:ext uri="{FF2B5EF4-FFF2-40B4-BE49-F238E27FC236}">
              <a16:creationId xmlns:a16="http://schemas.microsoft.com/office/drawing/2014/main" id="{984387F2-42F1-4790-A9AD-E61D3501F5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864" name="Image 297">
          <a:extLst>
            <a:ext uri="{FF2B5EF4-FFF2-40B4-BE49-F238E27FC236}">
              <a16:creationId xmlns:a16="http://schemas.microsoft.com/office/drawing/2014/main" id="{09212C2A-73AA-4646-83A6-D7D833E207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865" name="Image 297">
          <a:extLst>
            <a:ext uri="{FF2B5EF4-FFF2-40B4-BE49-F238E27FC236}">
              <a16:creationId xmlns:a16="http://schemas.microsoft.com/office/drawing/2014/main" id="{5A91AE5F-C8B0-4740-8FFB-ED423E675E0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66" name="Image 44">
          <a:extLst>
            <a:ext uri="{FF2B5EF4-FFF2-40B4-BE49-F238E27FC236}">
              <a16:creationId xmlns:a16="http://schemas.microsoft.com/office/drawing/2014/main" id="{FBF83794-920D-4D8F-91BD-60D67DD8A13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67" name="Image 866">
          <a:extLst>
            <a:ext uri="{FF2B5EF4-FFF2-40B4-BE49-F238E27FC236}">
              <a16:creationId xmlns:a16="http://schemas.microsoft.com/office/drawing/2014/main" id="{488301F6-2F70-4AC7-9166-F1FCF13BF3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68" name="Image 867">
          <a:extLst>
            <a:ext uri="{FF2B5EF4-FFF2-40B4-BE49-F238E27FC236}">
              <a16:creationId xmlns:a16="http://schemas.microsoft.com/office/drawing/2014/main" id="{5598176A-E1F2-44BD-AC4A-74DE6D573E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69" name="Image 868">
          <a:extLst>
            <a:ext uri="{FF2B5EF4-FFF2-40B4-BE49-F238E27FC236}">
              <a16:creationId xmlns:a16="http://schemas.microsoft.com/office/drawing/2014/main" id="{64BAC338-19EA-4B0A-8767-AB5C8C1946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70" name="Image 297">
          <a:extLst>
            <a:ext uri="{FF2B5EF4-FFF2-40B4-BE49-F238E27FC236}">
              <a16:creationId xmlns:a16="http://schemas.microsoft.com/office/drawing/2014/main" id="{EE2D6E8E-BADB-4A0A-9B4F-C6F945AC24A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71" name="Image 297">
          <a:extLst>
            <a:ext uri="{FF2B5EF4-FFF2-40B4-BE49-F238E27FC236}">
              <a16:creationId xmlns:a16="http://schemas.microsoft.com/office/drawing/2014/main" id="{AC0EC412-A987-4802-AEAF-D5DDFDB6348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72" name="Image 44">
          <a:extLst>
            <a:ext uri="{FF2B5EF4-FFF2-40B4-BE49-F238E27FC236}">
              <a16:creationId xmlns:a16="http://schemas.microsoft.com/office/drawing/2014/main" id="{ACF5B8CD-39BD-40E7-B7AB-4F47078682E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A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A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A00-000017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A00-00001A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A00-00001B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A00-000026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A00-000027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A00-000029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A00-00002A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A00-00002B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A00-00002D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A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A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A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A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A00-000038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A00-000039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A00-00003A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A00-00003B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A00-00003C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A00-00003D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A00-00003E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A00-00003F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A00-000040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A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A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A00-000047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A00-00004A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A00-00004B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A00-00004C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A00-00004D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A00-00004E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A00-00004F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A00-000050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A00-000051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A00-000052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A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A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A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A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A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A00-000059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B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B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B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B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B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B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B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B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B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B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B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B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B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B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B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B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B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B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B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B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B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B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B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B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B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B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B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B00-000040000000}"/>
            </a:ext>
          </a:extLst>
        </xdr:cNvPr>
        <xdr:cNvSpPr txBox="1"/>
      </xdr:nvSpPr>
      <xdr:spPr>
        <a:xfrm>
          <a:off x="2958611" y="40662469"/>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B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B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B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B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B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B00-000047000000}"/>
            </a:ext>
          </a:extLst>
        </xdr:cNvPr>
        <xdr:cNvSpPr txBox="1"/>
      </xdr:nvSpPr>
      <xdr:spPr>
        <a:xfrm>
          <a:off x="10985500" y="40703500"/>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B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B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B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B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B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B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B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B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B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B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B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B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B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B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B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B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395</xdr:row>
      <xdr:rowOff>175114</xdr:rowOff>
    </xdr:from>
    <xdr:to>
      <xdr:col>12</xdr:col>
      <xdr:colOff>486508</xdr:colOff>
      <xdr:row>397</xdr:row>
      <xdr:rowOff>114300</xdr:rowOff>
    </xdr:to>
    <xdr:sp macro="" textlink="">
      <xdr:nvSpPr>
        <xdr:cNvPr id="47" name="ZoneTexte 46">
          <a:extLst>
            <a:ext uri="{FF2B5EF4-FFF2-40B4-BE49-F238E27FC236}">
              <a16:creationId xmlns:a16="http://schemas.microsoft.com/office/drawing/2014/main" id="{00000000-0008-0000-0B00-00002F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395</xdr:row>
      <xdr:rowOff>180975</xdr:rowOff>
    </xdr:from>
    <xdr:to>
      <xdr:col>12</xdr:col>
      <xdr:colOff>2247167</xdr:colOff>
      <xdr:row>397</xdr:row>
      <xdr:rowOff>184638</xdr:rowOff>
    </xdr:to>
    <xdr:sp macro="" textlink="">
      <xdr:nvSpPr>
        <xdr:cNvPr id="48" name="ZoneTexte 47">
          <a:extLst>
            <a:ext uri="{FF2B5EF4-FFF2-40B4-BE49-F238E27FC236}">
              <a16:creationId xmlns:a16="http://schemas.microsoft.com/office/drawing/2014/main" id="{00000000-0008-0000-0B00-000030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390</xdr:row>
      <xdr:rowOff>0</xdr:rowOff>
    </xdr:from>
    <xdr:to>
      <xdr:col>3</xdr:col>
      <xdr:colOff>1066800</xdr:colOff>
      <xdr:row>391</xdr:row>
      <xdr:rowOff>0</xdr:rowOff>
    </xdr:to>
    <xdr:sp macro="" textlink="">
      <xdr:nvSpPr>
        <xdr:cNvPr id="49" name="Rectangle 48">
          <a:extLst>
            <a:ext uri="{FF2B5EF4-FFF2-40B4-BE49-F238E27FC236}">
              <a16:creationId xmlns:a16="http://schemas.microsoft.com/office/drawing/2014/main" id="{00000000-0008-0000-0B00-00003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390</xdr:row>
      <xdr:rowOff>0</xdr:rowOff>
    </xdr:from>
    <xdr:to>
      <xdr:col>12</xdr:col>
      <xdr:colOff>1447799</xdr:colOff>
      <xdr:row>391</xdr:row>
      <xdr:rowOff>0</xdr:rowOff>
    </xdr:to>
    <xdr:sp macro="" textlink="">
      <xdr:nvSpPr>
        <xdr:cNvPr id="50" name="Rectangle 49">
          <a:extLst>
            <a:ext uri="{FF2B5EF4-FFF2-40B4-BE49-F238E27FC236}">
              <a16:creationId xmlns:a16="http://schemas.microsoft.com/office/drawing/2014/main" id="{00000000-0008-0000-0B00-00003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396</xdr:row>
          <xdr:rowOff>60960</xdr:rowOff>
        </xdr:from>
        <xdr:to>
          <xdr:col>9</xdr:col>
          <xdr:colOff>106680</xdr:colOff>
          <xdr:row>396</xdr:row>
          <xdr:rowOff>160020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B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396</xdr:row>
          <xdr:rowOff>68580</xdr:rowOff>
        </xdr:from>
        <xdr:to>
          <xdr:col>12</xdr:col>
          <xdr:colOff>1516380</xdr:colOff>
          <xdr:row>396</xdr:row>
          <xdr:rowOff>175260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B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390</xdr:row>
      <xdr:rowOff>241301</xdr:rowOff>
    </xdr:from>
    <xdr:ext cx="558346" cy="152399"/>
    <xdr:pic>
      <xdr:nvPicPr>
        <xdr:cNvPr id="51" name="Image 299">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119429</xdr:colOff>
      <xdr:row>395</xdr:row>
      <xdr:rowOff>175114</xdr:rowOff>
    </xdr:from>
    <xdr:to>
      <xdr:col>24</xdr:col>
      <xdr:colOff>486508</xdr:colOff>
      <xdr:row>397</xdr:row>
      <xdr:rowOff>114300</xdr:rowOff>
    </xdr:to>
    <xdr:sp macro="" textlink="">
      <xdr:nvSpPr>
        <xdr:cNvPr id="52" name="ZoneTexte 51">
          <a:extLst>
            <a:ext uri="{FF2B5EF4-FFF2-40B4-BE49-F238E27FC236}">
              <a16:creationId xmlns:a16="http://schemas.microsoft.com/office/drawing/2014/main" id="{00000000-0008-0000-0B00-000034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24</xdr:col>
      <xdr:colOff>1390650</xdr:colOff>
      <xdr:row>395</xdr:row>
      <xdr:rowOff>180975</xdr:rowOff>
    </xdr:from>
    <xdr:to>
      <xdr:col>24</xdr:col>
      <xdr:colOff>2247167</xdr:colOff>
      <xdr:row>397</xdr:row>
      <xdr:rowOff>184638</xdr:rowOff>
    </xdr:to>
    <xdr:sp macro="" textlink="">
      <xdr:nvSpPr>
        <xdr:cNvPr id="53" name="ZoneTexte 52">
          <a:extLst>
            <a:ext uri="{FF2B5EF4-FFF2-40B4-BE49-F238E27FC236}">
              <a16:creationId xmlns:a16="http://schemas.microsoft.com/office/drawing/2014/main" id="{00000000-0008-0000-0B00-000035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390</xdr:row>
      <xdr:rowOff>0</xdr:rowOff>
    </xdr:from>
    <xdr:to>
      <xdr:col>15</xdr:col>
      <xdr:colOff>1066800</xdr:colOff>
      <xdr:row>391</xdr:row>
      <xdr:rowOff>0</xdr:rowOff>
    </xdr:to>
    <xdr:sp macro="" textlink="">
      <xdr:nvSpPr>
        <xdr:cNvPr id="65" name="Rectangle 64">
          <a:extLst>
            <a:ext uri="{FF2B5EF4-FFF2-40B4-BE49-F238E27FC236}">
              <a16:creationId xmlns:a16="http://schemas.microsoft.com/office/drawing/2014/main" id="{00000000-0008-0000-0B00-00004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390</xdr:row>
      <xdr:rowOff>0</xdr:rowOff>
    </xdr:from>
    <xdr:to>
      <xdr:col>24</xdr:col>
      <xdr:colOff>1447799</xdr:colOff>
      <xdr:row>391</xdr:row>
      <xdr:rowOff>0</xdr:rowOff>
    </xdr:to>
    <xdr:sp macro="" textlink="">
      <xdr:nvSpPr>
        <xdr:cNvPr id="66" name="Rectangle 65">
          <a:extLst>
            <a:ext uri="{FF2B5EF4-FFF2-40B4-BE49-F238E27FC236}">
              <a16:creationId xmlns:a16="http://schemas.microsoft.com/office/drawing/2014/main" id="{00000000-0008-0000-0B00-00004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20</xdr:col>
          <xdr:colOff>7620</xdr:colOff>
          <xdr:row>396</xdr:row>
          <xdr:rowOff>60960</xdr:rowOff>
        </xdr:from>
        <xdr:to>
          <xdr:col>21</xdr:col>
          <xdr:colOff>106680</xdr:colOff>
          <xdr:row>396</xdr:row>
          <xdr:rowOff>160020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B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1165860</xdr:colOff>
          <xdr:row>396</xdr:row>
          <xdr:rowOff>68580</xdr:rowOff>
        </xdr:from>
        <xdr:to>
          <xdr:col>24</xdr:col>
          <xdr:colOff>1516380</xdr:colOff>
          <xdr:row>396</xdr:row>
          <xdr:rowOff>175260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B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390</xdr:row>
      <xdr:rowOff>241301</xdr:rowOff>
    </xdr:from>
    <xdr:ext cx="558346" cy="152399"/>
    <xdr:pic>
      <xdr:nvPicPr>
        <xdr:cNvPr id="67" name="Image 299">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C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C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C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C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C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C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C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C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C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C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C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C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C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C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C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C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C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C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C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C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C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C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C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C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C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C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C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C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C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C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C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C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C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C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C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C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C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C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C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C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C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C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C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C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C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C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C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C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C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C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C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C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C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C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C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C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C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C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C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C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C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1066800</xdr:colOff>
      <xdr:row>1</xdr:row>
      <xdr:rowOff>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18</xdr:col>
      <xdr:colOff>0</xdr:colOff>
      <xdr:row>1</xdr:row>
      <xdr:rowOff>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2657474" y="0"/>
          <a:ext cx="4905376"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0</xdr:row>
      <xdr:rowOff>0</xdr:rowOff>
    </xdr:from>
    <xdr:to>
      <xdr:col>20</xdr:col>
      <xdr:colOff>1066800</xdr:colOff>
      <xdr:row>1</xdr:row>
      <xdr:rowOff>0</xdr:rowOff>
    </xdr:to>
    <xdr:sp macro="" textlink="">
      <xdr:nvSpPr>
        <xdr:cNvPr id="8" name="Rectangle 7">
          <a:extLst>
            <a:ext uri="{FF2B5EF4-FFF2-40B4-BE49-F238E27FC236}">
              <a16:creationId xmlns:a16="http://schemas.microsoft.com/office/drawing/2014/main" id="{00000000-0008-0000-0D00-000008000000}"/>
            </a:ext>
          </a:extLst>
        </xdr:cNvPr>
        <xdr:cNvSpPr/>
      </xdr:nvSpPr>
      <xdr:spPr>
        <a:xfrm>
          <a:off x="84105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0</xdr:row>
      <xdr:rowOff>0</xdr:rowOff>
    </xdr:from>
    <xdr:to>
      <xdr:col>29</xdr:col>
      <xdr:colOff>1447799</xdr:colOff>
      <xdr:row>1</xdr:row>
      <xdr:rowOff>0</xdr:rowOff>
    </xdr:to>
    <xdr:sp macro="" textlink="">
      <xdr:nvSpPr>
        <xdr:cNvPr id="9" name="Rectangle 8">
          <a:extLst>
            <a:ext uri="{FF2B5EF4-FFF2-40B4-BE49-F238E27FC236}">
              <a16:creationId xmlns:a16="http://schemas.microsoft.com/office/drawing/2014/main" id="{00000000-0008-0000-0D00-000009000000}"/>
            </a:ext>
          </a:extLst>
        </xdr:cNvPr>
        <xdr:cNvSpPr/>
      </xdr:nvSpPr>
      <xdr:spPr>
        <a:xfrm>
          <a:off x="9477374" y="0"/>
          <a:ext cx="36195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0</xdr:row>
      <xdr:rowOff>241301</xdr:rowOff>
    </xdr:from>
    <xdr:ext cx="558346" cy="152399"/>
    <xdr:pic>
      <xdr:nvPicPr>
        <xdr:cNvPr id="59" name="Image 299">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0</xdr:row>
      <xdr:rowOff>215900</xdr:rowOff>
    </xdr:from>
    <xdr:ext cx="558346" cy="152399"/>
    <xdr:pic>
      <xdr:nvPicPr>
        <xdr:cNvPr id="60" name="Image 299">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76</xdr:row>
      <xdr:rowOff>0</xdr:rowOff>
    </xdr:from>
    <xdr:to>
      <xdr:col>3</xdr:col>
      <xdr:colOff>1066800</xdr:colOff>
      <xdr:row>77</xdr:row>
      <xdr:rowOff>0</xdr:rowOff>
    </xdr:to>
    <xdr:sp macro="" textlink="">
      <xdr:nvSpPr>
        <xdr:cNvPr id="114" name="Rectangle 113">
          <a:extLst>
            <a:ext uri="{FF2B5EF4-FFF2-40B4-BE49-F238E27FC236}">
              <a16:creationId xmlns:a16="http://schemas.microsoft.com/office/drawing/2014/main" id="{00000000-0008-0000-0D00-000072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76</xdr:row>
      <xdr:rowOff>0</xdr:rowOff>
    </xdr:from>
    <xdr:to>
      <xdr:col>18</xdr:col>
      <xdr:colOff>0</xdr:colOff>
      <xdr:row>77</xdr:row>
      <xdr:rowOff>0</xdr:rowOff>
    </xdr:to>
    <xdr:sp macro="" textlink="">
      <xdr:nvSpPr>
        <xdr:cNvPr id="115" name="Rectangle 114">
          <a:extLst>
            <a:ext uri="{FF2B5EF4-FFF2-40B4-BE49-F238E27FC236}">
              <a16:creationId xmlns:a16="http://schemas.microsoft.com/office/drawing/2014/main" id="{00000000-0008-0000-0D00-000073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76</xdr:row>
      <xdr:rowOff>0</xdr:rowOff>
    </xdr:from>
    <xdr:to>
      <xdr:col>20</xdr:col>
      <xdr:colOff>1066800</xdr:colOff>
      <xdr:row>77</xdr:row>
      <xdr:rowOff>0</xdr:rowOff>
    </xdr:to>
    <xdr:sp macro="" textlink="">
      <xdr:nvSpPr>
        <xdr:cNvPr id="116" name="Rectangle 115">
          <a:extLst>
            <a:ext uri="{FF2B5EF4-FFF2-40B4-BE49-F238E27FC236}">
              <a16:creationId xmlns:a16="http://schemas.microsoft.com/office/drawing/2014/main" id="{00000000-0008-0000-0D00-000074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76</xdr:row>
      <xdr:rowOff>0</xdr:rowOff>
    </xdr:from>
    <xdr:to>
      <xdr:col>29</xdr:col>
      <xdr:colOff>1447799</xdr:colOff>
      <xdr:row>77</xdr:row>
      <xdr:rowOff>0</xdr:rowOff>
    </xdr:to>
    <xdr:sp macro="" textlink="">
      <xdr:nvSpPr>
        <xdr:cNvPr id="117" name="Rectangle 116">
          <a:extLst>
            <a:ext uri="{FF2B5EF4-FFF2-40B4-BE49-F238E27FC236}">
              <a16:creationId xmlns:a16="http://schemas.microsoft.com/office/drawing/2014/main" id="{00000000-0008-0000-0D00-000075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76</xdr:row>
      <xdr:rowOff>241301</xdr:rowOff>
    </xdr:from>
    <xdr:ext cx="558346" cy="152399"/>
    <xdr:pic>
      <xdr:nvPicPr>
        <xdr:cNvPr id="118" name="Image 299">
          <a:extLst>
            <a:ext uri="{FF2B5EF4-FFF2-40B4-BE49-F238E27FC236}">
              <a16:creationId xmlns:a16="http://schemas.microsoft.com/office/drawing/2014/main" id="{00000000-0008-0000-0D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76</xdr:row>
      <xdr:rowOff>215900</xdr:rowOff>
    </xdr:from>
    <xdr:ext cx="558346" cy="152399"/>
    <xdr:pic>
      <xdr:nvPicPr>
        <xdr:cNvPr id="119" name="Image 299">
          <a:extLst>
            <a:ext uri="{FF2B5EF4-FFF2-40B4-BE49-F238E27FC236}">
              <a16:creationId xmlns:a16="http://schemas.microsoft.com/office/drawing/2014/main" id="{00000000-0008-0000-0D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152</xdr:row>
      <xdr:rowOff>0</xdr:rowOff>
    </xdr:from>
    <xdr:to>
      <xdr:col>3</xdr:col>
      <xdr:colOff>1066800</xdr:colOff>
      <xdr:row>153</xdr:row>
      <xdr:rowOff>0</xdr:rowOff>
    </xdr:to>
    <xdr:sp macro="" textlink="">
      <xdr:nvSpPr>
        <xdr:cNvPr id="120" name="Rectangle 119">
          <a:extLst>
            <a:ext uri="{FF2B5EF4-FFF2-40B4-BE49-F238E27FC236}">
              <a16:creationId xmlns:a16="http://schemas.microsoft.com/office/drawing/2014/main" id="{00000000-0008-0000-0D00-000078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152</xdr:row>
      <xdr:rowOff>0</xdr:rowOff>
    </xdr:from>
    <xdr:to>
      <xdr:col>18</xdr:col>
      <xdr:colOff>0</xdr:colOff>
      <xdr:row>153</xdr:row>
      <xdr:rowOff>0</xdr:rowOff>
    </xdr:to>
    <xdr:sp macro="" textlink="">
      <xdr:nvSpPr>
        <xdr:cNvPr id="121" name="Rectangle 120">
          <a:extLst>
            <a:ext uri="{FF2B5EF4-FFF2-40B4-BE49-F238E27FC236}">
              <a16:creationId xmlns:a16="http://schemas.microsoft.com/office/drawing/2014/main" id="{00000000-0008-0000-0D00-000079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152</xdr:row>
      <xdr:rowOff>0</xdr:rowOff>
    </xdr:from>
    <xdr:to>
      <xdr:col>20</xdr:col>
      <xdr:colOff>1066800</xdr:colOff>
      <xdr:row>153</xdr:row>
      <xdr:rowOff>0</xdr:rowOff>
    </xdr:to>
    <xdr:sp macro="" textlink="">
      <xdr:nvSpPr>
        <xdr:cNvPr id="122" name="Rectangle 121">
          <a:extLst>
            <a:ext uri="{FF2B5EF4-FFF2-40B4-BE49-F238E27FC236}">
              <a16:creationId xmlns:a16="http://schemas.microsoft.com/office/drawing/2014/main" id="{00000000-0008-0000-0D00-00007A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152</xdr:row>
      <xdr:rowOff>0</xdr:rowOff>
    </xdr:from>
    <xdr:to>
      <xdr:col>29</xdr:col>
      <xdr:colOff>1447799</xdr:colOff>
      <xdr:row>153</xdr:row>
      <xdr:rowOff>0</xdr:rowOff>
    </xdr:to>
    <xdr:sp macro="" textlink="">
      <xdr:nvSpPr>
        <xdr:cNvPr id="123" name="Rectangle 122">
          <a:extLst>
            <a:ext uri="{FF2B5EF4-FFF2-40B4-BE49-F238E27FC236}">
              <a16:creationId xmlns:a16="http://schemas.microsoft.com/office/drawing/2014/main" id="{00000000-0008-0000-0D00-00007B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152</xdr:row>
      <xdr:rowOff>241301</xdr:rowOff>
    </xdr:from>
    <xdr:ext cx="558346" cy="152399"/>
    <xdr:pic>
      <xdr:nvPicPr>
        <xdr:cNvPr id="124" name="Image 299">
          <a:extLst>
            <a:ext uri="{FF2B5EF4-FFF2-40B4-BE49-F238E27FC236}">
              <a16:creationId xmlns:a16="http://schemas.microsoft.com/office/drawing/2014/main" id="{00000000-0008-0000-0D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152</xdr:row>
      <xdr:rowOff>215900</xdr:rowOff>
    </xdr:from>
    <xdr:ext cx="558346" cy="152399"/>
    <xdr:pic>
      <xdr:nvPicPr>
        <xdr:cNvPr id="125" name="Image 299">
          <a:extLst>
            <a:ext uri="{FF2B5EF4-FFF2-40B4-BE49-F238E27FC236}">
              <a16:creationId xmlns:a16="http://schemas.microsoft.com/office/drawing/2014/main" id="{00000000-0008-0000-0D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228</xdr:row>
      <xdr:rowOff>0</xdr:rowOff>
    </xdr:from>
    <xdr:to>
      <xdr:col>3</xdr:col>
      <xdr:colOff>1066800</xdr:colOff>
      <xdr:row>229</xdr:row>
      <xdr:rowOff>0</xdr:rowOff>
    </xdr:to>
    <xdr:sp macro="" textlink="">
      <xdr:nvSpPr>
        <xdr:cNvPr id="126" name="Rectangle 125">
          <a:extLst>
            <a:ext uri="{FF2B5EF4-FFF2-40B4-BE49-F238E27FC236}">
              <a16:creationId xmlns:a16="http://schemas.microsoft.com/office/drawing/2014/main" id="{00000000-0008-0000-0D00-00007E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228</xdr:row>
      <xdr:rowOff>0</xdr:rowOff>
    </xdr:from>
    <xdr:to>
      <xdr:col>18</xdr:col>
      <xdr:colOff>0</xdr:colOff>
      <xdr:row>229</xdr:row>
      <xdr:rowOff>0</xdr:rowOff>
    </xdr:to>
    <xdr:sp macro="" textlink="">
      <xdr:nvSpPr>
        <xdr:cNvPr id="127" name="Rectangle 126">
          <a:extLst>
            <a:ext uri="{FF2B5EF4-FFF2-40B4-BE49-F238E27FC236}">
              <a16:creationId xmlns:a16="http://schemas.microsoft.com/office/drawing/2014/main" id="{00000000-0008-0000-0D00-00007F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228</xdr:row>
      <xdr:rowOff>0</xdr:rowOff>
    </xdr:from>
    <xdr:to>
      <xdr:col>20</xdr:col>
      <xdr:colOff>1066800</xdr:colOff>
      <xdr:row>229</xdr:row>
      <xdr:rowOff>0</xdr:rowOff>
    </xdr:to>
    <xdr:sp macro="" textlink="">
      <xdr:nvSpPr>
        <xdr:cNvPr id="128" name="Rectangle 127">
          <a:extLst>
            <a:ext uri="{FF2B5EF4-FFF2-40B4-BE49-F238E27FC236}">
              <a16:creationId xmlns:a16="http://schemas.microsoft.com/office/drawing/2014/main" id="{00000000-0008-0000-0D00-000080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228</xdr:row>
      <xdr:rowOff>0</xdr:rowOff>
    </xdr:from>
    <xdr:to>
      <xdr:col>29</xdr:col>
      <xdr:colOff>1447799</xdr:colOff>
      <xdr:row>229</xdr:row>
      <xdr:rowOff>0</xdr:rowOff>
    </xdr:to>
    <xdr:sp macro="" textlink="">
      <xdr:nvSpPr>
        <xdr:cNvPr id="129" name="Rectangle 128">
          <a:extLst>
            <a:ext uri="{FF2B5EF4-FFF2-40B4-BE49-F238E27FC236}">
              <a16:creationId xmlns:a16="http://schemas.microsoft.com/office/drawing/2014/main" id="{00000000-0008-0000-0D00-000081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228</xdr:row>
      <xdr:rowOff>241301</xdr:rowOff>
    </xdr:from>
    <xdr:ext cx="558346" cy="152399"/>
    <xdr:pic>
      <xdr:nvPicPr>
        <xdr:cNvPr id="130" name="Image 299">
          <a:extLst>
            <a:ext uri="{FF2B5EF4-FFF2-40B4-BE49-F238E27FC236}">
              <a16:creationId xmlns:a16="http://schemas.microsoft.com/office/drawing/2014/main" id="{00000000-0008-0000-0D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228</xdr:row>
      <xdr:rowOff>215900</xdr:rowOff>
    </xdr:from>
    <xdr:ext cx="558346" cy="152399"/>
    <xdr:pic>
      <xdr:nvPicPr>
        <xdr:cNvPr id="131" name="Image 299">
          <a:extLst>
            <a:ext uri="{FF2B5EF4-FFF2-40B4-BE49-F238E27FC236}">
              <a16:creationId xmlns:a16="http://schemas.microsoft.com/office/drawing/2014/main" id="{00000000-0008-0000-0D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304</xdr:row>
      <xdr:rowOff>0</xdr:rowOff>
    </xdr:from>
    <xdr:to>
      <xdr:col>3</xdr:col>
      <xdr:colOff>1066800</xdr:colOff>
      <xdr:row>305</xdr:row>
      <xdr:rowOff>0</xdr:rowOff>
    </xdr:to>
    <xdr:sp macro="" textlink="">
      <xdr:nvSpPr>
        <xdr:cNvPr id="132" name="Rectangle 131">
          <a:extLst>
            <a:ext uri="{FF2B5EF4-FFF2-40B4-BE49-F238E27FC236}">
              <a16:creationId xmlns:a16="http://schemas.microsoft.com/office/drawing/2014/main" id="{00000000-0008-0000-0D00-000084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304</xdr:row>
      <xdr:rowOff>0</xdr:rowOff>
    </xdr:from>
    <xdr:to>
      <xdr:col>18</xdr:col>
      <xdr:colOff>0</xdr:colOff>
      <xdr:row>305</xdr:row>
      <xdr:rowOff>0</xdr:rowOff>
    </xdr:to>
    <xdr:sp macro="" textlink="">
      <xdr:nvSpPr>
        <xdr:cNvPr id="133" name="Rectangle 132">
          <a:extLst>
            <a:ext uri="{FF2B5EF4-FFF2-40B4-BE49-F238E27FC236}">
              <a16:creationId xmlns:a16="http://schemas.microsoft.com/office/drawing/2014/main" id="{00000000-0008-0000-0D00-000085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304</xdr:row>
      <xdr:rowOff>0</xdr:rowOff>
    </xdr:from>
    <xdr:to>
      <xdr:col>20</xdr:col>
      <xdr:colOff>1066800</xdr:colOff>
      <xdr:row>305</xdr:row>
      <xdr:rowOff>0</xdr:rowOff>
    </xdr:to>
    <xdr:sp macro="" textlink="">
      <xdr:nvSpPr>
        <xdr:cNvPr id="134" name="Rectangle 133">
          <a:extLst>
            <a:ext uri="{FF2B5EF4-FFF2-40B4-BE49-F238E27FC236}">
              <a16:creationId xmlns:a16="http://schemas.microsoft.com/office/drawing/2014/main" id="{00000000-0008-0000-0D00-000086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304</xdr:row>
      <xdr:rowOff>0</xdr:rowOff>
    </xdr:from>
    <xdr:to>
      <xdr:col>29</xdr:col>
      <xdr:colOff>1447799</xdr:colOff>
      <xdr:row>305</xdr:row>
      <xdr:rowOff>0</xdr:rowOff>
    </xdr:to>
    <xdr:sp macro="" textlink="">
      <xdr:nvSpPr>
        <xdr:cNvPr id="135" name="Rectangle 134">
          <a:extLst>
            <a:ext uri="{FF2B5EF4-FFF2-40B4-BE49-F238E27FC236}">
              <a16:creationId xmlns:a16="http://schemas.microsoft.com/office/drawing/2014/main" id="{00000000-0008-0000-0D00-000087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304</xdr:row>
      <xdr:rowOff>241301</xdr:rowOff>
    </xdr:from>
    <xdr:ext cx="558346" cy="152399"/>
    <xdr:pic>
      <xdr:nvPicPr>
        <xdr:cNvPr id="136" name="Image 299">
          <a:extLst>
            <a:ext uri="{FF2B5EF4-FFF2-40B4-BE49-F238E27FC236}">
              <a16:creationId xmlns:a16="http://schemas.microsoft.com/office/drawing/2014/main" id="{00000000-0008-0000-0D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304</xdr:row>
      <xdr:rowOff>215900</xdr:rowOff>
    </xdr:from>
    <xdr:ext cx="558346" cy="152399"/>
    <xdr:pic>
      <xdr:nvPicPr>
        <xdr:cNvPr id="137" name="Image 299">
          <a:extLst>
            <a:ext uri="{FF2B5EF4-FFF2-40B4-BE49-F238E27FC236}">
              <a16:creationId xmlns:a16="http://schemas.microsoft.com/office/drawing/2014/main" id="{00000000-0008-0000-0D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380</xdr:row>
      <xdr:rowOff>0</xdr:rowOff>
    </xdr:from>
    <xdr:to>
      <xdr:col>3</xdr:col>
      <xdr:colOff>1066800</xdr:colOff>
      <xdr:row>381</xdr:row>
      <xdr:rowOff>0</xdr:rowOff>
    </xdr:to>
    <xdr:sp macro="" textlink="">
      <xdr:nvSpPr>
        <xdr:cNvPr id="138" name="Rectangle 137">
          <a:extLst>
            <a:ext uri="{FF2B5EF4-FFF2-40B4-BE49-F238E27FC236}">
              <a16:creationId xmlns:a16="http://schemas.microsoft.com/office/drawing/2014/main" id="{00000000-0008-0000-0D00-00008A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380</xdr:row>
      <xdr:rowOff>0</xdr:rowOff>
    </xdr:from>
    <xdr:to>
      <xdr:col>18</xdr:col>
      <xdr:colOff>0</xdr:colOff>
      <xdr:row>381</xdr:row>
      <xdr:rowOff>0</xdr:rowOff>
    </xdr:to>
    <xdr:sp macro="" textlink="">
      <xdr:nvSpPr>
        <xdr:cNvPr id="139" name="Rectangle 138">
          <a:extLst>
            <a:ext uri="{FF2B5EF4-FFF2-40B4-BE49-F238E27FC236}">
              <a16:creationId xmlns:a16="http://schemas.microsoft.com/office/drawing/2014/main" id="{00000000-0008-0000-0D00-00008B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380</xdr:row>
      <xdr:rowOff>0</xdr:rowOff>
    </xdr:from>
    <xdr:to>
      <xdr:col>20</xdr:col>
      <xdr:colOff>1066800</xdr:colOff>
      <xdr:row>381</xdr:row>
      <xdr:rowOff>0</xdr:rowOff>
    </xdr:to>
    <xdr:sp macro="" textlink="">
      <xdr:nvSpPr>
        <xdr:cNvPr id="140" name="Rectangle 139">
          <a:extLst>
            <a:ext uri="{FF2B5EF4-FFF2-40B4-BE49-F238E27FC236}">
              <a16:creationId xmlns:a16="http://schemas.microsoft.com/office/drawing/2014/main" id="{00000000-0008-0000-0D00-00008C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380</xdr:row>
      <xdr:rowOff>0</xdr:rowOff>
    </xdr:from>
    <xdr:to>
      <xdr:col>29</xdr:col>
      <xdr:colOff>1447799</xdr:colOff>
      <xdr:row>381</xdr:row>
      <xdr:rowOff>0</xdr:rowOff>
    </xdr:to>
    <xdr:sp macro="" textlink="">
      <xdr:nvSpPr>
        <xdr:cNvPr id="141" name="Rectangle 140">
          <a:extLst>
            <a:ext uri="{FF2B5EF4-FFF2-40B4-BE49-F238E27FC236}">
              <a16:creationId xmlns:a16="http://schemas.microsoft.com/office/drawing/2014/main" id="{00000000-0008-0000-0D00-00008D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380</xdr:row>
      <xdr:rowOff>241301</xdr:rowOff>
    </xdr:from>
    <xdr:ext cx="558346" cy="152399"/>
    <xdr:pic>
      <xdr:nvPicPr>
        <xdr:cNvPr id="142" name="Image 299">
          <a:extLst>
            <a:ext uri="{FF2B5EF4-FFF2-40B4-BE49-F238E27FC236}">
              <a16:creationId xmlns:a16="http://schemas.microsoft.com/office/drawing/2014/main" id="{00000000-0008-0000-0D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380</xdr:row>
      <xdr:rowOff>215900</xdr:rowOff>
    </xdr:from>
    <xdr:ext cx="558346" cy="152399"/>
    <xdr:pic>
      <xdr:nvPicPr>
        <xdr:cNvPr id="143" name="Image 299">
          <a:extLst>
            <a:ext uri="{FF2B5EF4-FFF2-40B4-BE49-F238E27FC236}">
              <a16:creationId xmlns:a16="http://schemas.microsoft.com/office/drawing/2014/main" id="{00000000-0008-0000-0D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456</xdr:row>
      <xdr:rowOff>0</xdr:rowOff>
    </xdr:from>
    <xdr:to>
      <xdr:col>3</xdr:col>
      <xdr:colOff>1066800</xdr:colOff>
      <xdr:row>457</xdr:row>
      <xdr:rowOff>0</xdr:rowOff>
    </xdr:to>
    <xdr:sp macro="" textlink="">
      <xdr:nvSpPr>
        <xdr:cNvPr id="144" name="Rectangle 143">
          <a:extLst>
            <a:ext uri="{FF2B5EF4-FFF2-40B4-BE49-F238E27FC236}">
              <a16:creationId xmlns:a16="http://schemas.microsoft.com/office/drawing/2014/main" id="{00000000-0008-0000-0D00-000090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456</xdr:row>
      <xdr:rowOff>0</xdr:rowOff>
    </xdr:from>
    <xdr:to>
      <xdr:col>18</xdr:col>
      <xdr:colOff>0</xdr:colOff>
      <xdr:row>457</xdr:row>
      <xdr:rowOff>0</xdr:rowOff>
    </xdr:to>
    <xdr:sp macro="" textlink="">
      <xdr:nvSpPr>
        <xdr:cNvPr id="145" name="Rectangle 144">
          <a:extLst>
            <a:ext uri="{FF2B5EF4-FFF2-40B4-BE49-F238E27FC236}">
              <a16:creationId xmlns:a16="http://schemas.microsoft.com/office/drawing/2014/main" id="{00000000-0008-0000-0D00-000091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456</xdr:row>
      <xdr:rowOff>0</xdr:rowOff>
    </xdr:from>
    <xdr:to>
      <xdr:col>20</xdr:col>
      <xdr:colOff>1066800</xdr:colOff>
      <xdr:row>457</xdr:row>
      <xdr:rowOff>0</xdr:rowOff>
    </xdr:to>
    <xdr:sp macro="" textlink="">
      <xdr:nvSpPr>
        <xdr:cNvPr id="146" name="Rectangle 145">
          <a:extLst>
            <a:ext uri="{FF2B5EF4-FFF2-40B4-BE49-F238E27FC236}">
              <a16:creationId xmlns:a16="http://schemas.microsoft.com/office/drawing/2014/main" id="{00000000-0008-0000-0D00-000092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456</xdr:row>
      <xdr:rowOff>0</xdr:rowOff>
    </xdr:from>
    <xdr:to>
      <xdr:col>29</xdr:col>
      <xdr:colOff>1447799</xdr:colOff>
      <xdr:row>457</xdr:row>
      <xdr:rowOff>0</xdr:rowOff>
    </xdr:to>
    <xdr:sp macro="" textlink="">
      <xdr:nvSpPr>
        <xdr:cNvPr id="147" name="Rectangle 146">
          <a:extLst>
            <a:ext uri="{FF2B5EF4-FFF2-40B4-BE49-F238E27FC236}">
              <a16:creationId xmlns:a16="http://schemas.microsoft.com/office/drawing/2014/main" id="{00000000-0008-0000-0D00-000093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456</xdr:row>
      <xdr:rowOff>241301</xdr:rowOff>
    </xdr:from>
    <xdr:ext cx="558346" cy="152399"/>
    <xdr:pic>
      <xdr:nvPicPr>
        <xdr:cNvPr id="148" name="Image 299">
          <a:extLst>
            <a:ext uri="{FF2B5EF4-FFF2-40B4-BE49-F238E27FC236}">
              <a16:creationId xmlns:a16="http://schemas.microsoft.com/office/drawing/2014/main" id="{00000000-0008-0000-0D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456</xdr:row>
      <xdr:rowOff>215900</xdr:rowOff>
    </xdr:from>
    <xdr:ext cx="558346" cy="152399"/>
    <xdr:pic>
      <xdr:nvPicPr>
        <xdr:cNvPr id="149" name="Image 299">
          <a:extLst>
            <a:ext uri="{FF2B5EF4-FFF2-40B4-BE49-F238E27FC236}">
              <a16:creationId xmlns:a16="http://schemas.microsoft.com/office/drawing/2014/main" id="{00000000-0008-0000-0D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5</xdr:row>
      <xdr:rowOff>76200</xdr:rowOff>
    </xdr:from>
    <xdr:to>
      <xdr:col>0</xdr:col>
      <xdr:colOff>866775</xdr:colOff>
      <xdr:row>5</xdr:row>
      <xdr:rowOff>771525</xdr:rowOff>
    </xdr:to>
    <xdr:pic>
      <xdr:nvPicPr>
        <xdr:cNvPr id="2" name="Image 9">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xdr:row>
      <xdr:rowOff>76200</xdr:rowOff>
    </xdr:from>
    <xdr:to>
      <xdr:col>3</xdr:col>
      <xdr:colOff>847725</xdr:colOff>
      <xdr:row>1</xdr:row>
      <xdr:rowOff>771525</xdr:rowOff>
    </xdr:to>
    <xdr:pic>
      <xdr:nvPicPr>
        <xdr:cNvPr id="3" name="Image 10">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3333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2</xdr:row>
      <xdr:rowOff>76200</xdr:rowOff>
    </xdr:from>
    <xdr:to>
      <xdr:col>3</xdr:col>
      <xdr:colOff>866775</xdr:colOff>
      <xdr:row>2</xdr:row>
      <xdr:rowOff>771525</xdr:rowOff>
    </xdr:to>
    <xdr:pic>
      <xdr:nvPicPr>
        <xdr:cNvPr id="4" name="Image 1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14725" y="1152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xdr:row>
      <xdr:rowOff>685800</xdr:rowOff>
    </xdr:from>
    <xdr:to>
      <xdr:col>0</xdr:col>
      <xdr:colOff>857250</xdr:colOff>
      <xdr:row>3</xdr:row>
      <xdr:rowOff>47625</xdr:rowOff>
    </xdr:to>
    <xdr:pic>
      <xdr:nvPicPr>
        <xdr:cNvPr id="5" name="Image 1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942975"/>
          <a:ext cx="6667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3</xdr:row>
      <xdr:rowOff>76200</xdr:rowOff>
    </xdr:from>
    <xdr:to>
      <xdr:col>3</xdr:col>
      <xdr:colOff>857250</xdr:colOff>
      <xdr:row>3</xdr:row>
      <xdr:rowOff>771525</xdr:rowOff>
    </xdr:to>
    <xdr:pic>
      <xdr:nvPicPr>
        <xdr:cNvPr id="6" name="Image 13">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05200" y="19716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6</xdr:row>
      <xdr:rowOff>66675</xdr:rowOff>
    </xdr:from>
    <xdr:to>
      <xdr:col>0</xdr:col>
      <xdr:colOff>857250</xdr:colOff>
      <xdr:row>6</xdr:row>
      <xdr:rowOff>762000</xdr:rowOff>
    </xdr:to>
    <xdr:pic>
      <xdr:nvPicPr>
        <xdr:cNvPr id="7" name="Image 14">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xdr:row>
      <xdr:rowOff>47625</xdr:rowOff>
    </xdr:from>
    <xdr:to>
      <xdr:col>0</xdr:col>
      <xdr:colOff>857250</xdr:colOff>
      <xdr:row>3</xdr:row>
      <xdr:rowOff>742950</xdr:rowOff>
    </xdr:to>
    <xdr:pic>
      <xdr:nvPicPr>
        <xdr:cNvPr id="8" name="Image 15">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1925" y="19431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4</xdr:row>
      <xdr:rowOff>66675</xdr:rowOff>
    </xdr:from>
    <xdr:to>
      <xdr:col>3</xdr:col>
      <xdr:colOff>876300</xdr:colOff>
      <xdr:row>4</xdr:row>
      <xdr:rowOff>762000</xdr:rowOff>
    </xdr:to>
    <xdr:pic>
      <xdr:nvPicPr>
        <xdr:cNvPr id="9" name="Image 16">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0" y="27813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5</xdr:row>
      <xdr:rowOff>66675</xdr:rowOff>
    </xdr:from>
    <xdr:to>
      <xdr:col>3</xdr:col>
      <xdr:colOff>847725</xdr:colOff>
      <xdr:row>5</xdr:row>
      <xdr:rowOff>762000</xdr:rowOff>
    </xdr:to>
    <xdr:pic>
      <xdr:nvPicPr>
        <xdr:cNvPr id="10" name="Image 17">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95675" y="36004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7</xdr:row>
      <xdr:rowOff>76200</xdr:rowOff>
    </xdr:from>
    <xdr:to>
      <xdr:col>0</xdr:col>
      <xdr:colOff>866775</xdr:colOff>
      <xdr:row>7</xdr:row>
      <xdr:rowOff>771525</xdr:rowOff>
    </xdr:to>
    <xdr:pic>
      <xdr:nvPicPr>
        <xdr:cNvPr id="11" name="Image 18">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1450" y="52482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8</xdr:row>
      <xdr:rowOff>47625</xdr:rowOff>
    </xdr:from>
    <xdr:to>
      <xdr:col>0</xdr:col>
      <xdr:colOff>847725</xdr:colOff>
      <xdr:row>8</xdr:row>
      <xdr:rowOff>742950</xdr:rowOff>
    </xdr:to>
    <xdr:pic>
      <xdr:nvPicPr>
        <xdr:cNvPr id="12" name="Image 19">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 y="60388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6</xdr:row>
      <xdr:rowOff>57150</xdr:rowOff>
    </xdr:from>
    <xdr:to>
      <xdr:col>3</xdr:col>
      <xdr:colOff>847725</xdr:colOff>
      <xdr:row>6</xdr:row>
      <xdr:rowOff>752475</xdr:rowOff>
    </xdr:to>
    <xdr:pic>
      <xdr:nvPicPr>
        <xdr:cNvPr id="13" name="Image 20">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95675" y="44100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4</xdr:row>
      <xdr:rowOff>47625</xdr:rowOff>
    </xdr:from>
    <xdr:to>
      <xdr:col>0</xdr:col>
      <xdr:colOff>876300</xdr:colOff>
      <xdr:row>4</xdr:row>
      <xdr:rowOff>742950</xdr:rowOff>
    </xdr:to>
    <xdr:pic>
      <xdr:nvPicPr>
        <xdr:cNvPr id="14" name="Image 21">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 y="27622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7</xdr:row>
      <xdr:rowOff>85725</xdr:rowOff>
    </xdr:from>
    <xdr:to>
      <xdr:col>3</xdr:col>
      <xdr:colOff>866775</xdr:colOff>
      <xdr:row>7</xdr:row>
      <xdr:rowOff>781050</xdr:rowOff>
    </xdr:to>
    <xdr:pic>
      <xdr:nvPicPr>
        <xdr:cNvPr id="15" name="Image 22">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14725" y="52578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3</xdr:row>
      <xdr:rowOff>66675</xdr:rowOff>
    </xdr:from>
    <xdr:to>
      <xdr:col>6</xdr:col>
      <xdr:colOff>847725</xdr:colOff>
      <xdr:row>3</xdr:row>
      <xdr:rowOff>762000</xdr:rowOff>
    </xdr:to>
    <xdr:pic>
      <xdr:nvPicPr>
        <xdr:cNvPr id="16" name="Image 37">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838950" y="19621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2</xdr:row>
      <xdr:rowOff>57150</xdr:rowOff>
    </xdr:from>
    <xdr:to>
      <xdr:col>6</xdr:col>
      <xdr:colOff>866775</xdr:colOff>
      <xdr:row>2</xdr:row>
      <xdr:rowOff>752475</xdr:rowOff>
    </xdr:to>
    <xdr:pic>
      <xdr:nvPicPr>
        <xdr:cNvPr id="17" name="Image 38">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58000" y="11334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5</xdr:row>
      <xdr:rowOff>76200</xdr:rowOff>
    </xdr:from>
    <xdr:to>
      <xdr:col>6</xdr:col>
      <xdr:colOff>866775</xdr:colOff>
      <xdr:row>5</xdr:row>
      <xdr:rowOff>771525</xdr:rowOff>
    </xdr:to>
    <xdr:pic>
      <xdr:nvPicPr>
        <xdr:cNvPr id="18" name="Image 39">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85800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4</xdr:row>
      <xdr:rowOff>76200</xdr:rowOff>
    </xdr:from>
    <xdr:to>
      <xdr:col>6</xdr:col>
      <xdr:colOff>866775</xdr:colOff>
      <xdr:row>4</xdr:row>
      <xdr:rowOff>771525</xdr:rowOff>
    </xdr:to>
    <xdr:pic>
      <xdr:nvPicPr>
        <xdr:cNvPr id="19" name="Image 40">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58000" y="27908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6</xdr:row>
      <xdr:rowOff>66675</xdr:rowOff>
    </xdr:from>
    <xdr:to>
      <xdr:col>6</xdr:col>
      <xdr:colOff>857250</xdr:colOff>
      <xdr:row>6</xdr:row>
      <xdr:rowOff>762000</xdr:rowOff>
    </xdr:to>
    <xdr:pic>
      <xdr:nvPicPr>
        <xdr:cNvPr id="20" name="Image 41">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84847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0</xdr:row>
      <xdr:rowOff>76200</xdr:rowOff>
    </xdr:from>
    <xdr:to>
      <xdr:col>6</xdr:col>
      <xdr:colOff>838200</xdr:colOff>
      <xdr:row>2</xdr:row>
      <xdr:rowOff>47625</xdr:rowOff>
    </xdr:to>
    <xdr:pic>
      <xdr:nvPicPr>
        <xdr:cNvPr id="21" name="Image 42">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829425" y="76200"/>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9</xdr:row>
      <xdr:rowOff>57150</xdr:rowOff>
    </xdr:from>
    <xdr:to>
      <xdr:col>6</xdr:col>
      <xdr:colOff>857250</xdr:colOff>
      <xdr:row>9</xdr:row>
      <xdr:rowOff>752475</xdr:rowOff>
    </xdr:to>
    <xdr:pic>
      <xdr:nvPicPr>
        <xdr:cNvPr id="22" name="Image 43">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48475" y="6867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7</xdr:row>
      <xdr:rowOff>28575</xdr:rowOff>
    </xdr:from>
    <xdr:to>
      <xdr:col>6</xdr:col>
      <xdr:colOff>876300</xdr:colOff>
      <xdr:row>7</xdr:row>
      <xdr:rowOff>723900</xdr:rowOff>
    </xdr:to>
    <xdr:pic>
      <xdr:nvPicPr>
        <xdr:cNvPr id="23" name="Image 44">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867525" y="52006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66675</xdr:rowOff>
    </xdr:from>
    <xdr:to>
      <xdr:col>6</xdr:col>
      <xdr:colOff>866775</xdr:colOff>
      <xdr:row>8</xdr:row>
      <xdr:rowOff>762000</xdr:rowOff>
    </xdr:to>
    <xdr:pic>
      <xdr:nvPicPr>
        <xdr:cNvPr id="24" name="Image 45">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858000" y="60579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xdr:row>
      <xdr:rowOff>66675</xdr:rowOff>
    </xdr:from>
    <xdr:to>
      <xdr:col>0</xdr:col>
      <xdr:colOff>857250</xdr:colOff>
      <xdr:row>1</xdr:row>
      <xdr:rowOff>742950</xdr:rowOff>
    </xdr:to>
    <xdr:pic>
      <xdr:nvPicPr>
        <xdr:cNvPr id="25" name="Image 5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1450" y="3238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16375" y="1790700"/>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1790700"/>
          <a:ext cx="1781175"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4858999"/>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8113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4537" y="1533524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35425" y="1544002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14835187"/>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369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9287" y="28027312"/>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28984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41322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4124801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685609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66" name="BIOE" descr="Logo AB Europé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110685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67" name="Imag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1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1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72" name="ZoneTexte 4">
          <a:extLst>
            <a:ext uri="{FF2B5EF4-FFF2-40B4-BE49-F238E27FC236}">
              <a16:creationId xmlns:a16="http://schemas.microsoft.com/office/drawing/2014/main" id="{00000000-0008-0000-0100-000048000000}"/>
            </a:ext>
          </a:extLst>
        </xdr:cNvPr>
        <xdr:cNvSpPr txBox="1"/>
      </xdr:nvSpPr>
      <xdr:spPr>
        <a:xfrm>
          <a:off x="11634791" y="117728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1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75" name="Image 74" descr="Afficher l’image source">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1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1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79" name="Imag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1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1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84" name="ZoneTexte 4">
          <a:extLst>
            <a:ext uri="{FF2B5EF4-FFF2-40B4-BE49-F238E27FC236}">
              <a16:creationId xmlns:a16="http://schemas.microsoft.com/office/drawing/2014/main" id="{00000000-0008-0000-0100-000054000000}"/>
            </a:ext>
          </a:extLst>
        </xdr:cNvPr>
        <xdr:cNvSpPr txBox="1"/>
      </xdr:nvSpPr>
      <xdr:spPr>
        <a:xfrm>
          <a:off x="11634791" y="249554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1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87" name="Image 86" descr="Afficher l’image source">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1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91" name="Imag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1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1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96" name="ZoneTexte 4">
          <a:extLst>
            <a:ext uri="{FF2B5EF4-FFF2-40B4-BE49-F238E27FC236}">
              <a16:creationId xmlns:a16="http://schemas.microsoft.com/office/drawing/2014/main" id="{00000000-0008-0000-0100-000060000000}"/>
            </a:ext>
          </a:extLst>
        </xdr:cNvPr>
        <xdr:cNvSpPr txBox="1"/>
      </xdr:nvSpPr>
      <xdr:spPr>
        <a:xfrm>
          <a:off x="11634791" y="38080949"/>
          <a:ext cx="1890712" cy="33703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1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99" name="Image 98" descr="Afficher l’image source">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1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1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103" name="Imag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1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1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108" name="ZoneTexte 4">
          <a:extLst>
            <a:ext uri="{FF2B5EF4-FFF2-40B4-BE49-F238E27FC236}">
              <a16:creationId xmlns:a16="http://schemas.microsoft.com/office/drawing/2014/main" id="{00000000-0008-0000-0100-00006C000000}"/>
            </a:ext>
          </a:extLst>
        </xdr:cNvPr>
        <xdr:cNvSpPr txBox="1"/>
      </xdr:nvSpPr>
      <xdr:spPr>
        <a:xfrm>
          <a:off x="11634791" y="513206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1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111" name="Image 110" descr="Afficher l’image source">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1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1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115" name="Image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1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1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120" name="ZoneTexte 4">
          <a:extLst>
            <a:ext uri="{FF2B5EF4-FFF2-40B4-BE49-F238E27FC236}">
              <a16:creationId xmlns:a16="http://schemas.microsoft.com/office/drawing/2014/main" id="{00000000-0008-0000-0100-000078000000}"/>
            </a:ext>
          </a:extLst>
        </xdr:cNvPr>
        <xdr:cNvSpPr txBox="1"/>
      </xdr:nvSpPr>
      <xdr:spPr>
        <a:xfrm>
          <a:off x="11634791" y="645032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1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123" name="Image 122" descr="Afficher l’image source">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1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1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126" name="BIOE" descr="Logo AB Européen">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27" name="Imag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8" name="Image 127" descr="Afficher l’image source">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29" name="ZoneTexte 4">
          <a:extLst>
            <a:ext uri="{FF2B5EF4-FFF2-40B4-BE49-F238E27FC236}">
              <a16:creationId xmlns:a16="http://schemas.microsoft.com/office/drawing/2014/main" id="{00000000-0008-0000-01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30" name="ZoneTexte 4">
          <a:extLst>
            <a:ext uri="{FF2B5EF4-FFF2-40B4-BE49-F238E27FC236}">
              <a16:creationId xmlns:a16="http://schemas.microsoft.com/office/drawing/2014/main" id="{00000000-0008-0000-01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31" name="Image 1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32" name="ZoneTexte 4">
          <a:extLst>
            <a:ext uri="{FF2B5EF4-FFF2-40B4-BE49-F238E27FC236}">
              <a16:creationId xmlns:a16="http://schemas.microsoft.com/office/drawing/2014/main" id="{00000000-0008-0000-0100-000084000000}"/>
            </a:ext>
          </a:extLst>
        </xdr:cNvPr>
        <xdr:cNvSpPr txBox="1"/>
      </xdr:nvSpPr>
      <xdr:spPr>
        <a:xfrm>
          <a:off x="11634791" y="779716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33" name="Image 286">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34" name="ZoneTexte 4">
          <a:extLst>
            <a:ext uri="{FF2B5EF4-FFF2-40B4-BE49-F238E27FC236}">
              <a16:creationId xmlns:a16="http://schemas.microsoft.com/office/drawing/2014/main" id="{00000000-0008-0000-01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35" name="Image 134" descr="Afficher l’image source">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36" name="ZoneTexte 4">
          <a:extLst>
            <a:ext uri="{FF2B5EF4-FFF2-40B4-BE49-F238E27FC236}">
              <a16:creationId xmlns:a16="http://schemas.microsoft.com/office/drawing/2014/main" id="{00000000-0008-0000-01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37" name="ZoneTexte 4">
          <a:extLst>
            <a:ext uri="{FF2B5EF4-FFF2-40B4-BE49-F238E27FC236}">
              <a16:creationId xmlns:a16="http://schemas.microsoft.com/office/drawing/2014/main" id="{00000000-0008-0000-01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70" name="Image 16">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73" name="Imag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4" name="Image 173" descr="Afficher l’image source">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76" name="Image 16">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79" name="Image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80" name="Image 179" descr="Afficher l’image source">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82" name="Image 16">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85" name="Image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86" name="Image 185" descr="Afficher l’image source">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88" name="Image 16">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91" name="Image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2" name="Image 191" descr="Afficher l’image source">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94" name="Image 16">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97" name="Image 196">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8" name="Image 197" descr="Afficher l’image source">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00" name="Image 16">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207" name="Image 206">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58272" y="685419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208" name="Image 207">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274" name="Image 273">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77813" y="2888456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209" name="Image 15">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211" name="Image 210" descr="Afficher l’image source">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15824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12" name="Image 16">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1649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0" name="Image 219" descr="Afficher l’image source">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21" name="Image 16">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29" name="Image 228" descr="Afficher l’image source">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30" name="Image 16">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36" name="Image 15">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38" name="Image 237" descr="Afficher l’image source">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39" name="Image 16">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45" name="Image 15">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47" name="Image 246" descr="Afficher l’image source">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48" name="Image 16">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253" name="Image 252">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58082" y="1195228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263" name="Image 15">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5" name="Image 264" descr="Afficher l’image source">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6" name="Image 16">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275" name="Image 15">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77" name="Image 276" descr="Afficher l’image source">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78" name="Image 16">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284" name="Image 15">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86" name="Image 285" descr="Afficher l’image source">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346" name="Image 1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348" name="Image 347" descr="Afficher l’image source">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349" name="Image 16">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355" name="Image 15">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56" name="Image 355" descr="Afficher l’image source">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57" name="Image 1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362" name="Image 15">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778857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63" name="Image 362" descr="Afficher l’image source">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440" name="Image 15">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95000" y="2492375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270" name="Image 25">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75000" y="1391602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271" name="Image 25">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87750" y="2159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76" name="Image 25">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240250" y="26511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283" name="Image 25">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57250" y="403733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285" name="Image 25">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397000" y="685419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60" name="Image 259">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62" name="Image 15">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81" name="Image 280" descr="Afficher l’image source">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92" name="Image 16">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300" name="Image 15">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1" name="Image 300" descr="Afficher l’image source">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2" name="Image 16">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306" name="Image 1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7" name="Image 306" descr="Afficher l’image source">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312" name="Image 311">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13" name="Image 15">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315" name="Image 314" descr="Afficher l’image source">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316" name="Image 16">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319" name="Image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21" name="Image 15">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323" name="Image 16">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327" name="Image 15">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33" name="Image 332">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34" name="Image 15">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335" name="ZoneTexte 4">
          <a:extLst>
            <a:ext uri="{FF2B5EF4-FFF2-40B4-BE49-F238E27FC236}">
              <a16:creationId xmlns:a16="http://schemas.microsoft.com/office/drawing/2014/main" id="{00000000-0008-0000-0100-00004F010000}"/>
            </a:ext>
          </a:extLst>
        </xdr:cNvPr>
        <xdr:cNvSpPr txBox="1"/>
      </xdr:nvSpPr>
      <xdr:spPr>
        <a:xfrm flipV="1">
          <a:off x="11634791" y="25235384"/>
          <a:ext cx="27145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336" name="Image 335" descr="Afficher l’image source">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337" name="Image 16">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40" name="Image 339">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42" name="Image 15">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43" name="Image 342" descr="Afficher l’image source">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44" name="Image 16">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354" name="Image 15">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75" name="Image 374" descr="Afficher l’image source">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76" name="Image 16">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82" name="Image 381" descr="Afficher l’image source">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83" name="Image 16">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43" name="BIOE" descr="Logo AB Europé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44" name="Imag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45" name="Image 44" descr="Afficher l’image sourc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46" name="ZoneTexte 4">
          <a:extLst>
            <a:ext uri="{FF2B5EF4-FFF2-40B4-BE49-F238E27FC236}">
              <a16:creationId xmlns:a16="http://schemas.microsoft.com/office/drawing/2014/main" id="{00000000-0008-0000-0100-00002E00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47" name="ZoneTexte 4">
          <a:extLst>
            <a:ext uri="{FF2B5EF4-FFF2-40B4-BE49-F238E27FC236}">
              <a16:creationId xmlns:a16="http://schemas.microsoft.com/office/drawing/2014/main" id="{00000000-0008-0000-0100-00002F00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48" name="Image 15">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49" name="ZoneTexte 4">
          <a:extLst>
            <a:ext uri="{FF2B5EF4-FFF2-40B4-BE49-F238E27FC236}">
              <a16:creationId xmlns:a16="http://schemas.microsoft.com/office/drawing/2014/main" id="{00000000-0008-0000-0100-000031000000}"/>
            </a:ext>
          </a:extLst>
        </xdr:cNvPr>
        <xdr:cNvSpPr txBox="1"/>
      </xdr:nvSpPr>
      <xdr:spPr>
        <a:xfrm>
          <a:off x="11634791" y="914399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0" name="Image 286">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1" name="ZoneTexte 4">
          <a:extLst>
            <a:ext uri="{FF2B5EF4-FFF2-40B4-BE49-F238E27FC236}">
              <a16:creationId xmlns:a16="http://schemas.microsoft.com/office/drawing/2014/main" id="{00000000-0008-0000-0100-00003300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52" name="Image 51" descr="Afficher l’image source">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3" name="ZoneTexte 4">
          <a:extLst>
            <a:ext uri="{FF2B5EF4-FFF2-40B4-BE49-F238E27FC236}">
              <a16:creationId xmlns:a16="http://schemas.microsoft.com/office/drawing/2014/main" id="{00000000-0008-0000-0100-00003500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 name="ZoneTexte 4">
          <a:extLst>
            <a:ext uri="{FF2B5EF4-FFF2-40B4-BE49-F238E27FC236}">
              <a16:creationId xmlns:a16="http://schemas.microsoft.com/office/drawing/2014/main" id="{00000000-0008-0000-0100-00003600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55" name="Image 16">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59" name="Image 58" descr="Afficher l’image source">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61" name="Image 15">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62" name="Image 61" descr="Afficher l’image source">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63" name="Image 16">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451" name="Image 15">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452" name="Image 451" descr="Afficher l’image source">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453" name="Image 16">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457" name="Image 15">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464" name="BIOE" descr="Logo AB Européen">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465" name="Image 464">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467" name="Image 466" descr="Afficher l’image source">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468" name="ZoneTexte 4">
          <a:extLst>
            <a:ext uri="{FF2B5EF4-FFF2-40B4-BE49-F238E27FC236}">
              <a16:creationId xmlns:a16="http://schemas.microsoft.com/office/drawing/2014/main" id="{00000000-0008-0000-0100-0000D401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469" name="ZoneTexte 4">
          <a:extLst>
            <a:ext uri="{FF2B5EF4-FFF2-40B4-BE49-F238E27FC236}">
              <a16:creationId xmlns:a16="http://schemas.microsoft.com/office/drawing/2014/main" id="{00000000-0008-0000-0100-0000D501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471" name="Image 15">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472" name="ZoneTexte 4">
          <a:extLst>
            <a:ext uri="{FF2B5EF4-FFF2-40B4-BE49-F238E27FC236}">
              <a16:creationId xmlns:a16="http://schemas.microsoft.com/office/drawing/2014/main" id="{00000000-0008-0000-0100-0000D801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473" name="Image 286">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475" name="ZoneTexte 4">
          <a:extLst>
            <a:ext uri="{FF2B5EF4-FFF2-40B4-BE49-F238E27FC236}">
              <a16:creationId xmlns:a16="http://schemas.microsoft.com/office/drawing/2014/main" id="{00000000-0008-0000-0100-0000DB01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476" name="Image 475" descr="Afficher l’image source">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477" name="ZoneTexte 4">
          <a:extLst>
            <a:ext uri="{FF2B5EF4-FFF2-40B4-BE49-F238E27FC236}">
              <a16:creationId xmlns:a16="http://schemas.microsoft.com/office/drawing/2014/main" id="{00000000-0008-0000-0100-0000DD01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479" name="ZoneTexte 4">
          <a:extLst>
            <a:ext uri="{FF2B5EF4-FFF2-40B4-BE49-F238E27FC236}">
              <a16:creationId xmlns:a16="http://schemas.microsoft.com/office/drawing/2014/main" id="{00000000-0008-0000-0100-0000DF01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480" name="Image 16">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483" name="Imag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484" name="Image 483" descr="Afficher l’image source">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486" name="Image 1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487" name="Image 486" descr="Afficher l’image source">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488" name="Image 16">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492" name="Image 15">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493" name="Image 492" descr="Afficher l’image source">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494" name="Image 16">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498" name="Image 15">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499" name="Image 498" descr="Afficher l’image source">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504" name="Image 503">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4625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505" name="Image 504">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54578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506" name="Image 505">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507" name="Image 506">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54587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508" name="Image 507">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54606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511" name="Image 510">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815657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815689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83" name="Imag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815752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138" name="Imag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815943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139" name="Imag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79695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140" name="Imag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0095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536" name="Image 535">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3975" y="107222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542" name="Imag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47900" y="1076229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557" name="Image 556">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563" name="Image 562">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948721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564" name="Image 563">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16375" y="948785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565" name="Imag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72575" y="94897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567" name="BIOE" descr="Logo AB Européen">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42177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568" name="Image 567">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569" name="Image 568" descr="Afficher l’image source">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70" name="ZoneTexte 4">
          <a:extLst>
            <a:ext uri="{FF2B5EF4-FFF2-40B4-BE49-F238E27FC236}">
              <a16:creationId xmlns:a16="http://schemas.microsoft.com/office/drawing/2014/main" id="{00000000-0008-0000-0100-00003A020000}"/>
            </a:ext>
          </a:extLst>
        </xdr:cNvPr>
        <xdr:cNvSpPr txBox="1"/>
      </xdr:nvSpPr>
      <xdr:spPr>
        <a:xfrm>
          <a:off x="8515355" y="1043130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71" name="ZoneTexte 4">
          <a:extLst>
            <a:ext uri="{FF2B5EF4-FFF2-40B4-BE49-F238E27FC236}">
              <a16:creationId xmlns:a16="http://schemas.microsoft.com/office/drawing/2014/main" id="{00000000-0008-0000-0100-00003B020000}"/>
            </a:ext>
          </a:extLst>
        </xdr:cNvPr>
        <xdr:cNvSpPr txBox="1"/>
      </xdr:nvSpPr>
      <xdr:spPr>
        <a:xfrm>
          <a:off x="14843126" y="1042812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72" name="Image 15">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73" name="ZoneTexte 4">
          <a:extLst>
            <a:ext uri="{FF2B5EF4-FFF2-40B4-BE49-F238E27FC236}">
              <a16:creationId xmlns:a16="http://schemas.microsoft.com/office/drawing/2014/main" id="{00000000-0008-0000-0100-00003D02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74" name="Image 286">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42177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75" name="ZoneTexte 4">
          <a:extLst>
            <a:ext uri="{FF2B5EF4-FFF2-40B4-BE49-F238E27FC236}">
              <a16:creationId xmlns:a16="http://schemas.microsoft.com/office/drawing/2014/main" id="{00000000-0008-0000-0100-00003F020000}"/>
            </a:ext>
          </a:extLst>
        </xdr:cNvPr>
        <xdr:cNvSpPr txBox="1"/>
      </xdr:nvSpPr>
      <xdr:spPr>
        <a:xfrm>
          <a:off x="11539534" y="1042892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141" name="Image 140" descr="Afficher l’image source">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146" name="ZoneTexte 4">
          <a:extLst>
            <a:ext uri="{FF2B5EF4-FFF2-40B4-BE49-F238E27FC236}">
              <a16:creationId xmlns:a16="http://schemas.microsoft.com/office/drawing/2014/main" id="{00000000-0008-0000-0100-000092000000}"/>
            </a:ext>
          </a:extLst>
        </xdr:cNvPr>
        <xdr:cNvSpPr txBox="1"/>
      </xdr:nvSpPr>
      <xdr:spPr>
        <a:xfrm>
          <a:off x="14882817" y="1047654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148" name="ZoneTexte 4">
          <a:extLst>
            <a:ext uri="{FF2B5EF4-FFF2-40B4-BE49-F238E27FC236}">
              <a16:creationId xmlns:a16="http://schemas.microsoft.com/office/drawing/2014/main" id="{00000000-0008-0000-0100-000094000000}"/>
            </a:ext>
          </a:extLst>
        </xdr:cNvPr>
        <xdr:cNvSpPr txBox="1"/>
      </xdr:nvSpPr>
      <xdr:spPr>
        <a:xfrm>
          <a:off x="8324861" y="1048607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150" name="Image 16">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158" name="Imag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04" name="Image 203" descr="Afficher l’image source">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18" name="Image 15">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26" name="Image 225" descr="Afficher l’image source">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27" name="Image 1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51" name="Image 15">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55" name="Image 254" descr="Afficher l’image source">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64" name="Image 16">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98" name="Image 15">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328" name="Image 327" descr="Afficher l’image source">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374" name="Image 16">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24074" y="1089200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543" name="Imag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16"/>
        <a:stretch>
          <a:fillRect/>
        </a:stretch>
      </xdr:blipFill>
      <xdr:spPr>
        <a:xfrm>
          <a:off x="16306800" y="1131570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415" name="Image 414">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a:stretch>
          <a:fillRect/>
        </a:stretch>
      </xdr:blipFill>
      <xdr:spPr>
        <a:xfrm>
          <a:off x="16363950" y="2489835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418" name="Imag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16"/>
        <a:stretch>
          <a:fillRect/>
        </a:stretch>
      </xdr:blipFill>
      <xdr:spPr>
        <a:xfrm>
          <a:off x="16344900" y="3810000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419" name="Imag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16"/>
        <a:stretch>
          <a:fillRect/>
        </a:stretch>
      </xdr:blipFill>
      <xdr:spPr>
        <a:xfrm>
          <a:off x="16325850" y="5135880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422" name="Imag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16"/>
        <a:stretch>
          <a:fillRect/>
        </a:stretch>
      </xdr:blipFill>
      <xdr:spPr>
        <a:xfrm>
          <a:off x="16306800" y="6463665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423" name="Imag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16"/>
        <a:stretch>
          <a:fillRect/>
        </a:stretch>
      </xdr:blipFill>
      <xdr:spPr>
        <a:xfrm>
          <a:off x="16325850" y="7814310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424" name="Imag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16"/>
        <a:stretch>
          <a:fillRect/>
        </a:stretch>
      </xdr:blipFill>
      <xdr:spPr>
        <a:xfrm>
          <a:off x="16344900" y="9157335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425" name="Imag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16"/>
        <a:stretch>
          <a:fillRect/>
        </a:stretch>
      </xdr:blipFill>
      <xdr:spPr>
        <a:xfrm>
          <a:off x="16268700" y="10504170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 name="Image 27">
          <a:extLst>
            <a:ext uri="{FF2B5EF4-FFF2-40B4-BE49-F238E27FC236}">
              <a16:creationId xmlns:a16="http://schemas.microsoft.com/office/drawing/2014/main" id="{05D11FEF-6CD9-4E8F-8C23-FE682F4A6CA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81100" y="12193904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40" name="Image 39">
          <a:extLst>
            <a:ext uri="{FF2B5EF4-FFF2-40B4-BE49-F238E27FC236}">
              <a16:creationId xmlns:a16="http://schemas.microsoft.com/office/drawing/2014/main" id="{1D224061-99DE-4ABA-97E2-8E18DF0B749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05025" y="12233909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41" name="Image 40">
          <a:extLst>
            <a:ext uri="{FF2B5EF4-FFF2-40B4-BE49-F238E27FC236}">
              <a16:creationId xmlns:a16="http://schemas.microsoft.com/office/drawing/2014/main" id="{41097CF4-F0C0-433F-86C8-3245ED7965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66800" y="13523595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42" name="Image 41">
          <a:extLst>
            <a:ext uri="{FF2B5EF4-FFF2-40B4-BE49-F238E27FC236}">
              <a16:creationId xmlns:a16="http://schemas.microsoft.com/office/drawing/2014/main" id="{96B58A50-75B1-4FE6-A528-FD31C4EB95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390775" y="13523595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56" name="Image 55">
          <a:extLst>
            <a:ext uri="{FF2B5EF4-FFF2-40B4-BE49-F238E27FC236}">
              <a16:creationId xmlns:a16="http://schemas.microsoft.com/office/drawing/2014/main" id="{EC4C4A7B-3222-4646-8DE2-84B3D02CE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234821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57" name="Image 56">
          <a:extLst>
            <a:ext uri="{FF2B5EF4-FFF2-40B4-BE49-F238E27FC236}">
              <a16:creationId xmlns:a16="http://schemas.microsoft.com/office/drawing/2014/main" id="{84057CF6-C94E-46A4-A72F-E98AE5ADF2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58800" y="1235297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60" name="Image 59">
          <a:extLst>
            <a:ext uri="{FF2B5EF4-FFF2-40B4-BE49-F238E27FC236}">
              <a16:creationId xmlns:a16="http://schemas.microsoft.com/office/drawing/2014/main" id="{BA964C6A-FF8B-4950-9E92-0FC6AD7619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235329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448" name="Image 447">
          <a:extLst>
            <a:ext uri="{FF2B5EF4-FFF2-40B4-BE49-F238E27FC236}">
              <a16:creationId xmlns:a16="http://schemas.microsoft.com/office/drawing/2014/main" id="{B89B7959-3037-4343-A736-1897AB22CF7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35425" y="1235392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449" name="Image 448">
          <a:extLst>
            <a:ext uri="{FF2B5EF4-FFF2-40B4-BE49-F238E27FC236}">
              <a16:creationId xmlns:a16="http://schemas.microsoft.com/office/drawing/2014/main" id="{02E370A1-E93F-4148-9395-535A3B043A5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1625" y="1235583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450" name="Image 449">
          <a:extLst>
            <a:ext uri="{FF2B5EF4-FFF2-40B4-BE49-F238E27FC236}">
              <a16:creationId xmlns:a16="http://schemas.microsoft.com/office/drawing/2014/main" id="{2CA361B8-AEFF-40F9-88FC-AEABFAF86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369885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454" name="Image 453">
          <a:extLst>
            <a:ext uri="{FF2B5EF4-FFF2-40B4-BE49-F238E27FC236}">
              <a16:creationId xmlns:a16="http://schemas.microsoft.com/office/drawing/2014/main" id="{EE052A82-BCB3-48DD-BE09-C9EB3C046C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58800" y="1370361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455" name="Image 454">
          <a:extLst>
            <a:ext uri="{FF2B5EF4-FFF2-40B4-BE49-F238E27FC236}">
              <a16:creationId xmlns:a16="http://schemas.microsoft.com/office/drawing/2014/main" id="{124EFB2F-EEB4-4996-AEB5-508A71C0D6D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37039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456" name="Image 455">
          <a:extLst>
            <a:ext uri="{FF2B5EF4-FFF2-40B4-BE49-F238E27FC236}">
              <a16:creationId xmlns:a16="http://schemas.microsoft.com/office/drawing/2014/main" id="{A4E1214B-2438-4E81-BF44-AF1CE86CEAE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35425" y="1370457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458" name="Image 457">
          <a:extLst>
            <a:ext uri="{FF2B5EF4-FFF2-40B4-BE49-F238E27FC236}">
              <a16:creationId xmlns:a16="http://schemas.microsoft.com/office/drawing/2014/main" id="{8FE1621D-9DBC-4107-B0E5-69029CE0B9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1625" y="13706475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29" name="Image 16">
          <a:extLst>
            <a:ext uri="{FF2B5EF4-FFF2-40B4-BE49-F238E27FC236}">
              <a16:creationId xmlns:a16="http://schemas.microsoft.com/office/drawing/2014/main" id="{0B5F4625-14C0-4938-9F72-BAF3855A243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792450" y="1233678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481" name="Image 16">
          <a:extLst>
            <a:ext uri="{FF2B5EF4-FFF2-40B4-BE49-F238E27FC236}">
              <a16:creationId xmlns:a16="http://schemas.microsoft.com/office/drawing/2014/main" id="{86C5496D-87C0-4583-BA28-5C8486B21DB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0100" y="136798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482" name="BIOE" descr="Logo AB Européen">
          <a:extLst>
            <a:ext uri="{FF2B5EF4-FFF2-40B4-BE49-F238E27FC236}">
              <a16:creationId xmlns:a16="http://schemas.microsoft.com/office/drawing/2014/main" id="{ED635B67-5396-403D-9051-BC2B785018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181242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485" name="Image 484">
          <a:extLst>
            <a:ext uri="{FF2B5EF4-FFF2-40B4-BE49-F238E27FC236}">
              <a16:creationId xmlns:a16="http://schemas.microsoft.com/office/drawing/2014/main" id="{563FA37B-171C-4355-B033-2EFC934174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853703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489" name="Image 488" descr="Afficher l’image source">
          <a:extLst>
            <a:ext uri="{FF2B5EF4-FFF2-40B4-BE49-F238E27FC236}">
              <a16:creationId xmlns:a16="http://schemas.microsoft.com/office/drawing/2014/main" id="{5E17EF89-D392-448E-A439-FE69C9A190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181481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490" name="ZoneTexte 4">
          <a:extLst>
            <a:ext uri="{FF2B5EF4-FFF2-40B4-BE49-F238E27FC236}">
              <a16:creationId xmlns:a16="http://schemas.microsoft.com/office/drawing/2014/main" id="{13D032C4-8FFB-413E-88C1-9234E2FDBBC4}"/>
            </a:ext>
          </a:extLst>
        </xdr:cNvPr>
        <xdr:cNvSpPr txBox="1"/>
      </xdr:nvSpPr>
      <xdr:spPr>
        <a:xfrm>
          <a:off x="8515355" y="1182195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491" name="ZoneTexte 4">
          <a:extLst>
            <a:ext uri="{FF2B5EF4-FFF2-40B4-BE49-F238E27FC236}">
              <a16:creationId xmlns:a16="http://schemas.microsoft.com/office/drawing/2014/main" id="{02EC6541-756A-456E-8C53-F790E9A49207}"/>
            </a:ext>
          </a:extLst>
        </xdr:cNvPr>
        <xdr:cNvSpPr txBox="1"/>
      </xdr:nvSpPr>
      <xdr:spPr>
        <a:xfrm>
          <a:off x="14843126" y="1181877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495" name="Image 15">
          <a:extLst>
            <a:ext uri="{FF2B5EF4-FFF2-40B4-BE49-F238E27FC236}">
              <a16:creationId xmlns:a16="http://schemas.microsoft.com/office/drawing/2014/main" id="{AD7FD7E9-F32A-4337-B33A-569946CF62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8728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496" name="ZoneTexte 4">
          <a:extLst>
            <a:ext uri="{FF2B5EF4-FFF2-40B4-BE49-F238E27FC236}">
              <a16:creationId xmlns:a16="http://schemas.microsoft.com/office/drawing/2014/main" id="{78044144-1502-43B1-B7C7-EC87563289B7}"/>
            </a:ext>
          </a:extLst>
        </xdr:cNvPr>
        <xdr:cNvSpPr txBox="1"/>
      </xdr:nvSpPr>
      <xdr:spPr>
        <a:xfrm>
          <a:off x="11634791" y="118814849"/>
          <a:ext cx="1890712" cy="4703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497" name="Image 286">
          <a:extLst>
            <a:ext uri="{FF2B5EF4-FFF2-40B4-BE49-F238E27FC236}">
              <a16:creationId xmlns:a16="http://schemas.microsoft.com/office/drawing/2014/main" id="{F6C01FFD-D94A-46E3-BDC9-A3187B53847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181242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501" name="ZoneTexte 4">
          <a:extLst>
            <a:ext uri="{FF2B5EF4-FFF2-40B4-BE49-F238E27FC236}">
              <a16:creationId xmlns:a16="http://schemas.microsoft.com/office/drawing/2014/main" id="{D968820A-F415-42EF-9AB0-57C2074B3E88}"/>
            </a:ext>
          </a:extLst>
        </xdr:cNvPr>
        <xdr:cNvSpPr txBox="1"/>
      </xdr:nvSpPr>
      <xdr:spPr>
        <a:xfrm>
          <a:off x="11539534" y="1181957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502" name="Image 501" descr="Afficher l’image source">
          <a:extLst>
            <a:ext uri="{FF2B5EF4-FFF2-40B4-BE49-F238E27FC236}">
              <a16:creationId xmlns:a16="http://schemas.microsoft.com/office/drawing/2014/main" id="{1D2E0861-89FE-42EA-9086-1E86B001DF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857672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503" name="ZoneTexte 4">
          <a:extLst>
            <a:ext uri="{FF2B5EF4-FFF2-40B4-BE49-F238E27FC236}">
              <a16:creationId xmlns:a16="http://schemas.microsoft.com/office/drawing/2014/main" id="{0DA12653-28F4-47B7-834D-98E14BC97F57}"/>
            </a:ext>
          </a:extLst>
        </xdr:cNvPr>
        <xdr:cNvSpPr txBox="1"/>
      </xdr:nvSpPr>
      <xdr:spPr>
        <a:xfrm>
          <a:off x="14882817" y="1186719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85" name="ZoneTexte 4">
          <a:extLst>
            <a:ext uri="{FF2B5EF4-FFF2-40B4-BE49-F238E27FC236}">
              <a16:creationId xmlns:a16="http://schemas.microsoft.com/office/drawing/2014/main" id="{52ABB9C9-8657-4DBA-95AD-6607D4DD2BCB}"/>
            </a:ext>
          </a:extLst>
        </xdr:cNvPr>
        <xdr:cNvSpPr txBox="1"/>
      </xdr:nvSpPr>
      <xdr:spPr>
        <a:xfrm>
          <a:off x="8324861" y="1187672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89" name="Image 16">
          <a:extLst>
            <a:ext uri="{FF2B5EF4-FFF2-40B4-BE49-F238E27FC236}">
              <a16:creationId xmlns:a16="http://schemas.microsoft.com/office/drawing/2014/main" id="{4E96833B-D49E-49E4-A1AB-E2E63F12B05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1815927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512" name="Image 511">
          <a:extLst>
            <a:ext uri="{FF2B5EF4-FFF2-40B4-BE49-F238E27FC236}">
              <a16:creationId xmlns:a16="http://schemas.microsoft.com/office/drawing/2014/main" id="{3D6B5905-C0ED-42D7-92FF-0C32FD2B3A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853703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513" name="Image 512" descr="Afficher l’image source">
          <a:extLst>
            <a:ext uri="{FF2B5EF4-FFF2-40B4-BE49-F238E27FC236}">
              <a16:creationId xmlns:a16="http://schemas.microsoft.com/office/drawing/2014/main" id="{4F4FC894-5D42-4FFF-B948-122A8394A02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181481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514" name="Image 15">
          <a:extLst>
            <a:ext uri="{FF2B5EF4-FFF2-40B4-BE49-F238E27FC236}">
              <a16:creationId xmlns:a16="http://schemas.microsoft.com/office/drawing/2014/main" id="{65BC7F54-1844-4CE1-91E4-B3B96E939C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8728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515" name="Image 514" descr="Afficher l’image source">
          <a:extLst>
            <a:ext uri="{FF2B5EF4-FFF2-40B4-BE49-F238E27FC236}">
              <a16:creationId xmlns:a16="http://schemas.microsoft.com/office/drawing/2014/main" id="{594BCF67-6F4C-4017-AA9E-8578FDF319F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85767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516" name="Image 16">
          <a:extLst>
            <a:ext uri="{FF2B5EF4-FFF2-40B4-BE49-F238E27FC236}">
              <a16:creationId xmlns:a16="http://schemas.microsoft.com/office/drawing/2014/main" id="{8AD490A5-4A31-4CF7-BF97-CDE829CF6B9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181592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517" name="Image 15">
          <a:extLst>
            <a:ext uri="{FF2B5EF4-FFF2-40B4-BE49-F238E27FC236}">
              <a16:creationId xmlns:a16="http://schemas.microsoft.com/office/drawing/2014/main" id="{F199E8FD-8407-4EE0-AB29-4942CBC751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8728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518" name="Image 517" descr="Afficher l’image source">
          <a:extLst>
            <a:ext uri="{FF2B5EF4-FFF2-40B4-BE49-F238E27FC236}">
              <a16:creationId xmlns:a16="http://schemas.microsoft.com/office/drawing/2014/main" id="{346FF1C7-90D4-4E04-99C5-FBB2F37BF2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85767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519" name="Image 16">
          <a:extLst>
            <a:ext uri="{FF2B5EF4-FFF2-40B4-BE49-F238E27FC236}">
              <a16:creationId xmlns:a16="http://schemas.microsoft.com/office/drawing/2014/main" id="{9669A7F6-E692-481B-A642-50904E16DC4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181592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520" name="Image 15">
          <a:extLst>
            <a:ext uri="{FF2B5EF4-FFF2-40B4-BE49-F238E27FC236}">
              <a16:creationId xmlns:a16="http://schemas.microsoft.com/office/drawing/2014/main" id="{DB9517B7-6B09-4C1C-8181-3D5E0EE906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8728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521" name="Image 520" descr="Afficher l’image source">
          <a:extLst>
            <a:ext uri="{FF2B5EF4-FFF2-40B4-BE49-F238E27FC236}">
              <a16:creationId xmlns:a16="http://schemas.microsoft.com/office/drawing/2014/main" id="{E3143DFC-EDEF-4D5F-B388-801FCFC6DA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85767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522" name="BIOE" descr="Logo AB Européen">
          <a:extLst>
            <a:ext uri="{FF2B5EF4-FFF2-40B4-BE49-F238E27FC236}">
              <a16:creationId xmlns:a16="http://schemas.microsoft.com/office/drawing/2014/main" id="{560F5D22-4CAE-492D-9CC4-32B72E3F91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329832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523" name="Image 522">
          <a:extLst>
            <a:ext uri="{FF2B5EF4-FFF2-40B4-BE49-F238E27FC236}">
              <a16:creationId xmlns:a16="http://schemas.microsoft.com/office/drawing/2014/main" id="{E91354DD-DD38-4922-AA38-C66DA129DD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3339603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524" name="Image 523" descr="Afficher l’image source">
          <a:extLst>
            <a:ext uri="{FF2B5EF4-FFF2-40B4-BE49-F238E27FC236}">
              <a16:creationId xmlns:a16="http://schemas.microsoft.com/office/drawing/2014/main" id="{81C41E38-15B8-4947-B23E-2674B03D255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330071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525" name="ZoneTexte 4">
          <a:extLst>
            <a:ext uri="{FF2B5EF4-FFF2-40B4-BE49-F238E27FC236}">
              <a16:creationId xmlns:a16="http://schemas.microsoft.com/office/drawing/2014/main" id="{AA0DB9A0-6451-4E4B-876F-BCE8C4546294}"/>
            </a:ext>
          </a:extLst>
        </xdr:cNvPr>
        <xdr:cNvSpPr txBox="1"/>
      </xdr:nvSpPr>
      <xdr:spPr>
        <a:xfrm>
          <a:off x="8515355" y="1330785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526" name="ZoneTexte 4">
          <a:extLst>
            <a:ext uri="{FF2B5EF4-FFF2-40B4-BE49-F238E27FC236}">
              <a16:creationId xmlns:a16="http://schemas.microsoft.com/office/drawing/2014/main" id="{36E15EEB-6962-4E7F-B749-A9656594EDE1}"/>
            </a:ext>
          </a:extLst>
        </xdr:cNvPr>
        <xdr:cNvSpPr txBox="1"/>
      </xdr:nvSpPr>
      <xdr:spPr>
        <a:xfrm>
          <a:off x="14843126" y="1330467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527" name="Image 15">
          <a:extLst>
            <a:ext uri="{FF2B5EF4-FFF2-40B4-BE49-F238E27FC236}">
              <a16:creationId xmlns:a16="http://schemas.microsoft.com/office/drawing/2014/main" id="{269C813E-BB0D-4D71-9B0A-DF57A3DEC2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33587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528" name="ZoneTexte 4">
          <a:extLst>
            <a:ext uri="{FF2B5EF4-FFF2-40B4-BE49-F238E27FC236}">
              <a16:creationId xmlns:a16="http://schemas.microsoft.com/office/drawing/2014/main" id="{E3A66A7C-28C2-4369-A943-C1FD3C3D993A}"/>
            </a:ext>
          </a:extLst>
        </xdr:cNvPr>
        <xdr:cNvSpPr txBox="1"/>
      </xdr:nvSpPr>
      <xdr:spPr>
        <a:xfrm>
          <a:off x="11634791" y="133673849"/>
          <a:ext cx="1890712" cy="4703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529" name="Image 286">
          <a:extLst>
            <a:ext uri="{FF2B5EF4-FFF2-40B4-BE49-F238E27FC236}">
              <a16:creationId xmlns:a16="http://schemas.microsoft.com/office/drawing/2014/main" id="{5339A388-092A-4850-90A2-4501308F9AF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329832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530" name="ZoneTexte 4">
          <a:extLst>
            <a:ext uri="{FF2B5EF4-FFF2-40B4-BE49-F238E27FC236}">
              <a16:creationId xmlns:a16="http://schemas.microsoft.com/office/drawing/2014/main" id="{5717CCDE-FF14-4404-95BF-0AF28C66814C}"/>
            </a:ext>
          </a:extLst>
        </xdr:cNvPr>
        <xdr:cNvSpPr txBox="1"/>
      </xdr:nvSpPr>
      <xdr:spPr>
        <a:xfrm>
          <a:off x="11539534" y="1330547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531" name="Image 530" descr="Afficher l’image source">
          <a:extLst>
            <a:ext uri="{FF2B5EF4-FFF2-40B4-BE49-F238E27FC236}">
              <a16:creationId xmlns:a16="http://schemas.microsoft.com/office/drawing/2014/main" id="{49BB0109-AFC3-4C29-B542-2F30C85A933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3343572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532" name="ZoneTexte 4">
          <a:extLst>
            <a:ext uri="{FF2B5EF4-FFF2-40B4-BE49-F238E27FC236}">
              <a16:creationId xmlns:a16="http://schemas.microsoft.com/office/drawing/2014/main" id="{483E49EC-C050-4B1E-B67E-358324F55DA1}"/>
            </a:ext>
          </a:extLst>
        </xdr:cNvPr>
        <xdr:cNvSpPr txBox="1"/>
      </xdr:nvSpPr>
      <xdr:spPr>
        <a:xfrm>
          <a:off x="14882817" y="1335309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533" name="ZoneTexte 4">
          <a:extLst>
            <a:ext uri="{FF2B5EF4-FFF2-40B4-BE49-F238E27FC236}">
              <a16:creationId xmlns:a16="http://schemas.microsoft.com/office/drawing/2014/main" id="{772A99EC-8245-429C-A456-577E0AE56FDF}"/>
            </a:ext>
          </a:extLst>
        </xdr:cNvPr>
        <xdr:cNvSpPr txBox="1"/>
      </xdr:nvSpPr>
      <xdr:spPr>
        <a:xfrm>
          <a:off x="8324861" y="1336262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534" name="Image 16">
          <a:extLst>
            <a:ext uri="{FF2B5EF4-FFF2-40B4-BE49-F238E27FC236}">
              <a16:creationId xmlns:a16="http://schemas.microsoft.com/office/drawing/2014/main" id="{DEDDAADF-A7B5-4CF0-ADCD-C78DB316871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3301827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535" name="Image 534">
          <a:extLst>
            <a:ext uri="{FF2B5EF4-FFF2-40B4-BE49-F238E27FC236}">
              <a16:creationId xmlns:a16="http://schemas.microsoft.com/office/drawing/2014/main" id="{8E19F084-0376-40C8-9F72-E5FDBC01FF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3339603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537" name="Image 536" descr="Afficher l’image source">
          <a:extLst>
            <a:ext uri="{FF2B5EF4-FFF2-40B4-BE49-F238E27FC236}">
              <a16:creationId xmlns:a16="http://schemas.microsoft.com/office/drawing/2014/main" id="{0A3B22E4-51D4-4BB6-8399-946AF4AA6F6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330071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538" name="Image 15">
          <a:extLst>
            <a:ext uri="{FF2B5EF4-FFF2-40B4-BE49-F238E27FC236}">
              <a16:creationId xmlns:a16="http://schemas.microsoft.com/office/drawing/2014/main" id="{19E24C18-C4A7-4B8E-8A7E-D45130FFD4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33587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539" name="Image 538" descr="Afficher l’image source">
          <a:extLst>
            <a:ext uri="{FF2B5EF4-FFF2-40B4-BE49-F238E27FC236}">
              <a16:creationId xmlns:a16="http://schemas.microsoft.com/office/drawing/2014/main" id="{BD3A77DB-0FB6-4697-B66A-A29135B5DA5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334357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540" name="Image 16">
          <a:extLst>
            <a:ext uri="{FF2B5EF4-FFF2-40B4-BE49-F238E27FC236}">
              <a16:creationId xmlns:a16="http://schemas.microsoft.com/office/drawing/2014/main" id="{BB15A31A-A2E2-4942-BE60-EF489CCDD0F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330182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541" name="Image 15">
          <a:extLst>
            <a:ext uri="{FF2B5EF4-FFF2-40B4-BE49-F238E27FC236}">
              <a16:creationId xmlns:a16="http://schemas.microsoft.com/office/drawing/2014/main" id="{DF5CF8DD-BE36-4087-A239-B67A15E976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33587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544" name="Image 543" descr="Afficher l’image source">
          <a:extLst>
            <a:ext uri="{FF2B5EF4-FFF2-40B4-BE49-F238E27FC236}">
              <a16:creationId xmlns:a16="http://schemas.microsoft.com/office/drawing/2014/main" id="{D7F43612-8432-47D7-A412-935F2B380F5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334357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545" name="Image 16">
          <a:extLst>
            <a:ext uri="{FF2B5EF4-FFF2-40B4-BE49-F238E27FC236}">
              <a16:creationId xmlns:a16="http://schemas.microsoft.com/office/drawing/2014/main" id="{92F324BE-CA21-47C8-B469-440B0F26E59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330182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546" name="Image 15">
          <a:extLst>
            <a:ext uri="{FF2B5EF4-FFF2-40B4-BE49-F238E27FC236}">
              <a16:creationId xmlns:a16="http://schemas.microsoft.com/office/drawing/2014/main" id="{CD8ACDC0-D673-4E7C-8943-A98BA8162D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335879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547" name="Image 546" descr="Afficher l’image source">
          <a:extLst>
            <a:ext uri="{FF2B5EF4-FFF2-40B4-BE49-F238E27FC236}">
              <a16:creationId xmlns:a16="http://schemas.microsoft.com/office/drawing/2014/main" id="{01923D9D-FFE1-4EE0-94C9-F9986CE7C34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334357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559" name="dimg_A6y9Z7-xFdOqkdUP6cSPYQ_18" descr="Bonnes vacances !!! - Bienvenue sur le site du collège des Bourgognes">
          <a:extLst>
            <a:ext uri="{FF2B5EF4-FFF2-40B4-BE49-F238E27FC236}">
              <a16:creationId xmlns:a16="http://schemas.microsoft.com/office/drawing/2014/main" id="{34F00F1C-867F-DED6-47E7-2A2ABE83262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01327" y="135483600"/>
          <a:ext cx="2902953"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560"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C17CCF91-3318-92C8-0D36-C645D5F8652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29790" y="139255500"/>
          <a:ext cx="941829"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56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43D95443-E69B-440D-B9E7-4D3D8AD4E76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477740" y="142970250"/>
          <a:ext cx="941829"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22" name="Image 21">
          <a:extLst>
            <a:ext uri="{FF2B5EF4-FFF2-40B4-BE49-F238E27FC236}">
              <a16:creationId xmlns:a16="http://schemas.microsoft.com/office/drawing/2014/main" id="{68C71BC5-9BBA-49D5-8DD3-71FB169253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68350" y="1090231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553" name="Image 552">
          <a:extLst>
            <a:ext uri="{FF2B5EF4-FFF2-40B4-BE49-F238E27FC236}">
              <a16:creationId xmlns:a16="http://schemas.microsoft.com/office/drawing/2014/main" id="{A5BAC88C-5DDC-41F4-B778-C6DD458F34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38</xdr:row>
      <xdr:rowOff>95250</xdr:rowOff>
    </xdr:from>
    <xdr:ext cx="508000" cy="371348"/>
    <xdr:pic>
      <xdr:nvPicPr>
        <xdr:cNvPr id="556" name="Image 555" descr="Afficher l’image source">
          <a:extLst>
            <a:ext uri="{FF2B5EF4-FFF2-40B4-BE49-F238E27FC236}">
              <a16:creationId xmlns:a16="http://schemas.microsoft.com/office/drawing/2014/main" id="{37787F76-935B-4147-8B88-480EE0516B0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558" name="Image 557">
          <a:extLst>
            <a:ext uri="{FF2B5EF4-FFF2-40B4-BE49-F238E27FC236}">
              <a16:creationId xmlns:a16="http://schemas.microsoft.com/office/drawing/2014/main" id="{7C07895E-E42F-41B9-BB3F-B520915FC9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562" name="Image 561">
          <a:extLst>
            <a:ext uri="{FF2B5EF4-FFF2-40B4-BE49-F238E27FC236}">
              <a16:creationId xmlns:a16="http://schemas.microsoft.com/office/drawing/2014/main" id="{BECB6BCD-B0AE-4759-A833-1E2C951F8A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58</xdr:row>
      <xdr:rowOff>95250</xdr:rowOff>
    </xdr:from>
    <xdr:ext cx="508000" cy="371348"/>
    <xdr:pic>
      <xdr:nvPicPr>
        <xdr:cNvPr id="566" name="Image 565" descr="Afficher l’image source">
          <a:extLst>
            <a:ext uri="{FF2B5EF4-FFF2-40B4-BE49-F238E27FC236}">
              <a16:creationId xmlns:a16="http://schemas.microsoft.com/office/drawing/2014/main" id="{DBA4B9BC-9938-4FEE-BAA7-373CF283B17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142" name="Image 141">
          <a:extLst>
            <a:ext uri="{FF2B5EF4-FFF2-40B4-BE49-F238E27FC236}">
              <a16:creationId xmlns:a16="http://schemas.microsoft.com/office/drawing/2014/main" id="{E0FDC517-5715-4714-AE16-A3A6624430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143" name="Image 142">
          <a:extLst>
            <a:ext uri="{FF2B5EF4-FFF2-40B4-BE49-F238E27FC236}">
              <a16:creationId xmlns:a16="http://schemas.microsoft.com/office/drawing/2014/main" id="{7E5E8ACD-24C5-4C8E-B5D0-030632E6EB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78</xdr:row>
      <xdr:rowOff>95250</xdr:rowOff>
    </xdr:from>
    <xdr:ext cx="508000" cy="371348"/>
    <xdr:pic>
      <xdr:nvPicPr>
        <xdr:cNvPr id="153" name="Image 152" descr="Afficher l’image source">
          <a:extLst>
            <a:ext uri="{FF2B5EF4-FFF2-40B4-BE49-F238E27FC236}">
              <a16:creationId xmlns:a16="http://schemas.microsoft.com/office/drawing/2014/main" id="{79DDF908-B7B2-4D95-9991-8FCF8474D19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154" name="Image 153">
          <a:extLst>
            <a:ext uri="{FF2B5EF4-FFF2-40B4-BE49-F238E27FC236}">
              <a16:creationId xmlns:a16="http://schemas.microsoft.com/office/drawing/2014/main" id="{58DF9363-834A-401E-828E-9E162902DD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155" name="Image 154">
          <a:extLst>
            <a:ext uri="{FF2B5EF4-FFF2-40B4-BE49-F238E27FC236}">
              <a16:creationId xmlns:a16="http://schemas.microsoft.com/office/drawing/2014/main" id="{AB9C5D34-1EA0-42C7-AC8E-A5E40EAFED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98</xdr:row>
      <xdr:rowOff>95250</xdr:rowOff>
    </xdr:from>
    <xdr:ext cx="508000" cy="371348"/>
    <xdr:pic>
      <xdr:nvPicPr>
        <xdr:cNvPr id="156" name="Image 155" descr="Afficher l’image source">
          <a:extLst>
            <a:ext uri="{FF2B5EF4-FFF2-40B4-BE49-F238E27FC236}">
              <a16:creationId xmlns:a16="http://schemas.microsoft.com/office/drawing/2014/main" id="{3A94BF6C-887D-4420-A813-B1C511987B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157" name="Image 156">
          <a:extLst>
            <a:ext uri="{FF2B5EF4-FFF2-40B4-BE49-F238E27FC236}">
              <a16:creationId xmlns:a16="http://schemas.microsoft.com/office/drawing/2014/main" id="{17A28D58-0E9E-48EA-82D1-63CFEF63E5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161" name="Image 160">
          <a:extLst>
            <a:ext uri="{FF2B5EF4-FFF2-40B4-BE49-F238E27FC236}">
              <a16:creationId xmlns:a16="http://schemas.microsoft.com/office/drawing/2014/main" id="{7DB1EE66-EE4E-4385-A065-B36E8304D0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163" name="Image 162" descr="Afficher l’image source">
          <a:extLst>
            <a:ext uri="{FF2B5EF4-FFF2-40B4-BE49-F238E27FC236}">
              <a16:creationId xmlns:a16="http://schemas.microsoft.com/office/drawing/2014/main" id="{C3F10E38-2C40-40BD-A3E6-CD4363179FD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165" name="Image 164">
          <a:extLst>
            <a:ext uri="{FF2B5EF4-FFF2-40B4-BE49-F238E27FC236}">
              <a16:creationId xmlns:a16="http://schemas.microsoft.com/office/drawing/2014/main" id="{72968463-0F4A-4175-B8F4-750DC425A8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168" name="Image 167">
          <a:extLst>
            <a:ext uri="{FF2B5EF4-FFF2-40B4-BE49-F238E27FC236}">
              <a16:creationId xmlns:a16="http://schemas.microsoft.com/office/drawing/2014/main" id="{9B1C820F-76BF-4E79-9EAB-933EEE0992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169" name="Image 168" descr="Afficher l’image source">
          <a:extLst>
            <a:ext uri="{FF2B5EF4-FFF2-40B4-BE49-F238E27FC236}">
              <a16:creationId xmlns:a16="http://schemas.microsoft.com/office/drawing/2014/main" id="{3B851039-B914-488D-9EE0-7E16CE7D3AE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171" name="Image 170">
          <a:extLst>
            <a:ext uri="{FF2B5EF4-FFF2-40B4-BE49-F238E27FC236}">
              <a16:creationId xmlns:a16="http://schemas.microsoft.com/office/drawing/2014/main" id="{1BF61523-AFF0-46EE-8265-0D60569B9E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172" name="Image 171">
          <a:extLst>
            <a:ext uri="{FF2B5EF4-FFF2-40B4-BE49-F238E27FC236}">
              <a16:creationId xmlns:a16="http://schemas.microsoft.com/office/drawing/2014/main" id="{0DED03EE-99DF-45BC-99F9-4E22DD89BA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175" name="Image 174" descr="Afficher l’image source">
          <a:extLst>
            <a:ext uri="{FF2B5EF4-FFF2-40B4-BE49-F238E27FC236}">
              <a16:creationId xmlns:a16="http://schemas.microsoft.com/office/drawing/2014/main" id="{3DA65D05-0E1B-4DB0-9C03-C41274D71E1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177" name="Image 176">
          <a:extLst>
            <a:ext uri="{FF2B5EF4-FFF2-40B4-BE49-F238E27FC236}">
              <a16:creationId xmlns:a16="http://schemas.microsoft.com/office/drawing/2014/main" id="{0ABA9D81-9541-4159-A84F-BB70AA5CA8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178" name="Image 177">
          <a:extLst>
            <a:ext uri="{FF2B5EF4-FFF2-40B4-BE49-F238E27FC236}">
              <a16:creationId xmlns:a16="http://schemas.microsoft.com/office/drawing/2014/main" id="{225EC000-0347-4A64-B9DC-CEA5A165F2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181" name="Image 180" descr="Afficher l’image source">
          <a:extLst>
            <a:ext uri="{FF2B5EF4-FFF2-40B4-BE49-F238E27FC236}">
              <a16:creationId xmlns:a16="http://schemas.microsoft.com/office/drawing/2014/main" id="{7B516463-0BDD-4E27-AC29-1A95505D2F1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183" name="Image 182">
          <a:extLst>
            <a:ext uri="{FF2B5EF4-FFF2-40B4-BE49-F238E27FC236}">
              <a16:creationId xmlns:a16="http://schemas.microsoft.com/office/drawing/2014/main" id="{5F285530-FB28-4B06-B24B-5E7E4413B6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184" name="Image 183">
          <a:extLst>
            <a:ext uri="{FF2B5EF4-FFF2-40B4-BE49-F238E27FC236}">
              <a16:creationId xmlns:a16="http://schemas.microsoft.com/office/drawing/2014/main" id="{0188096C-0F83-4C02-9C15-39E3D9A893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187" name="Image 186" descr="Afficher l’image source">
          <a:extLst>
            <a:ext uri="{FF2B5EF4-FFF2-40B4-BE49-F238E27FC236}">
              <a16:creationId xmlns:a16="http://schemas.microsoft.com/office/drawing/2014/main" id="{2FCD720F-B6DE-48CB-B586-9A19A67F0CF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189" name="Image 188">
          <a:extLst>
            <a:ext uri="{FF2B5EF4-FFF2-40B4-BE49-F238E27FC236}">
              <a16:creationId xmlns:a16="http://schemas.microsoft.com/office/drawing/2014/main" id="{891C2D2B-633B-462B-ACE7-63F594CE2E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190" name="Image 189">
          <a:extLst>
            <a:ext uri="{FF2B5EF4-FFF2-40B4-BE49-F238E27FC236}">
              <a16:creationId xmlns:a16="http://schemas.microsoft.com/office/drawing/2014/main" id="{644502C7-4BBD-4DBC-A3CD-0768C34310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193" name="Image 192" descr="Afficher l’image source">
          <a:extLst>
            <a:ext uri="{FF2B5EF4-FFF2-40B4-BE49-F238E27FC236}">
              <a16:creationId xmlns:a16="http://schemas.microsoft.com/office/drawing/2014/main" id="{7A5D6C5C-D15A-4E6B-B3BE-851B0A8DC81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195" name="Image 194">
          <a:extLst>
            <a:ext uri="{FF2B5EF4-FFF2-40B4-BE49-F238E27FC236}">
              <a16:creationId xmlns:a16="http://schemas.microsoft.com/office/drawing/2014/main" id="{9286893A-689B-477F-9A99-6AEBDDFCAA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196" name="Image 195">
          <a:extLst>
            <a:ext uri="{FF2B5EF4-FFF2-40B4-BE49-F238E27FC236}">
              <a16:creationId xmlns:a16="http://schemas.microsoft.com/office/drawing/2014/main" id="{0E017094-DBD5-4139-9CC1-BDBA09B50574}"/>
            </a:ext>
          </a:extLst>
        </xdr:cNvPr>
        <xdr:cNvPicPr>
          <a:picLocks noChangeAspect="1"/>
        </xdr:cNvPicPr>
      </xdr:nvPicPr>
      <xdr:blipFill>
        <a:blip xmlns:r="http://schemas.openxmlformats.org/officeDocument/2006/relationships" r:embed="rId16"/>
        <a:stretch>
          <a:fillRect/>
        </a:stretch>
      </xdr:blipFill>
      <xdr:spPr>
        <a:xfrm>
          <a:off x="16478250" y="14681835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199" name="Image 198">
          <a:extLst>
            <a:ext uri="{FF2B5EF4-FFF2-40B4-BE49-F238E27FC236}">
              <a16:creationId xmlns:a16="http://schemas.microsoft.com/office/drawing/2014/main" id="{40532206-3F65-44E1-9F76-80E2F524CE30}"/>
            </a:ext>
          </a:extLst>
        </xdr:cNvPr>
        <xdr:cNvPicPr>
          <a:picLocks noChangeAspect="1"/>
        </xdr:cNvPicPr>
      </xdr:nvPicPr>
      <xdr:blipFill>
        <a:blip xmlns:r="http://schemas.openxmlformats.org/officeDocument/2006/relationships" r:embed="rId16"/>
        <a:stretch>
          <a:fillRect/>
        </a:stretch>
      </xdr:blipFill>
      <xdr:spPr>
        <a:xfrm>
          <a:off x="16478250" y="13319760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201" name="Image 200">
          <a:extLst>
            <a:ext uri="{FF2B5EF4-FFF2-40B4-BE49-F238E27FC236}">
              <a16:creationId xmlns:a16="http://schemas.microsoft.com/office/drawing/2014/main" id="{ADEE8021-BB86-45E9-AA5B-BF85C34F1B8B}"/>
            </a:ext>
          </a:extLst>
        </xdr:cNvPr>
        <xdr:cNvPicPr>
          <a:picLocks noChangeAspect="1"/>
        </xdr:cNvPicPr>
      </xdr:nvPicPr>
      <xdr:blipFill>
        <a:blip xmlns:r="http://schemas.openxmlformats.org/officeDocument/2006/relationships" r:embed="rId16"/>
        <a:stretch>
          <a:fillRect/>
        </a:stretch>
      </xdr:blipFill>
      <xdr:spPr>
        <a:xfrm>
          <a:off x="16516350" y="11830050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39" name="Image 338">
          <a:extLst>
            <a:ext uri="{FF2B5EF4-FFF2-40B4-BE49-F238E27FC236}">
              <a16:creationId xmlns:a16="http://schemas.microsoft.com/office/drawing/2014/main" id="{7DC291B4-13DA-463E-9C43-537F486CF4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0968990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41" name="Image 340">
          <a:extLst>
            <a:ext uri="{FF2B5EF4-FFF2-40B4-BE49-F238E27FC236}">
              <a16:creationId xmlns:a16="http://schemas.microsoft.com/office/drawing/2014/main" id="{09B56CF3-1964-408F-A0A4-E6BB4BD2F8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0968990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45" name="Image 344">
          <a:extLst>
            <a:ext uri="{FF2B5EF4-FFF2-40B4-BE49-F238E27FC236}">
              <a16:creationId xmlns:a16="http://schemas.microsoft.com/office/drawing/2014/main" id="{05EE2A89-DC8B-440C-BE15-4B93A03F84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0968990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47" name="Image 346">
          <a:extLst>
            <a:ext uri="{FF2B5EF4-FFF2-40B4-BE49-F238E27FC236}">
              <a16:creationId xmlns:a16="http://schemas.microsoft.com/office/drawing/2014/main" id="{B3AF90B6-5351-4B6C-9E7C-3208F2A4B3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1161395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50" name="Image 349">
          <a:extLst>
            <a:ext uri="{FF2B5EF4-FFF2-40B4-BE49-F238E27FC236}">
              <a16:creationId xmlns:a16="http://schemas.microsoft.com/office/drawing/2014/main" id="{94114910-BBAA-4015-82CD-D709E75033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161395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52" name="Image 351">
          <a:extLst>
            <a:ext uri="{FF2B5EF4-FFF2-40B4-BE49-F238E27FC236}">
              <a16:creationId xmlns:a16="http://schemas.microsoft.com/office/drawing/2014/main" id="{BB5596AF-2341-4175-B275-B8762CEBDF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1342370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53" name="Image 352">
          <a:extLst>
            <a:ext uri="{FF2B5EF4-FFF2-40B4-BE49-F238E27FC236}">
              <a16:creationId xmlns:a16="http://schemas.microsoft.com/office/drawing/2014/main" id="{D7196939-5694-4514-A008-6FF28DBC80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342370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58" name="Image 357">
          <a:extLst>
            <a:ext uri="{FF2B5EF4-FFF2-40B4-BE49-F238E27FC236}">
              <a16:creationId xmlns:a16="http://schemas.microsoft.com/office/drawing/2014/main" id="{B3991DE3-E4AC-4165-9EAA-88FB24044B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2426315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59" name="Image 358">
          <a:extLst>
            <a:ext uri="{FF2B5EF4-FFF2-40B4-BE49-F238E27FC236}">
              <a16:creationId xmlns:a16="http://schemas.microsoft.com/office/drawing/2014/main" id="{AA4E804B-522B-4BD3-9FDE-C100B7952E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2426315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60" name="Image 359">
          <a:extLst>
            <a:ext uri="{FF2B5EF4-FFF2-40B4-BE49-F238E27FC236}">
              <a16:creationId xmlns:a16="http://schemas.microsoft.com/office/drawing/2014/main" id="{80F5C9C0-A1D1-439F-969A-C0F514C930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2426315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61" name="Image 360">
          <a:extLst>
            <a:ext uri="{FF2B5EF4-FFF2-40B4-BE49-F238E27FC236}">
              <a16:creationId xmlns:a16="http://schemas.microsoft.com/office/drawing/2014/main" id="{0CBE93F2-669F-40A8-8989-00C514C2FE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2426315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65" name="Image 364">
          <a:extLst>
            <a:ext uri="{FF2B5EF4-FFF2-40B4-BE49-F238E27FC236}">
              <a16:creationId xmlns:a16="http://schemas.microsoft.com/office/drawing/2014/main" id="{0B49BE59-8022-4812-92FF-7D066956DB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2799695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66" name="Image 365">
          <a:extLst>
            <a:ext uri="{FF2B5EF4-FFF2-40B4-BE49-F238E27FC236}">
              <a16:creationId xmlns:a16="http://schemas.microsoft.com/office/drawing/2014/main" id="{D5B3EB82-95E2-4385-B682-F55728C3F8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2618720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367" name="Image 366">
          <a:extLst>
            <a:ext uri="{FF2B5EF4-FFF2-40B4-BE49-F238E27FC236}">
              <a16:creationId xmlns:a16="http://schemas.microsoft.com/office/drawing/2014/main" id="{3AAA62B7-607B-4E6E-AD83-DFA0E8AC4A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2618720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369" name="Image 368">
          <a:extLst>
            <a:ext uri="{FF2B5EF4-FFF2-40B4-BE49-F238E27FC236}">
              <a16:creationId xmlns:a16="http://schemas.microsoft.com/office/drawing/2014/main" id="{6F4F7A55-D651-4AC9-A06E-003B78B032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126815850"/>
          <a:ext cx="646824" cy="69445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370" name="Image 369">
          <a:extLst>
            <a:ext uri="{FF2B5EF4-FFF2-40B4-BE49-F238E27FC236}">
              <a16:creationId xmlns:a16="http://schemas.microsoft.com/office/drawing/2014/main" id="{31DD8026-D598-4463-A468-8810051499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2050" y="128758950"/>
          <a:ext cx="646824" cy="69445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371" name="Image 370">
          <a:extLst>
            <a:ext uri="{FF2B5EF4-FFF2-40B4-BE49-F238E27FC236}">
              <a16:creationId xmlns:a16="http://schemas.microsoft.com/office/drawing/2014/main" id="{90C83C79-3EAD-4629-B340-C70D477FDA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2799695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372" name="Image 371">
          <a:extLst>
            <a:ext uri="{FF2B5EF4-FFF2-40B4-BE49-F238E27FC236}">
              <a16:creationId xmlns:a16="http://schemas.microsoft.com/office/drawing/2014/main" id="{E018A25F-6336-49D3-BD64-3FF1C1A2F7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3796010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373" name="Image 372">
          <a:extLst>
            <a:ext uri="{FF2B5EF4-FFF2-40B4-BE49-F238E27FC236}">
              <a16:creationId xmlns:a16="http://schemas.microsoft.com/office/drawing/2014/main" id="{7A5BABE0-0CDC-4AE7-A706-FDE26FA4DC0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3796010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377" name="Image 376">
          <a:extLst>
            <a:ext uri="{FF2B5EF4-FFF2-40B4-BE49-F238E27FC236}">
              <a16:creationId xmlns:a16="http://schemas.microsoft.com/office/drawing/2014/main" id="{F9A02480-6D93-4298-8F49-7B788FA94F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3988415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378" name="Image 377">
          <a:extLst>
            <a:ext uri="{FF2B5EF4-FFF2-40B4-BE49-F238E27FC236}">
              <a16:creationId xmlns:a16="http://schemas.microsoft.com/office/drawing/2014/main" id="{EC26E813-7404-4BA2-878C-EA22237A61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416939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379" name="Image 378">
          <a:extLst>
            <a:ext uri="{FF2B5EF4-FFF2-40B4-BE49-F238E27FC236}">
              <a16:creationId xmlns:a16="http://schemas.microsoft.com/office/drawing/2014/main" id="{C415671D-6C48-493D-B8AF-660E476BDC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416939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380" name="Image 379">
          <a:extLst>
            <a:ext uri="{FF2B5EF4-FFF2-40B4-BE49-F238E27FC236}">
              <a16:creationId xmlns:a16="http://schemas.microsoft.com/office/drawing/2014/main" id="{CC766814-8F25-4D11-864C-A9B7C5E04E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416939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206" name="Image 43">
          <a:extLst>
            <a:ext uri="{FF2B5EF4-FFF2-40B4-BE49-F238E27FC236}">
              <a16:creationId xmlns:a16="http://schemas.microsoft.com/office/drawing/2014/main" id="{069261F9-17E9-4945-94F6-53E8D5B45F4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310" name="Image 44">
          <a:extLst>
            <a:ext uri="{FF2B5EF4-FFF2-40B4-BE49-F238E27FC236}">
              <a16:creationId xmlns:a16="http://schemas.microsoft.com/office/drawing/2014/main" id="{815C87D4-4AC3-4FA4-AF8A-A2034558076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351" name="Image 297">
          <a:extLst>
            <a:ext uri="{FF2B5EF4-FFF2-40B4-BE49-F238E27FC236}">
              <a16:creationId xmlns:a16="http://schemas.microsoft.com/office/drawing/2014/main" id="{65C78350-B52F-4A9F-858C-3A9CDC295B5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381" name="dimg_hgzUZ6jSBOuCi-gPhberoAg_20" descr="Adhésif rond Ø 49 mm Origine FRANCE bleu/blanc/rouge sur blanc">
          <a:extLst>
            <a:ext uri="{FF2B5EF4-FFF2-40B4-BE49-F238E27FC236}">
              <a16:creationId xmlns:a16="http://schemas.microsoft.com/office/drawing/2014/main" id="{BD0C650E-7494-B252-F16C-2A4BAA3FD7A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384" name="BIOE" descr="Logo AB Européen">
          <a:extLst>
            <a:ext uri="{FF2B5EF4-FFF2-40B4-BE49-F238E27FC236}">
              <a16:creationId xmlns:a16="http://schemas.microsoft.com/office/drawing/2014/main" id="{36B482BE-A45C-46EC-90F1-F9350882ECD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85" name="Image 384">
          <a:extLst>
            <a:ext uri="{FF2B5EF4-FFF2-40B4-BE49-F238E27FC236}">
              <a16:creationId xmlns:a16="http://schemas.microsoft.com/office/drawing/2014/main" id="{DE446FA2-183F-4BCD-ACA2-72CCF43956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86" name="Image 385" descr="Afficher l’image source">
          <a:extLst>
            <a:ext uri="{FF2B5EF4-FFF2-40B4-BE49-F238E27FC236}">
              <a16:creationId xmlns:a16="http://schemas.microsoft.com/office/drawing/2014/main" id="{E13047A4-9CDB-4976-8654-DC773D197E1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387" name="ZoneTexte 4">
          <a:extLst>
            <a:ext uri="{FF2B5EF4-FFF2-40B4-BE49-F238E27FC236}">
              <a16:creationId xmlns:a16="http://schemas.microsoft.com/office/drawing/2014/main" id="{E4D52556-A1D6-48D5-98D2-A2B2C6B8B0A0}"/>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388" name="ZoneTexte 4">
          <a:extLst>
            <a:ext uri="{FF2B5EF4-FFF2-40B4-BE49-F238E27FC236}">
              <a16:creationId xmlns:a16="http://schemas.microsoft.com/office/drawing/2014/main" id="{B7BDF1A3-172C-45DD-9C55-9C1843D6C5E8}"/>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390" name="Image 15">
          <a:extLst>
            <a:ext uri="{FF2B5EF4-FFF2-40B4-BE49-F238E27FC236}">
              <a16:creationId xmlns:a16="http://schemas.microsoft.com/office/drawing/2014/main" id="{ABECAAEF-E1F1-45AD-B2E9-FAC0F9D05D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391" name="ZoneTexte 4">
          <a:extLst>
            <a:ext uri="{FF2B5EF4-FFF2-40B4-BE49-F238E27FC236}">
              <a16:creationId xmlns:a16="http://schemas.microsoft.com/office/drawing/2014/main" id="{23245E77-2721-4191-B79A-5C8F0ED2CEBF}"/>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392" name="Image 286">
          <a:extLst>
            <a:ext uri="{FF2B5EF4-FFF2-40B4-BE49-F238E27FC236}">
              <a16:creationId xmlns:a16="http://schemas.microsoft.com/office/drawing/2014/main" id="{631CC5CA-BB46-4753-8DA4-A8072CF6540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393" name="ZoneTexte 4">
          <a:extLst>
            <a:ext uri="{FF2B5EF4-FFF2-40B4-BE49-F238E27FC236}">
              <a16:creationId xmlns:a16="http://schemas.microsoft.com/office/drawing/2014/main" id="{72E8CAB3-FF80-43C4-8AFF-6C706C822215}"/>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394" name="Image 393" descr="Afficher l’image source">
          <a:extLst>
            <a:ext uri="{FF2B5EF4-FFF2-40B4-BE49-F238E27FC236}">
              <a16:creationId xmlns:a16="http://schemas.microsoft.com/office/drawing/2014/main" id="{17395372-8DC9-4EE5-8744-48C0566490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395" name="ZoneTexte 4">
          <a:extLst>
            <a:ext uri="{FF2B5EF4-FFF2-40B4-BE49-F238E27FC236}">
              <a16:creationId xmlns:a16="http://schemas.microsoft.com/office/drawing/2014/main" id="{81E4725C-2A79-4193-952C-D3F2FE6F083E}"/>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396" name="ZoneTexte 4">
          <a:extLst>
            <a:ext uri="{FF2B5EF4-FFF2-40B4-BE49-F238E27FC236}">
              <a16:creationId xmlns:a16="http://schemas.microsoft.com/office/drawing/2014/main" id="{1A20446A-1A76-4A7D-AD15-342324885840}"/>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397" name="Image 16">
          <a:extLst>
            <a:ext uri="{FF2B5EF4-FFF2-40B4-BE49-F238E27FC236}">
              <a16:creationId xmlns:a16="http://schemas.microsoft.com/office/drawing/2014/main" id="{96BA175E-D789-47BA-8EEB-88A8B04F5A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398" name="Image 15">
          <a:extLst>
            <a:ext uri="{FF2B5EF4-FFF2-40B4-BE49-F238E27FC236}">
              <a16:creationId xmlns:a16="http://schemas.microsoft.com/office/drawing/2014/main" id="{CF9EFC89-D949-40B4-A6CE-7D41818A43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399" name="Image 398" descr="Afficher l’image source">
          <a:extLst>
            <a:ext uri="{FF2B5EF4-FFF2-40B4-BE49-F238E27FC236}">
              <a16:creationId xmlns:a16="http://schemas.microsoft.com/office/drawing/2014/main" id="{A14E562C-ABA5-48BF-A8D9-05607733DB4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00" name="Image 16">
          <a:extLst>
            <a:ext uri="{FF2B5EF4-FFF2-40B4-BE49-F238E27FC236}">
              <a16:creationId xmlns:a16="http://schemas.microsoft.com/office/drawing/2014/main" id="{3880FA73-2083-492A-AAAF-E330E556EF2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01" name="Image 400" descr="Afficher l’image source">
          <a:extLst>
            <a:ext uri="{FF2B5EF4-FFF2-40B4-BE49-F238E27FC236}">
              <a16:creationId xmlns:a16="http://schemas.microsoft.com/office/drawing/2014/main" id="{62E93674-9A1E-47BD-B9CE-7CC49A781C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02" name="Image 16">
          <a:extLst>
            <a:ext uri="{FF2B5EF4-FFF2-40B4-BE49-F238E27FC236}">
              <a16:creationId xmlns:a16="http://schemas.microsoft.com/office/drawing/2014/main" id="{48F888D0-B196-4AEB-96EC-FFA56A5AE9E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03" name="Image 402" descr="Afficher l’image source">
          <a:extLst>
            <a:ext uri="{FF2B5EF4-FFF2-40B4-BE49-F238E27FC236}">
              <a16:creationId xmlns:a16="http://schemas.microsoft.com/office/drawing/2014/main" id="{4AC29BE9-DFFF-4951-B1D6-7D60AE0C920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04" name="Image 16">
          <a:extLst>
            <a:ext uri="{FF2B5EF4-FFF2-40B4-BE49-F238E27FC236}">
              <a16:creationId xmlns:a16="http://schemas.microsoft.com/office/drawing/2014/main" id="{133A3545-6C07-4DD0-BE58-4CF8132CF3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07" name="Image 43">
          <a:extLst>
            <a:ext uri="{FF2B5EF4-FFF2-40B4-BE49-F238E27FC236}">
              <a16:creationId xmlns:a16="http://schemas.microsoft.com/office/drawing/2014/main" id="{9698B60F-EC38-4FAA-9172-1CDE3FDE839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08" name="Image 44">
          <a:extLst>
            <a:ext uri="{FF2B5EF4-FFF2-40B4-BE49-F238E27FC236}">
              <a16:creationId xmlns:a16="http://schemas.microsoft.com/office/drawing/2014/main" id="{717DC75F-0390-4F91-98C5-5009F7D711B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09" name="Image 297">
          <a:extLst>
            <a:ext uri="{FF2B5EF4-FFF2-40B4-BE49-F238E27FC236}">
              <a16:creationId xmlns:a16="http://schemas.microsoft.com/office/drawing/2014/main" id="{BD6B2B9C-10A2-47B3-BB10-AFC0B85CDA6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2552700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10" name="dimg_hgzUZ6jSBOuCi-gPhberoAg_20" descr="Adhésif rond Ø 49 mm Origine FRANCE bleu/blanc/rouge sur blanc">
          <a:extLst>
            <a:ext uri="{FF2B5EF4-FFF2-40B4-BE49-F238E27FC236}">
              <a16:creationId xmlns:a16="http://schemas.microsoft.com/office/drawing/2014/main" id="{0DB96773-4583-4BAC-9861-67C9402CA57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12" name="BIOE" descr="Logo AB Européen">
          <a:extLst>
            <a:ext uri="{FF2B5EF4-FFF2-40B4-BE49-F238E27FC236}">
              <a16:creationId xmlns:a16="http://schemas.microsoft.com/office/drawing/2014/main" id="{DB35A51C-BB55-45B2-99D3-79C5F751025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13" name="Image 412">
          <a:extLst>
            <a:ext uri="{FF2B5EF4-FFF2-40B4-BE49-F238E27FC236}">
              <a16:creationId xmlns:a16="http://schemas.microsoft.com/office/drawing/2014/main" id="{23FCA0BE-B1BE-418F-B939-A5C205394E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14" name="Image 413" descr="Afficher l’image source">
          <a:extLst>
            <a:ext uri="{FF2B5EF4-FFF2-40B4-BE49-F238E27FC236}">
              <a16:creationId xmlns:a16="http://schemas.microsoft.com/office/drawing/2014/main" id="{7DB69C21-3131-4DCC-A91C-875337C499E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17" name="ZoneTexte 4">
          <a:extLst>
            <a:ext uri="{FF2B5EF4-FFF2-40B4-BE49-F238E27FC236}">
              <a16:creationId xmlns:a16="http://schemas.microsoft.com/office/drawing/2014/main" id="{D32FC3F6-9BB5-4776-A685-022D05CB0BA1}"/>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21" name="ZoneTexte 4">
          <a:extLst>
            <a:ext uri="{FF2B5EF4-FFF2-40B4-BE49-F238E27FC236}">
              <a16:creationId xmlns:a16="http://schemas.microsoft.com/office/drawing/2014/main" id="{BFB1649E-BCA7-414D-AFC3-B2FD8B5C3C82}"/>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26" name="Image 15">
          <a:extLst>
            <a:ext uri="{FF2B5EF4-FFF2-40B4-BE49-F238E27FC236}">
              <a16:creationId xmlns:a16="http://schemas.microsoft.com/office/drawing/2014/main" id="{5CE2CE21-C164-4490-AED6-CCD1C10068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27" name="ZoneTexte 4">
          <a:extLst>
            <a:ext uri="{FF2B5EF4-FFF2-40B4-BE49-F238E27FC236}">
              <a16:creationId xmlns:a16="http://schemas.microsoft.com/office/drawing/2014/main" id="{022CC0B6-7B51-4E5B-A394-C6FE61BCC050}"/>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28" name="Image 286">
          <a:extLst>
            <a:ext uri="{FF2B5EF4-FFF2-40B4-BE49-F238E27FC236}">
              <a16:creationId xmlns:a16="http://schemas.microsoft.com/office/drawing/2014/main" id="{F73AA3A4-7EF1-4C22-B921-49C5F562BE3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29" name="ZoneTexte 4">
          <a:extLst>
            <a:ext uri="{FF2B5EF4-FFF2-40B4-BE49-F238E27FC236}">
              <a16:creationId xmlns:a16="http://schemas.microsoft.com/office/drawing/2014/main" id="{58850124-9F4A-46B5-AA66-B7FD61C6BD3C}"/>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30" name="Image 429" descr="Afficher l’image source">
          <a:extLst>
            <a:ext uri="{FF2B5EF4-FFF2-40B4-BE49-F238E27FC236}">
              <a16:creationId xmlns:a16="http://schemas.microsoft.com/office/drawing/2014/main" id="{254F5F79-654D-4A4A-ABAE-95D70DD906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31" name="ZoneTexte 4">
          <a:extLst>
            <a:ext uri="{FF2B5EF4-FFF2-40B4-BE49-F238E27FC236}">
              <a16:creationId xmlns:a16="http://schemas.microsoft.com/office/drawing/2014/main" id="{262CC571-7E87-427B-8EA7-AE5940CECC04}"/>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32" name="ZoneTexte 4">
          <a:extLst>
            <a:ext uri="{FF2B5EF4-FFF2-40B4-BE49-F238E27FC236}">
              <a16:creationId xmlns:a16="http://schemas.microsoft.com/office/drawing/2014/main" id="{7ADF6E0F-7417-4E3E-BF28-E66F203E971C}"/>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33" name="Image 16">
          <a:extLst>
            <a:ext uri="{FF2B5EF4-FFF2-40B4-BE49-F238E27FC236}">
              <a16:creationId xmlns:a16="http://schemas.microsoft.com/office/drawing/2014/main" id="{425C9CD1-D778-4AB1-8893-5F6641C2DC5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34" name="Image 15">
          <a:extLst>
            <a:ext uri="{FF2B5EF4-FFF2-40B4-BE49-F238E27FC236}">
              <a16:creationId xmlns:a16="http://schemas.microsoft.com/office/drawing/2014/main" id="{E90CBFDD-40A2-4284-BA2F-D6BAF888C1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35" name="Image 434" descr="Afficher l’image source">
          <a:extLst>
            <a:ext uri="{FF2B5EF4-FFF2-40B4-BE49-F238E27FC236}">
              <a16:creationId xmlns:a16="http://schemas.microsoft.com/office/drawing/2014/main" id="{FC68006E-7B1B-427B-8FFD-0339621610A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36" name="Image 16">
          <a:extLst>
            <a:ext uri="{FF2B5EF4-FFF2-40B4-BE49-F238E27FC236}">
              <a16:creationId xmlns:a16="http://schemas.microsoft.com/office/drawing/2014/main" id="{B3C93A06-D972-4309-B405-C45E7B38DD7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37" name="Image 436" descr="Afficher l’image source">
          <a:extLst>
            <a:ext uri="{FF2B5EF4-FFF2-40B4-BE49-F238E27FC236}">
              <a16:creationId xmlns:a16="http://schemas.microsoft.com/office/drawing/2014/main" id="{ED8E8032-F82D-4707-A21A-A60EAE9C69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38" name="Image 16">
          <a:extLst>
            <a:ext uri="{FF2B5EF4-FFF2-40B4-BE49-F238E27FC236}">
              <a16:creationId xmlns:a16="http://schemas.microsoft.com/office/drawing/2014/main" id="{C8194F73-D947-4C8C-8109-99234F1612D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39" name="Image 438" descr="Afficher l’image source">
          <a:extLst>
            <a:ext uri="{FF2B5EF4-FFF2-40B4-BE49-F238E27FC236}">
              <a16:creationId xmlns:a16="http://schemas.microsoft.com/office/drawing/2014/main" id="{B8E0F307-2649-4424-9678-459BD3120D6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41" name="Image 16">
          <a:extLst>
            <a:ext uri="{FF2B5EF4-FFF2-40B4-BE49-F238E27FC236}">
              <a16:creationId xmlns:a16="http://schemas.microsoft.com/office/drawing/2014/main" id="{00973431-4450-4432-8BDC-C92845F6C4A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43" name="Image 43">
          <a:extLst>
            <a:ext uri="{FF2B5EF4-FFF2-40B4-BE49-F238E27FC236}">
              <a16:creationId xmlns:a16="http://schemas.microsoft.com/office/drawing/2014/main" id="{85F6683E-7F57-401D-A6AD-BE3540AD51C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44" name="Image 44">
          <a:extLst>
            <a:ext uri="{FF2B5EF4-FFF2-40B4-BE49-F238E27FC236}">
              <a16:creationId xmlns:a16="http://schemas.microsoft.com/office/drawing/2014/main" id="{1B49C6B0-AC11-4EE1-877B-7A28E033613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45" name="Image 297">
          <a:extLst>
            <a:ext uri="{FF2B5EF4-FFF2-40B4-BE49-F238E27FC236}">
              <a16:creationId xmlns:a16="http://schemas.microsoft.com/office/drawing/2014/main" id="{57E720C7-F855-44BC-AFAA-D1F9877A27C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46" name="dimg_hgzUZ6jSBOuCi-gPhberoAg_20" descr="Adhésif rond Ø 49 mm Origine FRANCE bleu/blanc/rouge sur blanc">
          <a:extLst>
            <a:ext uri="{FF2B5EF4-FFF2-40B4-BE49-F238E27FC236}">
              <a16:creationId xmlns:a16="http://schemas.microsoft.com/office/drawing/2014/main" id="{D9045029-1AFE-4E03-9987-09C38DCFBAF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47" name="BIOE" descr="Logo AB Européen">
          <a:extLst>
            <a:ext uri="{FF2B5EF4-FFF2-40B4-BE49-F238E27FC236}">
              <a16:creationId xmlns:a16="http://schemas.microsoft.com/office/drawing/2014/main" id="{8343444E-A3E8-4310-A344-FF27F5A827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576" name="Image 575">
          <a:extLst>
            <a:ext uri="{FF2B5EF4-FFF2-40B4-BE49-F238E27FC236}">
              <a16:creationId xmlns:a16="http://schemas.microsoft.com/office/drawing/2014/main" id="{455A481D-3C1F-40EF-9A71-91D1347EBF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78</xdr:row>
      <xdr:rowOff>95250</xdr:rowOff>
    </xdr:from>
    <xdr:ext cx="508000" cy="371348"/>
    <xdr:pic>
      <xdr:nvPicPr>
        <xdr:cNvPr id="577" name="Image 576" descr="Afficher l’image source">
          <a:extLst>
            <a:ext uri="{FF2B5EF4-FFF2-40B4-BE49-F238E27FC236}">
              <a16:creationId xmlns:a16="http://schemas.microsoft.com/office/drawing/2014/main" id="{68C4673C-17F5-4FDB-B8B8-AE2E95B8252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578" name="ZoneTexte 4">
          <a:extLst>
            <a:ext uri="{FF2B5EF4-FFF2-40B4-BE49-F238E27FC236}">
              <a16:creationId xmlns:a16="http://schemas.microsoft.com/office/drawing/2014/main" id="{7791E274-550D-4631-9646-74AB275710B7}"/>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579" name="ZoneTexte 4">
          <a:extLst>
            <a:ext uri="{FF2B5EF4-FFF2-40B4-BE49-F238E27FC236}">
              <a16:creationId xmlns:a16="http://schemas.microsoft.com/office/drawing/2014/main" id="{162A68AE-26DB-4D4A-B07D-A668034D514B}"/>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580" name="Image 15">
          <a:extLst>
            <a:ext uri="{FF2B5EF4-FFF2-40B4-BE49-F238E27FC236}">
              <a16:creationId xmlns:a16="http://schemas.microsoft.com/office/drawing/2014/main" id="{7112E4EE-C2C7-46F1-AB19-1780F490F3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581" name="ZoneTexte 4">
          <a:extLst>
            <a:ext uri="{FF2B5EF4-FFF2-40B4-BE49-F238E27FC236}">
              <a16:creationId xmlns:a16="http://schemas.microsoft.com/office/drawing/2014/main" id="{F202C29A-584F-4426-BCD4-DCDCE99C00D1}"/>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582" name="Image 286">
          <a:extLst>
            <a:ext uri="{FF2B5EF4-FFF2-40B4-BE49-F238E27FC236}">
              <a16:creationId xmlns:a16="http://schemas.microsoft.com/office/drawing/2014/main" id="{E2B4A54A-6FE6-4E7A-BDDB-BC32CE4890D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583" name="ZoneTexte 4">
          <a:extLst>
            <a:ext uri="{FF2B5EF4-FFF2-40B4-BE49-F238E27FC236}">
              <a16:creationId xmlns:a16="http://schemas.microsoft.com/office/drawing/2014/main" id="{C0ECB219-9AD0-4005-90C8-2BCAD4603385}"/>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584" name="Image 583" descr="Afficher l’image source">
          <a:extLst>
            <a:ext uri="{FF2B5EF4-FFF2-40B4-BE49-F238E27FC236}">
              <a16:creationId xmlns:a16="http://schemas.microsoft.com/office/drawing/2014/main" id="{54000E66-899A-4E9C-959E-969BF018A02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585" name="ZoneTexte 4">
          <a:extLst>
            <a:ext uri="{FF2B5EF4-FFF2-40B4-BE49-F238E27FC236}">
              <a16:creationId xmlns:a16="http://schemas.microsoft.com/office/drawing/2014/main" id="{D9A73AD2-7C51-46FA-A5F9-F125513FAC18}"/>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586" name="ZoneTexte 4">
          <a:extLst>
            <a:ext uri="{FF2B5EF4-FFF2-40B4-BE49-F238E27FC236}">
              <a16:creationId xmlns:a16="http://schemas.microsoft.com/office/drawing/2014/main" id="{93BA277A-29FA-4580-A7CB-8BF1BB88B688}"/>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587" name="Image 16">
          <a:extLst>
            <a:ext uri="{FF2B5EF4-FFF2-40B4-BE49-F238E27FC236}">
              <a16:creationId xmlns:a16="http://schemas.microsoft.com/office/drawing/2014/main" id="{41EB5547-924D-412B-8BCC-E7195633EB5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588" name="Image 15">
          <a:extLst>
            <a:ext uri="{FF2B5EF4-FFF2-40B4-BE49-F238E27FC236}">
              <a16:creationId xmlns:a16="http://schemas.microsoft.com/office/drawing/2014/main" id="{ECF99847-A82A-4F12-A14A-187EBEFC9B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589" name="Image 588" descr="Afficher l’image source">
          <a:extLst>
            <a:ext uri="{FF2B5EF4-FFF2-40B4-BE49-F238E27FC236}">
              <a16:creationId xmlns:a16="http://schemas.microsoft.com/office/drawing/2014/main" id="{C41FA39C-555B-4DE4-9BF8-3C635A141DA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590" name="Image 16">
          <a:extLst>
            <a:ext uri="{FF2B5EF4-FFF2-40B4-BE49-F238E27FC236}">
              <a16:creationId xmlns:a16="http://schemas.microsoft.com/office/drawing/2014/main" id="{17845FB4-5938-4F6C-8C9A-C76E961AAA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591" name="Image 590" descr="Afficher l’image source">
          <a:extLst>
            <a:ext uri="{FF2B5EF4-FFF2-40B4-BE49-F238E27FC236}">
              <a16:creationId xmlns:a16="http://schemas.microsoft.com/office/drawing/2014/main" id="{D1F70619-E42D-4C41-9394-BAE8BE4C39C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592" name="Image 16">
          <a:extLst>
            <a:ext uri="{FF2B5EF4-FFF2-40B4-BE49-F238E27FC236}">
              <a16:creationId xmlns:a16="http://schemas.microsoft.com/office/drawing/2014/main" id="{94193E9C-4A6D-4F53-9FAE-8D425E76575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593" name="Image 592" descr="Afficher l’image source">
          <a:extLst>
            <a:ext uri="{FF2B5EF4-FFF2-40B4-BE49-F238E27FC236}">
              <a16:creationId xmlns:a16="http://schemas.microsoft.com/office/drawing/2014/main" id="{B8D2FEDA-4452-4B6F-9324-08FD77BB87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594" name="Image 16">
          <a:extLst>
            <a:ext uri="{FF2B5EF4-FFF2-40B4-BE49-F238E27FC236}">
              <a16:creationId xmlns:a16="http://schemas.microsoft.com/office/drawing/2014/main" id="{AEE817C5-B76C-4D64-B0B1-7F12B193825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596" name="Image 43">
          <a:extLst>
            <a:ext uri="{FF2B5EF4-FFF2-40B4-BE49-F238E27FC236}">
              <a16:creationId xmlns:a16="http://schemas.microsoft.com/office/drawing/2014/main" id="{27760FA5-9CE3-4D35-A55B-27FABFE2133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597" name="Image 44">
          <a:extLst>
            <a:ext uri="{FF2B5EF4-FFF2-40B4-BE49-F238E27FC236}">
              <a16:creationId xmlns:a16="http://schemas.microsoft.com/office/drawing/2014/main" id="{80ABFE3D-3520-4C7A-AD63-E9940E88B36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598" name="Image 297">
          <a:extLst>
            <a:ext uri="{FF2B5EF4-FFF2-40B4-BE49-F238E27FC236}">
              <a16:creationId xmlns:a16="http://schemas.microsoft.com/office/drawing/2014/main" id="{C43EC167-F585-4867-919A-8B2BD4A807D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599" name="dimg_hgzUZ6jSBOuCi-gPhberoAg_20" descr="Adhésif rond Ø 49 mm Origine FRANCE bleu/blanc/rouge sur blanc">
          <a:extLst>
            <a:ext uri="{FF2B5EF4-FFF2-40B4-BE49-F238E27FC236}">
              <a16:creationId xmlns:a16="http://schemas.microsoft.com/office/drawing/2014/main" id="{D2259652-501C-4C0E-AB81-4EB95628157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600" name="BIOE" descr="Logo AB Européen">
          <a:extLst>
            <a:ext uri="{FF2B5EF4-FFF2-40B4-BE49-F238E27FC236}">
              <a16:creationId xmlns:a16="http://schemas.microsoft.com/office/drawing/2014/main" id="{A3F8906A-0217-4BF0-9C45-EAA1BCCE56A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601" name="Image 600">
          <a:extLst>
            <a:ext uri="{FF2B5EF4-FFF2-40B4-BE49-F238E27FC236}">
              <a16:creationId xmlns:a16="http://schemas.microsoft.com/office/drawing/2014/main" id="{5817FF81-274E-40B1-94BD-B19E4227F6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98</xdr:row>
      <xdr:rowOff>95250</xdr:rowOff>
    </xdr:from>
    <xdr:ext cx="508000" cy="371348"/>
    <xdr:pic>
      <xdr:nvPicPr>
        <xdr:cNvPr id="602" name="Image 601" descr="Afficher l’image source">
          <a:extLst>
            <a:ext uri="{FF2B5EF4-FFF2-40B4-BE49-F238E27FC236}">
              <a16:creationId xmlns:a16="http://schemas.microsoft.com/office/drawing/2014/main" id="{AB81C4FF-8A25-4ABD-BDA2-06401125947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603" name="ZoneTexte 4">
          <a:extLst>
            <a:ext uri="{FF2B5EF4-FFF2-40B4-BE49-F238E27FC236}">
              <a16:creationId xmlns:a16="http://schemas.microsoft.com/office/drawing/2014/main" id="{5A5AA30B-9F94-47BE-BDE6-4B44540867B1}"/>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604" name="ZoneTexte 4">
          <a:extLst>
            <a:ext uri="{FF2B5EF4-FFF2-40B4-BE49-F238E27FC236}">
              <a16:creationId xmlns:a16="http://schemas.microsoft.com/office/drawing/2014/main" id="{222D4E4F-DD17-497A-867B-4AFFD712F3FA}"/>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605" name="Image 15">
          <a:extLst>
            <a:ext uri="{FF2B5EF4-FFF2-40B4-BE49-F238E27FC236}">
              <a16:creationId xmlns:a16="http://schemas.microsoft.com/office/drawing/2014/main" id="{2ED8E2F9-9D3F-49BE-8EED-5AB417B53D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606" name="ZoneTexte 4">
          <a:extLst>
            <a:ext uri="{FF2B5EF4-FFF2-40B4-BE49-F238E27FC236}">
              <a16:creationId xmlns:a16="http://schemas.microsoft.com/office/drawing/2014/main" id="{55B95E72-E1E7-4EE8-8C5E-4849D597D43A}"/>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607" name="Image 286">
          <a:extLst>
            <a:ext uri="{FF2B5EF4-FFF2-40B4-BE49-F238E27FC236}">
              <a16:creationId xmlns:a16="http://schemas.microsoft.com/office/drawing/2014/main" id="{C67465D4-74BB-4EFC-8C0E-2E7D00272CA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608" name="ZoneTexte 4">
          <a:extLst>
            <a:ext uri="{FF2B5EF4-FFF2-40B4-BE49-F238E27FC236}">
              <a16:creationId xmlns:a16="http://schemas.microsoft.com/office/drawing/2014/main" id="{DE2109DB-EB84-409C-8059-DCB9A741D137}"/>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609" name="Image 608" descr="Afficher l’image source">
          <a:extLst>
            <a:ext uri="{FF2B5EF4-FFF2-40B4-BE49-F238E27FC236}">
              <a16:creationId xmlns:a16="http://schemas.microsoft.com/office/drawing/2014/main" id="{ADA93E9B-6E57-4F7B-ADEC-CE706B26B71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610" name="ZoneTexte 4">
          <a:extLst>
            <a:ext uri="{FF2B5EF4-FFF2-40B4-BE49-F238E27FC236}">
              <a16:creationId xmlns:a16="http://schemas.microsoft.com/office/drawing/2014/main" id="{15B5EB6F-B4B9-449E-BED8-C47A895CFB0C}"/>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611" name="ZoneTexte 4">
          <a:extLst>
            <a:ext uri="{FF2B5EF4-FFF2-40B4-BE49-F238E27FC236}">
              <a16:creationId xmlns:a16="http://schemas.microsoft.com/office/drawing/2014/main" id="{A94BF05C-7467-4C0E-939D-269DBB1A3D02}"/>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612" name="Image 16">
          <a:extLst>
            <a:ext uri="{FF2B5EF4-FFF2-40B4-BE49-F238E27FC236}">
              <a16:creationId xmlns:a16="http://schemas.microsoft.com/office/drawing/2014/main" id="{F3CCDBD4-180B-4D41-8E50-FC24FA0715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613" name="Image 15">
          <a:extLst>
            <a:ext uri="{FF2B5EF4-FFF2-40B4-BE49-F238E27FC236}">
              <a16:creationId xmlns:a16="http://schemas.microsoft.com/office/drawing/2014/main" id="{4D1B96BA-89E4-468E-AD86-3B1CE6E87F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614" name="Image 613" descr="Afficher l’image source">
          <a:extLst>
            <a:ext uri="{FF2B5EF4-FFF2-40B4-BE49-F238E27FC236}">
              <a16:creationId xmlns:a16="http://schemas.microsoft.com/office/drawing/2014/main" id="{8A8087F1-36FF-441F-8398-137ABB25369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615" name="Image 16">
          <a:extLst>
            <a:ext uri="{FF2B5EF4-FFF2-40B4-BE49-F238E27FC236}">
              <a16:creationId xmlns:a16="http://schemas.microsoft.com/office/drawing/2014/main" id="{76EA1798-3C15-415D-9C1F-24FE61575D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616" name="Image 615" descr="Afficher l’image source">
          <a:extLst>
            <a:ext uri="{FF2B5EF4-FFF2-40B4-BE49-F238E27FC236}">
              <a16:creationId xmlns:a16="http://schemas.microsoft.com/office/drawing/2014/main" id="{10FD90FD-62F4-4700-8663-50F74EAE41D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617" name="Image 16">
          <a:extLst>
            <a:ext uri="{FF2B5EF4-FFF2-40B4-BE49-F238E27FC236}">
              <a16:creationId xmlns:a16="http://schemas.microsoft.com/office/drawing/2014/main" id="{4394FC9E-A53A-4852-9E96-89232765BB8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618" name="Image 617" descr="Afficher l’image source">
          <a:extLst>
            <a:ext uri="{FF2B5EF4-FFF2-40B4-BE49-F238E27FC236}">
              <a16:creationId xmlns:a16="http://schemas.microsoft.com/office/drawing/2014/main" id="{52D03C20-A31A-489B-A034-A0173712F97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619" name="Image 16">
          <a:extLst>
            <a:ext uri="{FF2B5EF4-FFF2-40B4-BE49-F238E27FC236}">
              <a16:creationId xmlns:a16="http://schemas.microsoft.com/office/drawing/2014/main" id="{597F34BE-D1CD-4AD5-BBCA-578F08D8B14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621" name="Image 43">
          <a:extLst>
            <a:ext uri="{FF2B5EF4-FFF2-40B4-BE49-F238E27FC236}">
              <a16:creationId xmlns:a16="http://schemas.microsoft.com/office/drawing/2014/main" id="{BDF2C468-08FB-4EED-90AE-5F8DDA9E1FF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622" name="Image 44">
          <a:extLst>
            <a:ext uri="{FF2B5EF4-FFF2-40B4-BE49-F238E27FC236}">
              <a16:creationId xmlns:a16="http://schemas.microsoft.com/office/drawing/2014/main" id="{EE287494-926D-4167-860C-2D34896BB2C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623" name="Image 297">
          <a:extLst>
            <a:ext uri="{FF2B5EF4-FFF2-40B4-BE49-F238E27FC236}">
              <a16:creationId xmlns:a16="http://schemas.microsoft.com/office/drawing/2014/main" id="{FC705406-5E39-4A0D-B832-6E48AA2B6AD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624" name="dimg_hgzUZ6jSBOuCi-gPhberoAg_20" descr="Adhésif rond Ø 49 mm Origine FRANCE bleu/blanc/rouge sur blanc">
          <a:extLst>
            <a:ext uri="{FF2B5EF4-FFF2-40B4-BE49-F238E27FC236}">
              <a16:creationId xmlns:a16="http://schemas.microsoft.com/office/drawing/2014/main" id="{CBE9938D-18BA-4B63-AA4E-44947DC07DC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625" name="BIOE" descr="Logo AB Européen">
          <a:extLst>
            <a:ext uri="{FF2B5EF4-FFF2-40B4-BE49-F238E27FC236}">
              <a16:creationId xmlns:a16="http://schemas.microsoft.com/office/drawing/2014/main" id="{333AE3A5-1B36-4FA8-998C-792814114A6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626" name="Image 625">
          <a:extLst>
            <a:ext uri="{FF2B5EF4-FFF2-40B4-BE49-F238E27FC236}">
              <a16:creationId xmlns:a16="http://schemas.microsoft.com/office/drawing/2014/main" id="{982D0B21-AB36-4A7D-BB41-558813FCC3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627" name="Image 626" descr="Afficher l’image source">
          <a:extLst>
            <a:ext uri="{FF2B5EF4-FFF2-40B4-BE49-F238E27FC236}">
              <a16:creationId xmlns:a16="http://schemas.microsoft.com/office/drawing/2014/main" id="{A3E4C180-E67C-41BF-A1D6-ECF9E4761F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628" name="ZoneTexte 4">
          <a:extLst>
            <a:ext uri="{FF2B5EF4-FFF2-40B4-BE49-F238E27FC236}">
              <a16:creationId xmlns:a16="http://schemas.microsoft.com/office/drawing/2014/main" id="{2850ADFD-C330-4A79-B0FF-1BC0E443EAC8}"/>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629" name="ZoneTexte 4">
          <a:extLst>
            <a:ext uri="{FF2B5EF4-FFF2-40B4-BE49-F238E27FC236}">
              <a16:creationId xmlns:a16="http://schemas.microsoft.com/office/drawing/2014/main" id="{5A2B5A9D-F72C-4C32-B84F-74DA542BAA0C}"/>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630" name="Image 15">
          <a:extLst>
            <a:ext uri="{FF2B5EF4-FFF2-40B4-BE49-F238E27FC236}">
              <a16:creationId xmlns:a16="http://schemas.microsoft.com/office/drawing/2014/main" id="{9AA514BB-9858-4193-A70A-7F05642B94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631" name="ZoneTexte 4">
          <a:extLst>
            <a:ext uri="{FF2B5EF4-FFF2-40B4-BE49-F238E27FC236}">
              <a16:creationId xmlns:a16="http://schemas.microsoft.com/office/drawing/2014/main" id="{066DDFF5-22ED-4203-8A9F-B08F4D8C2ED6}"/>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632" name="Image 286">
          <a:extLst>
            <a:ext uri="{FF2B5EF4-FFF2-40B4-BE49-F238E27FC236}">
              <a16:creationId xmlns:a16="http://schemas.microsoft.com/office/drawing/2014/main" id="{05BC6F4F-978B-410A-BB62-45ADD1525E4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633" name="ZoneTexte 4">
          <a:extLst>
            <a:ext uri="{FF2B5EF4-FFF2-40B4-BE49-F238E27FC236}">
              <a16:creationId xmlns:a16="http://schemas.microsoft.com/office/drawing/2014/main" id="{9BDD6C5D-AA39-43CA-A0B1-65463CC8B06A}"/>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634" name="Image 633" descr="Afficher l’image source">
          <a:extLst>
            <a:ext uri="{FF2B5EF4-FFF2-40B4-BE49-F238E27FC236}">
              <a16:creationId xmlns:a16="http://schemas.microsoft.com/office/drawing/2014/main" id="{784F165A-247D-46ED-A499-FA46BD8E46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635" name="ZoneTexte 4">
          <a:extLst>
            <a:ext uri="{FF2B5EF4-FFF2-40B4-BE49-F238E27FC236}">
              <a16:creationId xmlns:a16="http://schemas.microsoft.com/office/drawing/2014/main" id="{0B53C716-5E11-4374-B7A1-9CD9672C7BE1}"/>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636" name="ZoneTexte 4">
          <a:extLst>
            <a:ext uri="{FF2B5EF4-FFF2-40B4-BE49-F238E27FC236}">
              <a16:creationId xmlns:a16="http://schemas.microsoft.com/office/drawing/2014/main" id="{A164DB96-3CB1-44DA-947A-DBC10B16E738}"/>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637" name="Image 16">
          <a:extLst>
            <a:ext uri="{FF2B5EF4-FFF2-40B4-BE49-F238E27FC236}">
              <a16:creationId xmlns:a16="http://schemas.microsoft.com/office/drawing/2014/main" id="{2D9E4D52-ED14-4EC6-B5AB-4C01ADD45C8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638" name="Image 15">
          <a:extLst>
            <a:ext uri="{FF2B5EF4-FFF2-40B4-BE49-F238E27FC236}">
              <a16:creationId xmlns:a16="http://schemas.microsoft.com/office/drawing/2014/main" id="{1EA85190-3CFB-43EE-B49B-1B49E8835D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639" name="Image 638" descr="Afficher l’image source">
          <a:extLst>
            <a:ext uri="{FF2B5EF4-FFF2-40B4-BE49-F238E27FC236}">
              <a16:creationId xmlns:a16="http://schemas.microsoft.com/office/drawing/2014/main" id="{E7B69BB6-0ACC-45EF-A00B-0D55E45A1FF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640" name="Image 16">
          <a:extLst>
            <a:ext uri="{FF2B5EF4-FFF2-40B4-BE49-F238E27FC236}">
              <a16:creationId xmlns:a16="http://schemas.microsoft.com/office/drawing/2014/main" id="{8B200101-97EB-4D01-AB00-7740215C467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641" name="Image 640" descr="Afficher l’image source">
          <a:extLst>
            <a:ext uri="{FF2B5EF4-FFF2-40B4-BE49-F238E27FC236}">
              <a16:creationId xmlns:a16="http://schemas.microsoft.com/office/drawing/2014/main" id="{7E22C1DE-6AF8-4786-89F5-8668D26C977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642" name="Image 16">
          <a:extLst>
            <a:ext uri="{FF2B5EF4-FFF2-40B4-BE49-F238E27FC236}">
              <a16:creationId xmlns:a16="http://schemas.microsoft.com/office/drawing/2014/main" id="{0D7B9750-7EB0-4BEF-A916-C3320130C0A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643" name="Image 642" descr="Afficher l’image source">
          <a:extLst>
            <a:ext uri="{FF2B5EF4-FFF2-40B4-BE49-F238E27FC236}">
              <a16:creationId xmlns:a16="http://schemas.microsoft.com/office/drawing/2014/main" id="{DC07821A-68B2-4167-8DB1-11A9E7F226B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644" name="Image 16">
          <a:extLst>
            <a:ext uri="{FF2B5EF4-FFF2-40B4-BE49-F238E27FC236}">
              <a16:creationId xmlns:a16="http://schemas.microsoft.com/office/drawing/2014/main" id="{67CC1BBE-C3F3-4109-96C1-C63B328D84A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646" name="Image 43">
          <a:extLst>
            <a:ext uri="{FF2B5EF4-FFF2-40B4-BE49-F238E27FC236}">
              <a16:creationId xmlns:a16="http://schemas.microsoft.com/office/drawing/2014/main" id="{9B4D839F-5A14-416A-BE3F-158EA4798B1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647" name="Image 44">
          <a:extLst>
            <a:ext uri="{FF2B5EF4-FFF2-40B4-BE49-F238E27FC236}">
              <a16:creationId xmlns:a16="http://schemas.microsoft.com/office/drawing/2014/main" id="{640DE5A5-D111-4295-98A6-E7B2CB5EE4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648" name="Image 297">
          <a:extLst>
            <a:ext uri="{FF2B5EF4-FFF2-40B4-BE49-F238E27FC236}">
              <a16:creationId xmlns:a16="http://schemas.microsoft.com/office/drawing/2014/main" id="{66B00314-5D89-4187-8D02-BF65AF5ADFB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649" name="dimg_hgzUZ6jSBOuCi-gPhberoAg_20" descr="Adhésif rond Ø 49 mm Origine FRANCE bleu/blanc/rouge sur blanc">
          <a:extLst>
            <a:ext uri="{FF2B5EF4-FFF2-40B4-BE49-F238E27FC236}">
              <a16:creationId xmlns:a16="http://schemas.microsoft.com/office/drawing/2014/main" id="{DB1B21F7-104E-49AB-B7B3-3A80F524248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650" name="BIOE" descr="Logo AB Européen">
          <a:extLst>
            <a:ext uri="{FF2B5EF4-FFF2-40B4-BE49-F238E27FC236}">
              <a16:creationId xmlns:a16="http://schemas.microsoft.com/office/drawing/2014/main" id="{6639DDBE-9167-457B-A046-5019A8BFB5A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651" name="Image 650">
          <a:extLst>
            <a:ext uri="{FF2B5EF4-FFF2-40B4-BE49-F238E27FC236}">
              <a16:creationId xmlns:a16="http://schemas.microsoft.com/office/drawing/2014/main" id="{4E4B94E2-8FE5-4293-B1BA-298997B491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652" name="Image 651" descr="Afficher l’image source">
          <a:extLst>
            <a:ext uri="{FF2B5EF4-FFF2-40B4-BE49-F238E27FC236}">
              <a16:creationId xmlns:a16="http://schemas.microsoft.com/office/drawing/2014/main" id="{00935345-A9C4-4910-950A-218BA0519B1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653" name="ZoneTexte 4">
          <a:extLst>
            <a:ext uri="{FF2B5EF4-FFF2-40B4-BE49-F238E27FC236}">
              <a16:creationId xmlns:a16="http://schemas.microsoft.com/office/drawing/2014/main" id="{E9188E18-5C90-44F5-AD6E-9C3E827F8005}"/>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654" name="ZoneTexte 4">
          <a:extLst>
            <a:ext uri="{FF2B5EF4-FFF2-40B4-BE49-F238E27FC236}">
              <a16:creationId xmlns:a16="http://schemas.microsoft.com/office/drawing/2014/main" id="{AA981CAC-AC1C-4FDE-8AA7-402CA5FD9F05}"/>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655" name="Image 15">
          <a:extLst>
            <a:ext uri="{FF2B5EF4-FFF2-40B4-BE49-F238E27FC236}">
              <a16:creationId xmlns:a16="http://schemas.microsoft.com/office/drawing/2014/main" id="{44ABE4EF-2C96-48D1-96A0-E9DCB34651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656" name="ZoneTexte 4">
          <a:extLst>
            <a:ext uri="{FF2B5EF4-FFF2-40B4-BE49-F238E27FC236}">
              <a16:creationId xmlns:a16="http://schemas.microsoft.com/office/drawing/2014/main" id="{223919ED-8E79-450A-A8BD-A728C7AF9301}"/>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657" name="Image 286">
          <a:extLst>
            <a:ext uri="{FF2B5EF4-FFF2-40B4-BE49-F238E27FC236}">
              <a16:creationId xmlns:a16="http://schemas.microsoft.com/office/drawing/2014/main" id="{5EFDF908-B821-49F2-B3B9-E7D659644D4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658" name="ZoneTexte 4">
          <a:extLst>
            <a:ext uri="{FF2B5EF4-FFF2-40B4-BE49-F238E27FC236}">
              <a16:creationId xmlns:a16="http://schemas.microsoft.com/office/drawing/2014/main" id="{A946F54D-3EF9-4C90-8503-9C041D242B92}"/>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659" name="Image 658" descr="Afficher l’image source">
          <a:extLst>
            <a:ext uri="{FF2B5EF4-FFF2-40B4-BE49-F238E27FC236}">
              <a16:creationId xmlns:a16="http://schemas.microsoft.com/office/drawing/2014/main" id="{26958EA7-AB96-45DD-AE7B-3882F8A3E64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660" name="ZoneTexte 4">
          <a:extLst>
            <a:ext uri="{FF2B5EF4-FFF2-40B4-BE49-F238E27FC236}">
              <a16:creationId xmlns:a16="http://schemas.microsoft.com/office/drawing/2014/main" id="{DD10C05B-C805-489D-918C-3CBB97290295}"/>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661" name="ZoneTexte 4">
          <a:extLst>
            <a:ext uri="{FF2B5EF4-FFF2-40B4-BE49-F238E27FC236}">
              <a16:creationId xmlns:a16="http://schemas.microsoft.com/office/drawing/2014/main" id="{6B8C043B-1405-4D24-B890-62A59CE7ABED}"/>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662" name="Image 16">
          <a:extLst>
            <a:ext uri="{FF2B5EF4-FFF2-40B4-BE49-F238E27FC236}">
              <a16:creationId xmlns:a16="http://schemas.microsoft.com/office/drawing/2014/main" id="{74F72210-E1D8-4A64-83DE-58F2EB73D5E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663" name="Image 15">
          <a:extLst>
            <a:ext uri="{FF2B5EF4-FFF2-40B4-BE49-F238E27FC236}">
              <a16:creationId xmlns:a16="http://schemas.microsoft.com/office/drawing/2014/main" id="{076F3FD3-6B4D-406E-84A9-112838E119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664" name="Image 663" descr="Afficher l’image source">
          <a:extLst>
            <a:ext uri="{FF2B5EF4-FFF2-40B4-BE49-F238E27FC236}">
              <a16:creationId xmlns:a16="http://schemas.microsoft.com/office/drawing/2014/main" id="{2793CE02-0B20-4902-B54E-E01A9E4555B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665" name="Image 16">
          <a:extLst>
            <a:ext uri="{FF2B5EF4-FFF2-40B4-BE49-F238E27FC236}">
              <a16:creationId xmlns:a16="http://schemas.microsoft.com/office/drawing/2014/main" id="{0E8C2A3E-C324-4D8E-885F-4ED49787ADE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666" name="Image 665" descr="Afficher l’image source">
          <a:extLst>
            <a:ext uri="{FF2B5EF4-FFF2-40B4-BE49-F238E27FC236}">
              <a16:creationId xmlns:a16="http://schemas.microsoft.com/office/drawing/2014/main" id="{C2E6AA4C-2037-4622-9FDC-1A6EFFDB59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667" name="Image 16">
          <a:extLst>
            <a:ext uri="{FF2B5EF4-FFF2-40B4-BE49-F238E27FC236}">
              <a16:creationId xmlns:a16="http://schemas.microsoft.com/office/drawing/2014/main" id="{5F38B259-B2C2-48C3-8E38-70FB73594F3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668" name="Image 667" descr="Afficher l’image source">
          <a:extLst>
            <a:ext uri="{FF2B5EF4-FFF2-40B4-BE49-F238E27FC236}">
              <a16:creationId xmlns:a16="http://schemas.microsoft.com/office/drawing/2014/main" id="{2D2080AD-3ECE-4E25-A443-CE5642D2554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669" name="Image 16">
          <a:extLst>
            <a:ext uri="{FF2B5EF4-FFF2-40B4-BE49-F238E27FC236}">
              <a16:creationId xmlns:a16="http://schemas.microsoft.com/office/drawing/2014/main" id="{D34E3A45-F3C7-46F4-AC46-035778156F9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671" name="Image 43">
          <a:extLst>
            <a:ext uri="{FF2B5EF4-FFF2-40B4-BE49-F238E27FC236}">
              <a16:creationId xmlns:a16="http://schemas.microsoft.com/office/drawing/2014/main" id="{AC59EF08-A990-4D4F-99AB-A0AE153884B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672" name="Image 44">
          <a:extLst>
            <a:ext uri="{FF2B5EF4-FFF2-40B4-BE49-F238E27FC236}">
              <a16:creationId xmlns:a16="http://schemas.microsoft.com/office/drawing/2014/main" id="{F0A9BF9C-2DF8-4AF2-B976-B02C115436E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673" name="Image 297">
          <a:extLst>
            <a:ext uri="{FF2B5EF4-FFF2-40B4-BE49-F238E27FC236}">
              <a16:creationId xmlns:a16="http://schemas.microsoft.com/office/drawing/2014/main" id="{9942DDFB-8E24-43C0-8315-71812370A38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674" name="dimg_hgzUZ6jSBOuCi-gPhberoAg_20" descr="Adhésif rond Ø 49 mm Origine FRANCE bleu/blanc/rouge sur blanc">
          <a:extLst>
            <a:ext uri="{FF2B5EF4-FFF2-40B4-BE49-F238E27FC236}">
              <a16:creationId xmlns:a16="http://schemas.microsoft.com/office/drawing/2014/main" id="{EF808DC1-B4D6-438F-9BF4-FB8B8EAF363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675" name="BIOE" descr="Logo AB Européen">
          <a:extLst>
            <a:ext uri="{FF2B5EF4-FFF2-40B4-BE49-F238E27FC236}">
              <a16:creationId xmlns:a16="http://schemas.microsoft.com/office/drawing/2014/main" id="{392F62E3-181E-47DD-A9A6-46A1977F45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676" name="Image 675">
          <a:extLst>
            <a:ext uri="{FF2B5EF4-FFF2-40B4-BE49-F238E27FC236}">
              <a16:creationId xmlns:a16="http://schemas.microsoft.com/office/drawing/2014/main" id="{273F00AF-EDEA-4A91-B8AA-7E8931E989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677" name="Image 676" descr="Afficher l’image source">
          <a:extLst>
            <a:ext uri="{FF2B5EF4-FFF2-40B4-BE49-F238E27FC236}">
              <a16:creationId xmlns:a16="http://schemas.microsoft.com/office/drawing/2014/main" id="{498CD46C-C7AE-4673-9F61-C4B1CADED1A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678" name="ZoneTexte 4">
          <a:extLst>
            <a:ext uri="{FF2B5EF4-FFF2-40B4-BE49-F238E27FC236}">
              <a16:creationId xmlns:a16="http://schemas.microsoft.com/office/drawing/2014/main" id="{F0B5E66C-2CF0-4A7A-9C5E-AE410D36DAA7}"/>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679" name="ZoneTexte 4">
          <a:extLst>
            <a:ext uri="{FF2B5EF4-FFF2-40B4-BE49-F238E27FC236}">
              <a16:creationId xmlns:a16="http://schemas.microsoft.com/office/drawing/2014/main" id="{1ED89200-142F-4686-825E-553AEC48E5DF}"/>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680" name="Image 15">
          <a:extLst>
            <a:ext uri="{FF2B5EF4-FFF2-40B4-BE49-F238E27FC236}">
              <a16:creationId xmlns:a16="http://schemas.microsoft.com/office/drawing/2014/main" id="{625AD1B8-38F5-4092-965C-DC32BC5E97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681" name="ZoneTexte 4">
          <a:extLst>
            <a:ext uri="{FF2B5EF4-FFF2-40B4-BE49-F238E27FC236}">
              <a16:creationId xmlns:a16="http://schemas.microsoft.com/office/drawing/2014/main" id="{AFE31DB1-5FA4-462A-ACA5-23B1999ECE98}"/>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682" name="Image 286">
          <a:extLst>
            <a:ext uri="{FF2B5EF4-FFF2-40B4-BE49-F238E27FC236}">
              <a16:creationId xmlns:a16="http://schemas.microsoft.com/office/drawing/2014/main" id="{8CD89C77-D1DF-431D-B6A3-BFCA4E30998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683" name="ZoneTexte 4">
          <a:extLst>
            <a:ext uri="{FF2B5EF4-FFF2-40B4-BE49-F238E27FC236}">
              <a16:creationId xmlns:a16="http://schemas.microsoft.com/office/drawing/2014/main" id="{1298198D-1CE8-4F87-AA2F-061F0EB04484}"/>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684" name="Image 683" descr="Afficher l’image source">
          <a:extLst>
            <a:ext uri="{FF2B5EF4-FFF2-40B4-BE49-F238E27FC236}">
              <a16:creationId xmlns:a16="http://schemas.microsoft.com/office/drawing/2014/main" id="{C523CF15-4B8E-4967-BCFB-F591555375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685" name="ZoneTexte 4">
          <a:extLst>
            <a:ext uri="{FF2B5EF4-FFF2-40B4-BE49-F238E27FC236}">
              <a16:creationId xmlns:a16="http://schemas.microsoft.com/office/drawing/2014/main" id="{DB127E9D-0D8A-44E0-AD4B-8ADC02CB84A4}"/>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686" name="ZoneTexte 4">
          <a:extLst>
            <a:ext uri="{FF2B5EF4-FFF2-40B4-BE49-F238E27FC236}">
              <a16:creationId xmlns:a16="http://schemas.microsoft.com/office/drawing/2014/main" id="{DABD788A-B13D-4984-BEDF-2DD534749554}"/>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687" name="Image 16">
          <a:extLst>
            <a:ext uri="{FF2B5EF4-FFF2-40B4-BE49-F238E27FC236}">
              <a16:creationId xmlns:a16="http://schemas.microsoft.com/office/drawing/2014/main" id="{7DF94FA3-A1E6-4BE7-A687-A0C99FE48A0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688" name="Image 15">
          <a:extLst>
            <a:ext uri="{FF2B5EF4-FFF2-40B4-BE49-F238E27FC236}">
              <a16:creationId xmlns:a16="http://schemas.microsoft.com/office/drawing/2014/main" id="{36B81CF6-8BED-4597-9291-C708182FD3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689" name="Image 688" descr="Afficher l’image source">
          <a:extLst>
            <a:ext uri="{FF2B5EF4-FFF2-40B4-BE49-F238E27FC236}">
              <a16:creationId xmlns:a16="http://schemas.microsoft.com/office/drawing/2014/main" id="{8C8BB461-6918-4C32-A05F-01C12C2A5D6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690" name="Image 16">
          <a:extLst>
            <a:ext uri="{FF2B5EF4-FFF2-40B4-BE49-F238E27FC236}">
              <a16:creationId xmlns:a16="http://schemas.microsoft.com/office/drawing/2014/main" id="{A221422D-D0D4-42D8-B3EB-408A1366322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691" name="Image 690" descr="Afficher l’image source">
          <a:extLst>
            <a:ext uri="{FF2B5EF4-FFF2-40B4-BE49-F238E27FC236}">
              <a16:creationId xmlns:a16="http://schemas.microsoft.com/office/drawing/2014/main" id="{9A1D24FF-68A8-4F51-938B-327DAD0B43E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692" name="Image 16">
          <a:extLst>
            <a:ext uri="{FF2B5EF4-FFF2-40B4-BE49-F238E27FC236}">
              <a16:creationId xmlns:a16="http://schemas.microsoft.com/office/drawing/2014/main" id="{E346E8EF-246F-4AB8-817D-583267D8E6A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693" name="Image 692" descr="Afficher l’image source">
          <a:extLst>
            <a:ext uri="{FF2B5EF4-FFF2-40B4-BE49-F238E27FC236}">
              <a16:creationId xmlns:a16="http://schemas.microsoft.com/office/drawing/2014/main" id="{27B83C5D-ADD0-425E-8F32-BB18515034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694" name="Image 16">
          <a:extLst>
            <a:ext uri="{FF2B5EF4-FFF2-40B4-BE49-F238E27FC236}">
              <a16:creationId xmlns:a16="http://schemas.microsoft.com/office/drawing/2014/main" id="{C61870D7-178C-44A5-837C-AE407A74597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696" name="Image 43">
          <a:extLst>
            <a:ext uri="{FF2B5EF4-FFF2-40B4-BE49-F238E27FC236}">
              <a16:creationId xmlns:a16="http://schemas.microsoft.com/office/drawing/2014/main" id="{E734AF94-2EDD-4B43-92A3-2D42B69DADC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697" name="Image 44">
          <a:extLst>
            <a:ext uri="{FF2B5EF4-FFF2-40B4-BE49-F238E27FC236}">
              <a16:creationId xmlns:a16="http://schemas.microsoft.com/office/drawing/2014/main" id="{B477C4C7-96C5-4206-B895-D7D703BAF2F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698" name="Image 297">
          <a:extLst>
            <a:ext uri="{FF2B5EF4-FFF2-40B4-BE49-F238E27FC236}">
              <a16:creationId xmlns:a16="http://schemas.microsoft.com/office/drawing/2014/main" id="{D51CAAEB-7F48-4081-BEFD-6CD8B2EBCF6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699" name="dimg_hgzUZ6jSBOuCi-gPhberoAg_20" descr="Adhésif rond Ø 49 mm Origine FRANCE bleu/blanc/rouge sur blanc">
          <a:extLst>
            <a:ext uri="{FF2B5EF4-FFF2-40B4-BE49-F238E27FC236}">
              <a16:creationId xmlns:a16="http://schemas.microsoft.com/office/drawing/2014/main" id="{6F44A3E0-AF87-4D06-AA9A-AA6A38D7A2F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700" name="BIOE" descr="Logo AB Européen">
          <a:extLst>
            <a:ext uri="{FF2B5EF4-FFF2-40B4-BE49-F238E27FC236}">
              <a16:creationId xmlns:a16="http://schemas.microsoft.com/office/drawing/2014/main" id="{9D68B5DE-F435-4F08-A275-6E4DEDBE71B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701" name="Image 700">
          <a:extLst>
            <a:ext uri="{FF2B5EF4-FFF2-40B4-BE49-F238E27FC236}">
              <a16:creationId xmlns:a16="http://schemas.microsoft.com/office/drawing/2014/main" id="{D9D37FA2-913E-460C-9BC2-A2E821F8D7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702" name="Image 701" descr="Afficher l’image source">
          <a:extLst>
            <a:ext uri="{FF2B5EF4-FFF2-40B4-BE49-F238E27FC236}">
              <a16:creationId xmlns:a16="http://schemas.microsoft.com/office/drawing/2014/main" id="{AB2ECA00-5411-4473-A99B-ABC90B3ED30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703" name="ZoneTexte 4">
          <a:extLst>
            <a:ext uri="{FF2B5EF4-FFF2-40B4-BE49-F238E27FC236}">
              <a16:creationId xmlns:a16="http://schemas.microsoft.com/office/drawing/2014/main" id="{09F78DD6-9830-4A96-88D7-F6A6CE922948}"/>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704" name="ZoneTexte 4">
          <a:extLst>
            <a:ext uri="{FF2B5EF4-FFF2-40B4-BE49-F238E27FC236}">
              <a16:creationId xmlns:a16="http://schemas.microsoft.com/office/drawing/2014/main" id="{A0418299-9C45-4A7A-8A94-45D31D73FAB7}"/>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705" name="Image 15">
          <a:extLst>
            <a:ext uri="{FF2B5EF4-FFF2-40B4-BE49-F238E27FC236}">
              <a16:creationId xmlns:a16="http://schemas.microsoft.com/office/drawing/2014/main" id="{1889893D-20EF-45A5-B084-FA58DCE3D9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706" name="ZoneTexte 4">
          <a:extLst>
            <a:ext uri="{FF2B5EF4-FFF2-40B4-BE49-F238E27FC236}">
              <a16:creationId xmlns:a16="http://schemas.microsoft.com/office/drawing/2014/main" id="{D5E8D921-DBE8-494E-8781-E3E7696DD6D1}"/>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707" name="Image 286">
          <a:extLst>
            <a:ext uri="{FF2B5EF4-FFF2-40B4-BE49-F238E27FC236}">
              <a16:creationId xmlns:a16="http://schemas.microsoft.com/office/drawing/2014/main" id="{C537D750-7614-4C21-904E-D7061BF76F2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708" name="ZoneTexte 4">
          <a:extLst>
            <a:ext uri="{FF2B5EF4-FFF2-40B4-BE49-F238E27FC236}">
              <a16:creationId xmlns:a16="http://schemas.microsoft.com/office/drawing/2014/main" id="{F99079CC-47D4-4F51-9A25-E545EB9A385A}"/>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709" name="Image 708" descr="Afficher l’image source">
          <a:extLst>
            <a:ext uri="{FF2B5EF4-FFF2-40B4-BE49-F238E27FC236}">
              <a16:creationId xmlns:a16="http://schemas.microsoft.com/office/drawing/2014/main" id="{D8A0A213-7A30-40BC-BF48-1F9E0D52E8C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710" name="ZoneTexte 4">
          <a:extLst>
            <a:ext uri="{FF2B5EF4-FFF2-40B4-BE49-F238E27FC236}">
              <a16:creationId xmlns:a16="http://schemas.microsoft.com/office/drawing/2014/main" id="{53A97115-48DE-4B3A-9A44-D3C6AA947995}"/>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711" name="ZoneTexte 4">
          <a:extLst>
            <a:ext uri="{FF2B5EF4-FFF2-40B4-BE49-F238E27FC236}">
              <a16:creationId xmlns:a16="http://schemas.microsoft.com/office/drawing/2014/main" id="{276549DD-2EDB-47E2-96F7-E8B26D4C0E98}"/>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712" name="Image 16">
          <a:extLst>
            <a:ext uri="{FF2B5EF4-FFF2-40B4-BE49-F238E27FC236}">
              <a16:creationId xmlns:a16="http://schemas.microsoft.com/office/drawing/2014/main" id="{F39A6BA4-8CE1-492E-8CBF-E6CAFF36E12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713" name="Image 15">
          <a:extLst>
            <a:ext uri="{FF2B5EF4-FFF2-40B4-BE49-F238E27FC236}">
              <a16:creationId xmlns:a16="http://schemas.microsoft.com/office/drawing/2014/main" id="{FB9B6754-D101-4BEC-8DEF-8B277FD4A5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714" name="Image 713" descr="Afficher l’image source">
          <a:extLst>
            <a:ext uri="{FF2B5EF4-FFF2-40B4-BE49-F238E27FC236}">
              <a16:creationId xmlns:a16="http://schemas.microsoft.com/office/drawing/2014/main" id="{558C69D8-1E67-49A8-B1F2-C71C8BC55D5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715" name="Image 16">
          <a:extLst>
            <a:ext uri="{FF2B5EF4-FFF2-40B4-BE49-F238E27FC236}">
              <a16:creationId xmlns:a16="http://schemas.microsoft.com/office/drawing/2014/main" id="{D85849EF-4D07-4B1C-A7E0-0E4086CEA6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716" name="Image 715" descr="Afficher l’image source">
          <a:extLst>
            <a:ext uri="{FF2B5EF4-FFF2-40B4-BE49-F238E27FC236}">
              <a16:creationId xmlns:a16="http://schemas.microsoft.com/office/drawing/2014/main" id="{EFB9CBF4-C3EC-4355-A745-B78ADE3D02E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717" name="Image 16">
          <a:extLst>
            <a:ext uri="{FF2B5EF4-FFF2-40B4-BE49-F238E27FC236}">
              <a16:creationId xmlns:a16="http://schemas.microsoft.com/office/drawing/2014/main" id="{BE1AA008-235F-4237-9F0C-D86D565769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718" name="Image 717" descr="Afficher l’image source">
          <a:extLst>
            <a:ext uri="{FF2B5EF4-FFF2-40B4-BE49-F238E27FC236}">
              <a16:creationId xmlns:a16="http://schemas.microsoft.com/office/drawing/2014/main" id="{E56E52B9-8BED-46C4-8728-35738296205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719" name="Image 16">
          <a:extLst>
            <a:ext uri="{FF2B5EF4-FFF2-40B4-BE49-F238E27FC236}">
              <a16:creationId xmlns:a16="http://schemas.microsoft.com/office/drawing/2014/main" id="{184FFEE0-70B4-4FC9-BC0B-F514E86B0DA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721" name="Image 43">
          <a:extLst>
            <a:ext uri="{FF2B5EF4-FFF2-40B4-BE49-F238E27FC236}">
              <a16:creationId xmlns:a16="http://schemas.microsoft.com/office/drawing/2014/main" id="{178E286F-CC0C-47A1-A92E-B6114504B54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722" name="Image 44">
          <a:extLst>
            <a:ext uri="{FF2B5EF4-FFF2-40B4-BE49-F238E27FC236}">
              <a16:creationId xmlns:a16="http://schemas.microsoft.com/office/drawing/2014/main" id="{D089D1F2-76C7-4B86-8F69-9FB2050326C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723" name="Image 297">
          <a:extLst>
            <a:ext uri="{FF2B5EF4-FFF2-40B4-BE49-F238E27FC236}">
              <a16:creationId xmlns:a16="http://schemas.microsoft.com/office/drawing/2014/main" id="{FE547862-7F1B-4CFC-AF45-115C67C775A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724" name="dimg_hgzUZ6jSBOuCi-gPhberoAg_20" descr="Adhésif rond Ø 49 mm Origine FRANCE bleu/blanc/rouge sur blanc">
          <a:extLst>
            <a:ext uri="{FF2B5EF4-FFF2-40B4-BE49-F238E27FC236}">
              <a16:creationId xmlns:a16="http://schemas.microsoft.com/office/drawing/2014/main" id="{D44ADFDF-16C7-43EF-A1B0-FB177EE4588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725" name="BIOE" descr="Logo AB Européen">
          <a:extLst>
            <a:ext uri="{FF2B5EF4-FFF2-40B4-BE49-F238E27FC236}">
              <a16:creationId xmlns:a16="http://schemas.microsoft.com/office/drawing/2014/main" id="{AC9BC912-EF0E-42E6-8563-638EEA759A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726" name="Image 725">
          <a:extLst>
            <a:ext uri="{FF2B5EF4-FFF2-40B4-BE49-F238E27FC236}">
              <a16:creationId xmlns:a16="http://schemas.microsoft.com/office/drawing/2014/main" id="{FC080E54-3AB8-43E8-B35D-E5AF996018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727" name="Image 726" descr="Afficher l’image source">
          <a:extLst>
            <a:ext uri="{FF2B5EF4-FFF2-40B4-BE49-F238E27FC236}">
              <a16:creationId xmlns:a16="http://schemas.microsoft.com/office/drawing/2014/main" id="{BD6B73F6-14C3-43B7-A841-228E55E8A65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728" name="ZoneTexte 4">
          <a:extLst>
            <a:ext uri="{FF2B5EF4-FFF2-40B4-BE49-F238E27FC236}">
              <a16:creationId xmlns:a16="http://schemas.microsoft.com/office/drawing/2014/main" id="{8EB30E7B-79FC-4ABC-BA4F-A5567F4FA241}"/>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729" name="ZoneTexte 4">
          <a:extLst>
            <a:ext uri="{FF2B5EF4-FFF2-40B4-BE49-F238E27FC236}">
              <a16:creationId xmlns:a16="http://schemas.microsoft.com/office/drawing/2014/main" id="{AF91C248-67A3-4DCA-85EB-F6FC4FB804CD}"/>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730" name="Image 15">
          <a:extLst>
            <a:ext uri="{FF2B5EF4-FFF2-40B4-BE49-F238E27FC236}">
              <a16:creationId xmlns:a16="http://schemas.microsoft.com/office/drawing/2014/main" id="{4797B0EE-0976-48C0-8C62-C720F8E2DA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731" name="ZoneTexte 4">
          <a:extLst>
            <a:ext uri="{FF2B5EF4-FFF2-40B4-BE49-F238E27FC236}">
              <a16:creationId xmlns:a16="http://schemas.microsoft.com/office/drawing/2014/main" id="{A597E980-53B8-4BE7-9F3D-0A7D8F2397CB}"/>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732" name="Image 286">
          <a:extLst>
            <a:ext uri="{FF2B5EF4-FFF2-40B4-BE49-F238E27FC236}">
              <a16:creationId xmlns:a16="http://schemas.microsoft.com/office/drawing/2014/main" id="{4E1247B4-BED4-409C-A3E4-59E84EBDFD8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733" name="ZoneTexte 4">
          <a:extLst>
            <a:ext uri="{FF2B5EF4-FFF2-40B4-BE49-F238E27FC236}">
              <a16:creationId xmlns:a16="http://schemas.microsoft.com/office/drawing/2014/main" id="{33A37E1E-2C23-4EA7-B7C7-7C51C191EC58}"/>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734" name="Image 733" descr="Afficher l’image source">
          <a:extLst>
            <a:ext uri="{FF2B5EF4-FFF2-40B4-BE49-F238E27FC236}">
              <a16:creationId xmlns:a16="http://schemas.microsoft.com/office/drawing/2014/main" id="{90C5CAB5-CC5C-4AE5-9822-A356485E75E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735" name="ZoneTexte 4">
          <a:extLst>
            <a:ext uri="{FF2B5EF4-FFF2-40B4-BE49-F238E27FC236}">
              <a16:creationId xmlns:a16="http://schemas.microsoft.com/office/drawing/2014/main" id="{45BDF488-6746-45C9-9CB9-306FDBE396DB}"/>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736" name="ZoneTexte 4">
          <a:extLst>
            <a:ext uri="{FF2B5EF4-FFF2-40B4-BE49-F238E27FC236}">
              <a16:creationId xmlns:a16="http://schemas.microsoft.com/office/drawing/2014/main" id="{E01E6F6E-C905-4B7F-BB6F-F5B9F5414C1B}"/>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737" name="Image 16">
          <a:extLst>
            <a:ext uri="{FF2B5EF4-FFF2-40B4-BE49-F238E27FC236}">
              <a16:creationId xmlns:a16="http://schemas.microsoft.com/office/drawing/2014/main" id="{6D65CA6E-D025-44E6-A2D3-005AA88000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738" name="Image 15">
          <a:extLst>
            <a:ext uri="{FF2B5EF4-FFF2-40B4-BE49-F238E27FC236}">
              <a16:creationId xmlns:a16="http://schemas.microsoft.com/office/drawing/2014/main" id="{168FF990-3B3C-4F3B-862A-6EB42C79FD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739" name="Image 738" descr="Afficher l’image source">
          <a:extLst>
            <a:ext uri="{FF2B5EF4-FFF2-40B4-BE49-F238E27FC236}">
              <a16:creationId xmlns:a16="http://schemas.microsoft.com/office/drawing/2014/main" id="{6E23C49B-D263-4D17-9D80-DC155697D87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740" name="Image 16">
          <a:extLst>
            <a:ext uri="{FF2B5EF4-FFF2-40B4-BE49-F238E27FC236}">
              <a16:creationId xmlns:a16="http://schemas.microsoft.com/office/drawing/2014/main" id="{0C0DD2E3-6638-4D4D-BDDC-F946BC16849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741" name="Image 740" descr="Afficher l’image source">
          <a:extLst>
            <a:ext uri="{FF2B5EF4-FFF2-40B4-BE49-F238E27FC236}">
              <a16:creationId xmlns:a16="http://schemas.microsoft.com/office/drawing/2014/main" id="{697D5795-847B-4D37-8EB1-49F9D6DE1B0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742" name="Image 16">
          <a:extLst>
            <a:ext uri="{FF2B5EF4-FFF2-40B4-BE49-F238E27FC236}">
              <a16:creationId xmlns:a16="http://schemas.microsoft.com/office/drawing/2014/main" id="{42C9094F-6D8A-4C58-86F7-02DA0A1AC94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743" name="Image 742" descr="Afficher l’image source">
          <a:extLst>
            <a:ext uri="{FF2B5EF4-FFF2-40B4-BE49-F238E27FC236}">
              <a16:creationId xmlns:a16="http://schemas.microsoft.com/office/drawing/2014/main" id="{85F19D96-AE6D-407A-A763-88493FFCC4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744" name="Image 16">
          <a:extLst>
            <a:ext uri="{FF2B5EF4-FFF2-40B4-BE49-F238E27FC236}">
              <a16:creationId xmlns:a16="http://schemas.microsoft.com/office/drawing/2014/main" id="{341ED7A9-D481-4077-990F-D34D18BC404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746" name="Image 43">
          <a:extLst>
            <a:ext uri="{FF2B5EF4-FFF2-40B4-BE49-F238E27FC236}">
              <a16:creationId xmlns:a16="http://schemas.microsoft.com/office/drawing/2014/main" id="{75DD3023-8B7F-432E-BA5A-ED8A4AC9293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747" name="Image 44">
          <a:extLst>
            <a:ext uri="{FF2B5EF4-FFF2-40B4-BE49-F238E27FC236}">
              <a16:creationId xmlns:a16="http://schemas.microsoft.com/office/drawing/2014/main" id="{2E198735-DF61-4199-B40B-8D667AA9FAB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748" name="Image 297">
          <a:extLst>
            <a:ext uri="{FF2B5EF4-FFF2-40B4-BE49-F238E27FC236}">
              <a16:creationId xmlns:a16="http://schemas.microsoft.com/office/drawing/2014/main" id="{856CB348-20DA-4FDB-9911-5C5160C8022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749" name="dimg_hgzUZ6jSBOuCi-gPhberoAg_20" descr="Adhésif rond Ø 49 mm Origine FRANCE bleu/blanc/rouge sur blanc">
          <a:extLst>
            <a:ext uri="{FF2B5EF4-FFF2-40B4-BE49-F238E27FC236}">
              <a16:creationId xmlns:a16="http://schemas.microsoft.com/office/drawing/2014/main" id="{DF16F6B8-0FB2-447A-8953-6198EAD500F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750" name="BIOE" descr="Logo AB Européen">
          <a:extLst>
            <a:ext uri="{FF2B5EF4-FFF2-40B4-BE49-F238E27FC236}">
              <a16:creationId xmlns:a16="http://schemas.microsoft.com/office/drawing/2014/main" id="{81F4BE74-64BE-4FD1-A4A3-0F0FB277127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8907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751" name="Image 750">
          <a:extLst>
            <a:ext uri="{FF2B5EF4-FFF2-40B4-BE49-F238E27FC236}">
              <a16:creationId xmlns:a16="http://schemas.microsoft.com/office/drawing/2014/main" id="{56A625E5-7EAD-4F48-BB5E-B7C5308166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132363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752" name="Image 751" descr="Afficher l’image source">
          <a:extLst>
            <a:ext uri="{FF2B5EF4-FFF2-40B4-BE49-F238E27FC236}">
              <a16:creationId xmlns:a16="http://schemas.microsoft.com/office/drawing/2014/main" id="{DECD0081-CFD6-42BC-86A3-88265A4D5B1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9347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753" name="ZoneTexte 4">
          <a:extLst>
            <a:ext uri="{FF2B5EF4-FFF2-40B4-BE49-F238E27FC236}">
              <a16:creationId xmlns:a16="http://schemas.microsoft.com/office/drawing/2014/main" id="{34400660-8A61-40CF-8A9C-90506245CB73}"/>
            </a:ext>
          </a:extLst>
        </xdr:cNvPr>
        <xdr:cNvSpPr txBox="1"/>
      </xdr:nvSpPr>
      <xdr:spPr>
        <a:xfrm>
          <a:off x="8515355" y="110061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754" name="ZoneTexte 4">
          <a:extLst>
            <a:ext uri="{FF2B5EF4-FFF2-40B4-BE49-F238E27FC236}">
              <a16:creationId xmlns:a16="http://schemas.microsoft.com/office/drawing/2014/main" id="{DE3C5EAA-06DA-424B-A4FC-82E4C09C2F76}"/>
            </a:ext>
          </a:extLst>
        </xdr:cNvPr>
        <xdr:cNvSpPr txBox="1"/>
      </xdr:nvSpPr>
      <xdr:spPr>
        <a:xfrm>
          <a:off x="14843126" y="109743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755" name="Image 15">
          <a:extLst>
            <a:ext uri="{FF2B5EF4-FFF2-40B4-BE49-F238E27FC236}">
              <a16:creationId xmlns:a16="http://schemas.microsoft.com/office/drawing/2014/main" id="{16A59EF0-E1DA-4800-81F3-5940D92935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756" name="ZoneTexte 4">
          <a:extLst>
            <a:ext uri="{FF2B5EF4-FFF2-40B4-BE49-F238E27FC236}">
              <a16:creationId xmlns:a16="http://schemas.microsoft.com/office/drawing/2014/main" id="{37236500-A732-4086-8426-C9C61D1739F9}"/>
            </a:ext>
          </a:extLst>
        </xdr:cNvPr>
        <xdr:cNvSpPr txBox="1"/>
      </xdr:nvSpPr>
      <xdr:spPr>
        <a:xfrm>
          <a:off x="11634791" y="11601449"/>
          <a:ext cx="1890712" cy="52753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757" name="Image 286">
          <a:extLst>
            <a:ext uri="{FF2B5EF4-FFF2-40B4-BE49-F238E27FC236}">
              <a16:creationId xmlns:a16="http://schemas.microsoft.com/office/drawing/2014/main" id="{117D3CA6-EBAC-4B74-975F-AC6834106FC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9108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758" name="ZoneTexte 4">
          <a:extLst>
            <a:ext uri="{FF2B5EF4-FFF2-40B4-BE49-F238E27FC236}">
              <a16:creationId xmlns:a16="http://schemas.microsoft.com/office/drawing/2014/main" id="{03F2B57D-6B29-455D-9B06-C39ED9FCB635}"/>
            </a:ext>
          </a:extLst>
        </xdr:cNvPr>
        <xdr:cNvSpPr txBox="1"/>
      </xdr:nvSpPr>
      <xdr:spPr>
        <a:xfrm>
          <a:off x="11539534" y="109823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759" name="Image 758" descr="Afficher l’image source">
          <a:extLst>
            <a:ext uri="{FF2B5EF4-FFF2-40B4-BE49-F238E27FC236}">
              <a16:creationId xmlns:a16="http://schemas.microsoft.com/office/drawing/2014/main" id="{B6897178-C44D-4754-A9BB-CB664DC87A5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760" name="ZoneTexte 4">
          <a:extLst>
            <a:ext uri="{FF2B5EF4-FFF2-40B4-BE49-F238E27FC236}">
              <a16:creationId xmlns:a16="http://schemas.microsoft.com/office/drawing/2014/main" id="{BB7DBE56-F352-46AA-8A7A-725370CCF715}"/>
            </a:ext>
          </a:extLst>
        </xdr:cNvPr>
        <xdr:cNvSpPr txBox="1"/>
      </xdr:nvSpPr>
      <xdr:spPr>
        <a:xfrm>
          <a:off x="14882817" y="114585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761" name="ZoneTexte 4">
          <a:extLst>
            <a:ext uri="{FF2B5EF4-FFF2-40B4-BE49-F238E27FC236}">
              <a16:creationId xmlns:a16="http://schemas.microsoft.com/office/drawing/2014/main" id="{6413F2DC-8345-4267-B71F-C5E9C48E94AF}"/>
            </a:ext>
          </a:extLst>
        </xdr:cNvPr>
        <xdr:cNvSpPr txBox="1"/>
      </xdr:nvSpPr>
      <xdr:spPr>
        <a:xfrm>
          <a:off x="8324861" y="115538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762" name="Image 16">
          <a:extLst>
            <a:ext uri="{FF2B5EF4-FFF2-40B4-BE49-F238E27FC236}">
              <a16:creationId xmlns:a16="http://schemas.microsoft.com/office/drawing/2014/main" id="{DBBF26BD-E974-4F5D-8FE0-8F486455FE2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763" name="Image 15">
          <a:extLst>
            <a:ext uri="{FF2B5EF4-FFF2-40B4-BE49-F238E27FC236}">
              <a16:creationId xmlns:a16="http://schemas.microsoft.com/office/drawing/2014/main" id="{9F522FA5-CF83-4AE6-A428-E2B2E2B39F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15155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764" name="Image 763" descr="Afficher l’image source">
          <a:extLst>
            <a:ext uri="{FF2B5EF4-FFF2-40B4-BE49-F238E27FC236}">
              <a16:creationId xmlns:a16="http://schemas.microsoft.com/office/drawing/2014/main" id="{1EA14E43-FC70-44FE-B0E0-183DD96221F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765" name="Image 16">
          <a:extLst>
            <a:ext uri="{FF2B5EF4-FFF2-40B4-BE49-F238E27FC236}">
              <a16:creationId xmlns:a16="http://schemas.microsoft.com/office/drawing/2014/main" id="{6A8337AD-B874-426A-B054-0FFD951510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766" name="Image 765" descr="Afficher l’image source">
          <a:extLst>
            <a:ext uri="{FF2B5EF4-FFF2-40B4-BE49-F238E27FC236}">
              <a16:creationId xmlns:a16="http://schemas.microsoft.com/office/drawing/2014/main" id="{891C41E1-1C10-440D-B364-8F98AD3B6E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767" name="Image 16">
          <a:extLst>
            <a:ext uri="{FF2B5EF4-FFF2-40B4-BE49-F238E27FC236}">
              <a16:creationId xmlns:a16="http://schemas.microsoft.com/office/drawing/2014/main" id="{4B7F713E-A040-43EF-B121-7DE568745C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768" name="Image 767" descr="Afficher l’image source">
          <a:extLst>
            <a:ext uri="{FF2B5EF4-FFF2-40B4-BE49-F238E27FC236}">
              <a16:creationId xmlns:a16="http://schemas.microsoft.com/office/drawing/2014/main" id="{A6843548-1347-47CB-BD68-913B02AAEC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13633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769" name="Image 16">
          <a:extLst>
            <a:ext uri="{FF2B5EF4-FFF2-40B4-BE49-F238E27FC236}">
              <a16:creationId xmlns:a16="http://schemas.microsoft.com/office/drawing/2014/main" id="{E5B5B968-2A02-4DD4-9DD1-C1F8D52FEC9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9458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771" name="Image 43">
          <a:extLst>
            <a:ext uri="{FF2B5EF4-FFF2-40B4-BE49-F238E27FC236}">
              <a16:creationId xmlns:a16="http://schemas.microsoft.com/office/drawing/2014/main" id="{9027025E-37F5-48C0-9F91-15132FA4196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5450" y="1186815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772" name="Image 44">
          <a:extLst>
            <a:ext uri="{FF2B5EF4-FFF2-40B4-BE49-F238E27FC236}">
              <a16:creationId xmlns:a16="http://schemas.microsoft.com/office/drawing/2014/main" id="{23F6DC17-4C6E-4E83-8333-359DF9DF1B7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28950" y="1183005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773" name="Image 297">
          <a:extLst>
            <a:ext uri="{FF2B5EF4-FFF2-40B4-BE49-F238E27FC236}">
              <a16:creationId xmlns:a16="http://schemas.microsoft.com/office/drawing/2014/main" id="{FB6F4685-FDC5-424B-895C-D225618EEA9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19600" y="11868150"/>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774" name="dimg_hgzUZ6jSBOuCi-gPhberoAg_20" descr="Adhésif rond Ø 49 mm Origine FRANCE bleu/blanc/rouge sur blanc">
          <a:extLst>
            <a:ext uri="{FF2B5EF4-FFF2-40B4-BE49-F238E27FC236}">
              <a16:creationId xmlns:a16="http://schemas.microsoft.com/office/drawing/2014/main" id="{264E94B6-5465-4ADE-8DF6-38A9B11A1A0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29300" y="1175812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770" name="dimg_hgzUZ6jSBOuCi-gPhberoAg_20" descr="Adhésif rond Ø 49 mm Origine FRANCE bleu/blanc/rouge sur blanc">
          <a:extLst>
            <a:ext uri="{FF2B5EF4-FFF2-40B4-BE49-F238E27FC236}">
              <a16:creationId xmlns:a16="http://schemas.microsoft.com/office/drawing/2014/main" id="{4374D312-2410-404F-8288-A8897A98E39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62350" y="115290600"/>
          <a:ext cx="650013"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775" name="dimg_hgzUZ6jSBOuCi-gPhberoAg_20" descr="Adhésif rond Ø 49 mm Origine FRANCE bleu/blanc/rouge sur blanc">
          <a:extLst>
            <a:ext uri="{FF2B5EF4-FFF2-40B4-BE49-F238E27FC236}">
              <a16:creationId xmlns:a16="http://schemas.microsoft.com/office/drawing/2014/main" id="{0A40CAFF-39AA-4170-8776-7282D9DB251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10450" y="130340100"/>
          <a:ext cx="650013"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783" name="Image 44">
          <a:extLst>
            <a:ext uri="{FF2B5EF4-FFF2-40B4-BE49-F238E27FC236}">
              <a16:creationId xmlns:a16="http://schemas.microsoft.com/office/drawing/2014/main" id="{04EF5023-EB81-4DFA-9224-7396F84BB7D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02350" y="11544300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784" name="Image 44">
          <a:extLst>
            <a:ext uri="{FF2B5EF4-FFF2-40B4-BE49-F238E27FC236}">
              <a16:creationId xmlns:a16="http://schemas.microsoft.com/office/drawing/2014/main" id="{008D7AE3-5728-40BA-AEFC-60B8A8177CD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783300" y="14451330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785" name="Image 43">
          <a:extLst>
            <a:ext uri="{FF2B5EF4-FFF2-40B4-BE49-F238E27FC236}">
              <a16:creationId xmlns:a16="http://schemas.microsoft.com/office/drawing/2014/main" id="{54F119CA-B797-400D-82A9-F3CA8640AB0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20450" y="13047345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786" name="Image 43">
          <a:extLst>
            <a:ext uri="{FF2B5EF4-FFF2-40B4-BE49-F238E27FC236}">
              <a16:creationId xmlns:a16="http://schemas.microsoft.com/office/drawing/2014/main" id="{CDC3F609-E188-4C97-B912-AE2BF0C8018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58550" y="11548110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793" name="Image 297">
          <a:extLst>
            <a:ext uri="{FF2B5EF4-FFF2-40B4-BE49-F238E27FC236}">
              <a16:creationId xmlns:a16="http://schemas.microsoft.com/office/drawing/2014/main" id="{C59496FB-E4FC-43F5-8D6C-01290E780F8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95700" y="130416300"/>
          <a:ext cx="614476"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794" name="Image 297">
          <a:extLst>
            <a:ext uri="{FF2B5EF4-FFF2-40B4-BE49-F238E27FC236}">
              <a16:creationId xmlns:a16="http://schemas.microsoft.com/office/drawing/2014/main" id="{A94374C0-D141-44F2-BF24-DC136223DB2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67600" y="144513300"/>
          <a:ext cx="614476"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795" name="Image 297">
          <a:extLst>
            <a:ext uri="{FF2B5EF4-FFF2-40B4-BE49-F238E27FC236}">
              <a16:creationId xmlns:a16="http://schemas.microsoft.com/office/drawing/2014/main" id="{F1A3E031-DAA6-4744-A226-46CDCE8C5DE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39500" y="144475200"/>
          <a:ext cx="614476"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216" name="Image 16">
          <a:extLst>
            <a:ext uri="{FF2B5EF4-FFF2-40B4-BE49-F238E27FC236}">
              <a16:creationId xmlns:a16="http://schemas.microsoft.com/office/drawing/2014/main" id="{DD355F06-FB48-412C-A6D1-6B00F154C21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0897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217" name="Image 16">
          <a:extLst>
            <a:ext uri="{FF2B5EF4-FFF2-40B4-BE49-F238E27FC236}">
              <a16:creationId xmlns:a16="http://schemas.microsoft.com/office/drawing/2014/main" id="{B3E1A116-CE97-437F-9798-B02CB4A53AF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67250" y="150495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219" name="Image 16">
          <a:extLst>
            <a:ext uri="{FF2B5EF4-FFF2-40B4-BE49-F238E27FC236}">
              <a16:creationId xmlns:a16="http://schemas.microsoft.com/office/drawing/2014/main" id="{E50B0ABC-DE03-4D19-A664-B982A5A312F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57250" y="286512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222" name="Image 16">
          <a:extLst>
            <a:ext uri="{FF2B5EF4-FFF2-40B4-BE49-F238E27FC236}">
              <a16:creationId xmlns:a16="http://schemas.microsoft.com/office/drawing/2014/main" id="{064AF435-AB04-4B91-9209-77F65C1C85A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11500" y="422529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223" name="Image 16">
          <a:extLst>
            <a:ext uri="{FF2B5EF4-FFF2-40B4-BE49-F238E27FC236}">
              <a16:creationId xmlns:a16="http://schemas.microsoft.com/office/drawing/2014/main" id="{3BDD8E5E-36D4-41FB-ABB8-C408D094FE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72000" y="560641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224" name="Image 16">
          <a:extLst>
            <a:ext uri="{FF2B5EF4-FFF2-40B4-BE49-F238E27FC236}">
              <a16:creationId xmlns:a16="http://schemas.microsoft.com/office/drawing/2014/main" id="{6824680F-386C-4F88-AA85-DAE96796536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29600" y="699897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225" name="Image 16">
          <a:extLst>
            <a:ext uri="{FF2B5EF4-FFF2-40B4-BE49-F238E27FC236}">
              <a16:creationId xmlns:a16="http://schemas.microsoft.com/office/drawing/2014/main" id="{606BB7AD-406B-49FC-AFCC-A3866F391AC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57250" y="837819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228" name="Image 16">
          <a:extLst>
            <a:ext uri="{FF2B5EF4-FFF2-40B4-BE49-F238E27FC236}">
              <a16:creationId xmlns:a16="http://schemas.microsoft.com/office/drawing/2014/main" id="{6D7A9328-87C1-4014-9BFF-3BF6256158A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773400" y="977646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145" name="Image 25">
          <a:extLst>
            <a:ext uri="{FF2B5EF4-FFF2-40B4-BE49-F238E27FC236}">
              <a16:creationId xmlns:a16="http://schemas.microsoft.com/office/drawing/2014/main" id="{7E639012-4D8F-4FC6-A218-BFE0353EE29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278350" y="82486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147" name="Image 25">
          <a:extLst>
            <a:ext uri="{FF2B5EF4-FFF2-40B4-BE49-F238E27FC236}">
              <a16:creationId xmlns:a16="http://schemas.microsoft.com/office/drawing/2014/main" id="{71939160-A034-4D8C-AD74-026757CF102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259300" y="964692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2990850</xdr:colOff>
      <xdr:row>7</xdr:row>
      <xdr:rowOff>76200</xdr:rowOff>
    </xdr:from>
    <xdr:to>
      <xdr:col>2</xdr:col>
      <xdr:colOff>56274</xdr:colOff>
      <xdr:row>8</xdr:row>
      <xdr:rowOff>599200</xdr:rowOff>
    </xdr:to>
    <xdr:pic>
      <xdr:nvPicPr>
        <xdr:cNvPr id="159" name="Image 158">
          <a:extLst>
            <a:ext uri="{FF2B5EF4-FFF2-40B4-BE49-F238E27FC236}">
              <a16:creationId xmlns:a16="http://schemas.microsoft.com/office/drawing/2014/main" id="{D5FBE880-0D70-430C-B8E4-D602A47D23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1900" y="4191000"/>
          <a:ext cx="646824" cy="694450"/>
        </a:xfrm>
        <a:prstGeom prst="rect">
          <a:avLst/>
        </a:prstGeom>
      </xdr:spPr>
    </xdr:pic>
    <xdr:clientData/>
  </xdr:twoCellAnchor>
  <xdr:twoCellAnchor editAs="oneCell">
    <xdr:from>
      <xdr:col>1</xdr:col>
      <xdr:colOff>3009900</xdr:colOff>
      <xdr:row>4</xdr:row>
      <xdr:rowOff>209550</xdr:rowOff>
    </xdr:from>
    <xdr:to>
      <xdr:col>2</xdr:col>
      <xdr:colOff>75324</xdr:colOff>
      <xdr:row>5</xdr:row>
      <xdr:rowOff>542050</xdr:rowOff>
    </xdr:to>
    <xdr:pic>
      <xdr:nvPicPr>
        <xdr:cNvPr id="160" name="Image 159">
          <a:extLst>
            <a:ext uri="{FF2B5EF4-FFF2-40B4-BE49-F238E27FC236}">
              <a16:creationId xmlns:a16="http://schemas.microsoft.com/office/drawing/2014/main" id="{AB761BE4-90ED-482A-AC1F-C4EE6916E4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90950" y="2209800"/>
          <a:ext cx="646824" cy="694450"/>
        </a:xfrm>
        <a:prstGeom prst="rect">
          <a:avLst/>
        </a:prstGeom>
      </xdr:spPr>
    </xdr:pic>
    <xdr:clientData/>
  </xdr:twoCellAnchor>
  <xdr:twoCellAnchor editAs="oneCell">
    <xdr:from>
      <xdr:col>5</xdr:col>
      <xdr:colOff>0</xdr:colOff>
      <xdr:row>5</xdr:row>
      <xdr:rowOff>0</xdr:rowOff>
    </xdr:from>
    <xdr:to>
      <xdr:col>5</xdr:col>
      <xdr:colOff>646824</xdr:colOff>
      <xdr:row>5</xdr:row>
      <xdr:rowOff>694450</xdr:rowOff>
    </xdr:to>
    <xdr:pic>
      <xdr:nvPicPr>
        <xdr:cNvPr id="162" name="Image 161">
          <a:extLst>
            <a:ext uri="{FF2B5EF4-FFF2-40B4-BE49-F238E27FC236}">
              <a16:creationId xmlns:a16="http://schemas.microsoft.com/office/drawing/2014/main" id="{7E4554A6-21E2-4978-9A05-BA1A8EE996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2362200"/>
          <a:ext cx="646824" cy="694450"/>
        </a:xfrm>
        <a:prstGeom prst="rect">
          <a:avLst/>
        </a:prstGeom>
      </xdr:spPr>
    </xdr:pic>
    <xdr:clientData/>
  </xdr:twoCellAnchor>
  <xdr:twoCellAnchor editAs="oneCell">
    <xdr:from>
      <xdr:col>1</xdr:col>
      <xdr:colOff>2971800</xdr:colOff>
      <xdr:row>9</xdr:row>
      <xdr:rowOff>361950</xdr:rowOff>
    </xdr:from>
    <xdr:to>
      <xdr:col>2</xdr:col>
      <xdr:colOff>37224</xdr:colOff>
      <xdr:row>11</xdr:row>
      <xdr:rowOff>503950</xdr:rowOff>
    </xdr:to>
    <xdr:pic>
      <xdr:nvPicPr>
        <xdr:cNvPr id="166" name="Image 165">
          <a:extLst>
            <a:ext uri="{FF2B5EF4-FFF2-40B4-BE49-F238E27FC236}">
              <a16:creationId xmlns:a16="http://schemas.microsoft.com/office/drawing/2014/main" id="{B4F26BE6-D2F7-4547-B016-48650B889B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52850" y="5905500"/>
          <a:ext cx="646824" cy="69445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167" name="Image 166">
          <a:extLst>
            <a:ext uri="{FF2B5EF4-FFF2-40B4-BE49-F238E27FC236}">
              <a16:creationId xmlns:a16="http://schemas.microsoft.com/office/drawing/2014/main" id="{36BFE652-B623-4905-A55B-DB58E9D564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83870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231" name="Image 230">
          <a:extLst>
            <a:ext uri="{FF2B5EF4-FFF2-40B4-BE49-F238E27FC236}">
              <a16:creationId xmlns:a16="http://schemas.microsoft.com/office/drawing/2014/main" id="{4CAF2BE9-1B39-47D4-A932-486FB7F1E3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6096000"/>
          <a:ext cx="646824" cy="694450"/>
        </a:xfrm>
        <a:prstGeom prst="rect">
          <a:avLst/>
        </a:prstGeom>
      </xdr:spPr>
    </xdr:pic>
    <xdr:clientData/>
  </xdr:twoCellAnchor>
  <xdr:twoCellAnchor editAs="oneCell">
    <xdr:from>
      <xdr:col>6</xdr:col>
      <xdr:colOff>171450</xdr:colOff>
      <xdr:row>4</xdr:row>
      <xdr:rowOff>209550</xdr:rowOff>
    </xdr:from>
    <xdr:to>
      <xdr:col>7</xdr:col>
      <xdr:colOff>627774</xdr:colOff>
      <xdr:row>5</xdr:row>
      <xdr:rowOff>542050</xdr:rowOff>
    </xdr:to>
    <xdr:pic>
      <xdr:nvPicPr>
        <xdr:cNvPr id="232" name="Image 231">
          <a:extLst>
            <a:ext uri="{FF2B5EF4-FFF2-40B4-BE49-F238E27FC236}">
              <a16:creationId xmlns:a16="http://schemas.microsoft.com/office/drawing/2014/main" id="{8C01BCD0-F66D-435B-895D-8B41FC6DF0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77700" y="2209800"/>
          <a:ext cx="646824" cy="694450"/>
        </a:xfrm>
        <a:prstGeom prst="rect">
          <a:avLst/>
        </a:prstGeom>
      </xdr:spPr>
    </xdr:pic>
    <xdr:clientData/>
  </xdr:twoCellAnchor>
  <xdr:twoCellAnchor editAs="oneCell">
    <xdr:from>
      <xdr:col>8</xdr:col>
      <xdr:colOff>133350</xdr:colOff>
      <xdr:row>4</xdr:row>
      <xdr:rowOff>266700</xdr:rowOff>
    </xdr:from>
    <xdr:to>
      <xdr:col>9</xdr:col>
      <xdr:colOff>589674</xdr:colOff>
      <xdr:row>5</xdr:row>
      <xdr:rowOff>599200</xdr:rowOff>
    </xdr:to>
    <xdr:pic>
      <xdr:nvPicPr>
        <xdr:cNvPr id="233" name="Image 232">
          <a:extLst>
            <a:ext uri="{FF2B5EF4-FFF2-40B4-BE49-F238E27FC236}">
              <a16:creationId xmlns:a16="http://schemas.microsoft.com/office/drawing/2014/main" id="{BCE7D100-ACB7-4A41-B69E-E397EB39DA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11500" y="2266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234" name="Image 233">
          <a:extLst>
            <a:ext uri="{FF2B5EF4-FFF2-40B4-BE49-F238E27FC236}">
              <a16:creationId xmlns:a16="http://schemas.microsoft.com/office/drawing/2014/main" id="{D5AB648C-A51C-482E-B8C4-17AA0E8711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5982950"/>
          <a:ext cx="646824" cy="69445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237" name="Image 236">
          <a:extLst>
            <a:ext uri="{FF2B5EF4-FFF2-40B4-BE49-F238E27FC236}">
              <a16:creationId xmlns:a16="http://schemas.microsoft.com/office/drawing/2014/main" id="{D1679746-4537-4AF1-8C29-5BCC75155D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598295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240" name="Image 239">
          <a:extLst>
            <a:ext uri="{FF2B5EF4-FFF2-40B4-BE49-F238E27FC236}">
              <a16:creationId xmlns:a16="http://schemas.microsoft.com/office/drawing/2014/main" id="{C6DD8951-0A4C-4A8F-A293-A6327685E2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7754600"/>
          <a:ext cx="646824" cy="69445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241" name="Image 240">
          <a:extLst>
            <a:ext uri="{FF2B5EF4-FFF2-40B4-BE49-F238E27FC236}">
              <a16:creationId xmlns:a16="http://schemas.microsoft.com/office/drawing/2014/main" id="{22352E14-4B3D-4F7D-91EB-A212A9B4E0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790700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242" name="Image 241">
          <a:extLst>
            <a:ext uri="{FF2B5EF4-FFF2-40B4-BE49-F238E27FC236}">
              <a16:creationId xmlns:a16="http://schemas.microsoft.com/office/drawing/2014/main" id="{278D1701-3BA0-4023-AC84-8E5EAD705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7700" y="19526250"/>
          <a:ext cx="646824" cy="69445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244" name="Image 243">
          <a:extLst>
            <a:ext uri="{FF2B5EF4-FFF2-40B4-BE49-F238E27FC236}">
              <a16:creationId xmlns:a16="http://schemas.microsoft.com/office/drawing/2014/main" id="{442FFF2A-4D01-4D72-90EB-D7D9A7E120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2964180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250" name="Image 249">
          <a:extLst>
            <a:ext uri="{FF2B5EF4-FFF2-40B4-BE49-F238E27FC236}">
              <a16:creationId xmlns:a16="http://schemas.microsoft.com/office/drawing/2014/main" id="{A9994BC1-F1DA-45F7-886B-48BF6A4D53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95800" y="31375350"/>
          <a:ext cx="646824" cy="69445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252" name="Image 251">
          <a:extLst>
            <a:ext uri="{FF2B5EF4-FFF2-40B4-BE49-F238E27FC236}">
              <a16:creationId xmlns:a16="http://schemas.microsoft.com/office/drawing/2014/main" id="{F631F3FF-F1DD-4C3B-8790-CB20F23260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01050" y="32308800"/>
          <a:ext cx="646824" cy="69445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259" name="Image 258">
          <a:extLst>
            <a:ext uri="{FF2B5EF4-FFF2-40B4-BE49-F238E27FC236}">
              <a16:creationId xmlns:a16="http://schemas.microsoft.com/office/drawing/2014/main" id="{C3AB0D6E-3E01-4B44-9EC6-8271A7937B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3337560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261" name="Image 260">
          <a:extLst>
            <a:ext uri="{FF2B5EF4-FFF2-40B4-BE49-F238E27FC236}">
              <a16:creationId xmlns:a16="http://schemas.microsoft.com/office/drawing/2014/main" id="{EF148511-52DC-4E90-9BA9-5914AC0C1B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3337560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267" name="Image 266">
          <a:extLst>
            <a:ext uri="{FF2B5EF4-FFF2-40B4-BE49-F238E27FC236}">
              <a16:creationId xmlns:a16="http://schemas.microsoft.com/office/drawing/2014/main" id="{B3ADB13C-16D0-427A-8986-B14A31BDDA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3337560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272" name="Image 271">
          <a:extLst>
            <a:ext uri="{FF2B5EF4-FFF2-40B4-BE49-F238E27FC236}">
              <a16:creationId xmlns:a16="http://schemas.microsoft.com/office/drawing/2014/main" id="{8B7ACD0F-5848-4C81-8D61-D7C60D1C5E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29527500"/>
          <a:ext cx="646824" cy="69445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273" name="Image 272">
          <a:extLst>
            <a:ext uri="{FF2B5EF4-FFF2-40B4-BE49-F238E27FC236}">
              <a16:creationId xmlns:a16="http://schemas.microsoft.com/office/drawing/2014/main" id="{53A4D0C2-85E8-46BE-9A73-D462CB331A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328160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279" name="Image 278">
          <a:extLst>
            <a:ext uri="{FF2B5EF4-FFF2-40B4-BE49-F238E27FC236}">
              <a16:creationId xmlns:a16="http://schemas.microsoft.com/office/drawing/2014/main" id="{5FCD050D-A9EE-4499-BBA9-1BDAC75754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4328160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282" name="Image 281">
          <a:extLst>
            <a:ext uri="{FF2B5EF4-FFF2-40B4-BE49-F238E27FC236}">
              <a16:creationId xmlns:a16="http://schemas.microsoft.com/office/drawing/2014/main" id="{68E50713-751B-4D36-A44F-9AD1A75073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701540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287" name="Image 286">
          <a:extLst>
            <a:ext uri="{FF2B5EF4-FFF2-40B4-BE49-F238E27FC236}">
              <a16:creationId xmlns:a16="http://schemas.microsoft.com/office/drawing/2014/main" id="{D7907BF9-A033-4A51-9F4A-3B0D0D01E3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4850" y="45091350"/>
          <a:ext cx="646824" cy="69445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288" name="Image 287">
          <a:extLst>
            <a:ext uri="{FF2B5EF4-FFF2-40B4-BE49-F238E27FC236}">
              <a16:creationId xmlns:a16="http://schemas.microsoft.com/office/drawing/2014/main" id="{A6DF8728-E3A9-4A1C-B0C4-74834FCC77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47015400"/>
          <a:ext cx="646824" cy="694450"/>
        </a:xfrm>
        <a:prstGeom prst="rect">
          <a:avLst/>
        </a:prstGeom>
      </xdr:spPr>
    </xdr:pic>
    <xdr:clientData/>
  </xdr:twoCellAnchor>
  <xdr:twoCellAnchor editAs="oneCell">
    <xdr:from>
      <xdr:col>5</xdr:col>
      <xdr:colOff>0</xdr:colOff>
      <xdr:row>67</xdr:row>
      <xdr:rowOff>76200</xdr:rowOff>
    </xdr:from>
    <xdr:to>
      <xdr:col>5</xdr:col>
      <xdr:colOff>646824</xdr:colOff>
      <xdr:row>68</xdr:row>
      <xdr:rowOff>599200</xdr:rowOff>
    </xdr:to>
    <xdr:pic>
      <xdr:nvPicPr>
        <xdr:cNvPr id="289" name="Image 288">
          <a:extLst>
            <a:ext uri="{FF2B5EF4-FFF2-40B4-BE49-F238E27FC236}">
              <a16:creationId xmlns:a16="http://schemas.microsoft.com/office/drawing/2014/main" id="{ECB65BDB-BF07-486D-826A-5918C35068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451104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290" name="Image 289">
          <a:extLst>
            <a:ext uri="{FF2B5EF4-FFF2-40B4-BE49-F238E27FC236}">
              <a16:creationId xmlns:a16="http://schemas.microsoft.com/office/drawing/2014/main" id="{FEAA2E30-6FF8-45A6-A396-86D76E1259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4520565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291" name="Image 290">
          <a:extLst>
            <a:ext uri="{FF2B5EF4-FFF2-40B4-BE49-F238E27FC236}">
              <a16:creationId xmlns:a16="http://schemas.microsoft.com/office/drawing/2014/main" id="{F3596DAC-2F02-4ED7-9AB9-45401FD43D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4701540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294" name="Image 293">
          <a:extLst>
            <a:ext uri="{FF2B5EF4-FFF2-40B4-BE49-F238E27FC236}">
              <a16:creationId xmlns:a16="http://schemas.microsoft.com/office/drawing/2014/main" id="{20573184-ACA3-4B73-9693-2D10D8D627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3167300"/>
          <a:ext cx="646824" cy="69445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297" name="Image 296">
          <a:extLst>
            <a:ext uri="{FF2B5EF4-FFF2-40B4-BE49-F238E27FC236}">
              <a16:creationId xmlns:a16="http://schemas.microsoft.com/office/drawing/2014/main" id="{11A2D854-0E0E-436D-A316-F03BA19B09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5686425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303" name="Image 302">
          <a:extLst>
            <a:ext uri="{FF2B5EF4-FFF2-40B4-BE49-F238E27FC236}">
              <a16:creationId xmlns:a16="http://schemas.microsoft.com/office/drawing/2014/main" id="{4C8900FF-9C69-473E-93F9-2ED43798F1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5692140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304" name="Image 303">
          <a:extLst>
            <a:ext uri="{FF2B5EF4-FFF2-40B4-BE49-F238E27FC236}">
              <a16:creationId xmlns:a16="http://schemas.microsoft.com/office/drawing/2014/main" id="{E5D49E40-1A94-497D-A4EC-2FCDBF2A11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5884545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305" name="Image 304">
          <a:extLst>
            <a:ext uri="{FF2B5EF4-FFF2-40B4-BE49-F238E27FC236}">
              <a16:creationId xmlns:a16="http://schemas.microsoft.com/office/drawing/2014/main" id="{4D909B5E-360C-4CCF-A559-1BFA69ACC4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6552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311" name="Image 310">
          <a:extLst>
            <a:ext uri="{FF2B5EF4-FFF2-40B4-BE49-F238E27FC236}">
              <a16:creationId xmlns:a16="http://schemas.microsoft.com/office/drawing/2014/main" id="{8B77B055-E87C-45FB-9A5A-F5A53FA6B9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5884545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314" name="Image 313">
          <a:extLst>
            <a:ext uri="{FF2B5EF4-FFF2-40B4-BE49-F238E27FC236}">
              <a16:creationId xmlns:a16="http://schemas.microsoft.com/office/drawing/2014/main" id="{8310434F-FC27-4141-8677-1F5248AA84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5937885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317" name="Image 316">
          <a:extLst>
            <a:ext uri="{FF2B5EF4-FFF2-40B4-BE49-F238E27FC236}">
              <a16:creationId xmlns:a16="http://schemas.microsoft.com/office/drawing/2014/main" id="{1DC0668E-594E-4880-A53A-568830D9C1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34850" y="61302900"/>
          <a:ext cx="646824" cy="69445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320" name="Image 319">
          <a:extLst>
            <a:ext uri="{FF2B5EF4-FFF2-40B4-BE49-F238E27FC236}">
              <a16:creationId xmlns:a16="http://schemas.microsoft.com/office/drawing/2014/main" id="{CD817656-46CA-4CD0-AFEF-0F6BACFB49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06750" y="612076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322" name="Image 321">
          <a:extLst>
            <a:ext uri="{FF2B5EF4-FFF2-40B4-BE49-F238E27FC236}">
              <a16:creationId xmlns:a16="http://schemas.microsoft.com/office/drawing/2014/main" id="{EF7D83FF-A531-463B-B7C8-238CA37459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7326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324" name="Image 323">
          <a:extLst>
            <a:ext uri="{FF2B5EF4-FFF2-40B4-BE49-F238E27FC236}">
              <a16:creationId xmlns:a16="http://schemas.microsoft.com/office/drawing/2014/main" id="{C41849AA-B08D-4D65-B933-0AF165AC9A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7086600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325" name="Image 324">
          <a:extLst>
            <a:ext uri="{FF2B5EF4-FFF2-40B4-BE49-F238E27FC236}">
              <a16:creationId xmlns:a16="http://schemas.microsoft.com/office/drawing/2014/main" id="{75598F46-DA82-4325-A193-E5B9B68A6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7086600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326" name="Image 325">
          <a:extLst>
            <a:ext uri="{FF2B5EF4-FFF2-40B4-BE49-F238E27FC236}">
              <a16:creationId xmlns:a16="http://schemas.microsoft.com/office/drawing/2014/main" id="{FC34068B-B4DC-4BEC-90F4-3CCDD716D8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73380600"/>
          <a:ext cx="646824" cy="69445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330" name="Image 329">
          <a:extLst>
            <a:ext uri="{FF2B5EF4-FFF2-40B4-BE49-F238E27FC236}">
              <a16:creationId xmlns:a16="http://schemas.microsoft.com/office/drawing/2014/main" id="{32FC87C8-8B95-45ED-B395-2E4A40B225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34850" y="7332345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331" name="Image 330">
          <a:extLst>
            <a:ext uri="{FF2B5EF4-FFF2-40B4-BE49-F238E27FC236}">
              <a16:creationId xmlns:a16="http://schemas.microsoft.com/office/drawing/2014/main" id="{B2C61A0F-C722-4BC4-B136-FBA862FD8C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7459980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338" name="Image 337">
          <a:extLst>
            <a:ext uri="{FF2B5EF4-FFF2-40B4-BE49-F238E27FC236}">
              <a16:creationId xmlns:a16="http://schemas.microsoft.com/office/drawing/2014/main" id="{49EBBF3A-2103-4EF9-8990-99F2564F6B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0600" y="7509510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364" name="Image 363">
          <a:extLst>
            <a:ext uri="{FF2B5EF4-FFF2-40B4-BE49-F238E27FC236}">
              <a16:creationId xmlns:a16="http://schemas.microsoft.com/office/drawing/2014/main" id="{745C16D3-2F6E-46F2-85B7-D28FCC589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9150" y="88830150"/>
          <a:ext cx="646824" cy="69445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389" name="Image 388">
          <a:extLst>
            <a:ext uri="{FF2B5EF4-FFF2-40B4-BE49-F238E27FC236}">
              <a16:creationId xmlns:a16="http://schemas.microsoft.com/office/drawing/2014/main" id="{14E51EE1-2B1B-4FFF-9C3D-2709C81A4B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91550" y="85001100"/>
          <a:ext cx="646824" cy="69445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405" name="Image 404">
          <a:extLst>
            <a:ext uri="{FF2B5EF4-FFF2-40B4-BE49-F238E27FC236}">
              <a16:creationId xmlns:a16="http://schemas.microsoft.com/office/drawing/2014/main" id="{71BB79BE-D766-48A7-8445-F1BDE8CBA8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57700" y="86925150"/>
          <a:ext cx="646824" cy="69445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411" name="Image 410">
          <a:extLst>
            <a:ext uri="{FF2B5EF4-FFF2-40B4-BE49-F238E27FC236}">
              <a16:creationId xmlns:a16="http://schemas.microsoft.com/office/drawing/2014/main" id="{CCCF3B8E-A440-48AA-B856-7830896A49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8669655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416" name="Image 415">
          <a:extLst>
            <a:ext uri="{FF2B5EF4-FFF2-40B4-BE49-F238E27FC236}">
              <a16:creationId xmlns:a16="http://schemas.microsoft.com/office/drawing/2014/main" id="{C8AAE3E3-BE95-4412-95DA-B967272470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8850630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420" name="Image 419">
          <a:extLst>
            <a:ext uri="{FF2B5EF4-FFF2-40B4-BE49-F238E27FC236}">
              <a16:creationId xmlns:a16="http://schemas.microsoft.com/office/drawing/2014/main" id="{A75DF410-ECA0-41C8-9A30-15B6D76223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8850630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442" name="Image 441">
          <a:extLst>
            <a:ext uri="{FF2B5EF4-FFF2-40B4-BE49-F238E27FC236}">
              <a16:creationId xmlns:a16="http://schemas.microsoft.com/office/drawing/2014/main" id="{12FE37D2-4C87-463D-A2E1-A674BED362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792450" y="86848950"/>
          <a:ext cx="646824" cy="69445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459" name="Image 458">
          <a:extLst>
            <a:ext uri="{FF2B5EF4-FFF2-40B4-BE49-F238E27FC236}">
              <a16:creationId xmlns:a16="http://schemas.microsoft.com/office/drawing/2014/main" id="{4BF08452-1027-4128-BA74-E0CBCC6368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01500" y="85077300"/>
          <a:ext cx="646824" cy="69445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460" name="Image 459">
          <a:extLst>
            <a:ext uri="{FF2B5EF4-FFF2-40B4-BE49-F238E27FC236}">
              <a16:creationId xmlns:a16="http://schemas.microsoft.com/office/drawing/2014/main" id="{573A6696-4C72-4716-BC28-0F1448D29D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9869805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461" name="Image 460">
          <a:extLst>
            <a:ext uri="{FF2B5EF4-FFF2-40B4-BE49-F238E27FC236}">
              <a16:creationId xmlns:a16="http://schemas.microsoft.com/office/drawing/2014/main" id="{E8EB8879-26AC-4316-AA7E-C760F3D189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9869805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462" name="Image 461">
          <a:extLst>
            <a:ext uri="{FF2B5EF4-FFF2-40B4-BE49-F238E27FC236}">
              <a16:creationId xmlns:a16="http://schemas.microsoft.com/office/drawing/2014/main" id="{341AB82B-BF38-4CBD-B857-5A0EDC83A0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9869805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463" name="Image 462">
          <a:extLst>
            <a:ext uri="{FF2B5EF4-FFF2-40B4-BE49-F238E27FC236}">
              <a16:creationId xmlns:a16="http://schemas.microsoft.com/office/drawing/2014/main" id="{247C128F-1793-420E-99B4-AB563C1C35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9869805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466" name="Image 465">
          <a:extLst>
            <a:ext uri="{FF2B5EF4-FFF2-40B4-BE49-F238E27FC236}">
              <a16:creationId xmlns:a16="http://schemas.microsoft.com/office/drawing/2014/main" id="{D97EEE47-F5C8-41F9-BB3F-53616EFF9B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0062210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474" name="Image 473">
          <a:extLst>
            <a:ext uri="{FF2B5EF4-FFF2-40B4-BE49-F238E27FC236}">
              <a16:creationId xmlns:a16="http://schemas.microsoft.com/office/drawing/2014/main" id="{FC5482D6-A6B4-4A5D-8F1B-FAFF9A108A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0062210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478" name="Image 477">
          <a:extLst>
            <a:ext uri="{FF2B5EF4-FFF2-40B4-BE49-F238E27FC236}">
              <a16:creationId xmlns:a16="http://schemas.microsoft.com/office/drawing/2014/main" id="{A1038325-80BD-4184-8AAE-05424531B5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0062210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500" name="Image 499">
          <a:extLst>
            <a:ext uri="{FF2B5EF4-FFF2-40B4-BE49-F238E27FC236}">
              <a16:creationId xmlns:a16="http://schemas.microsoft.com/office/drawing/2014/main" id="{458DD57B-ED40-4D58-B39B-B5846ADF25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02431850"/>
          <a:ext cx="646824" cy="694450"/>
        </a:xfrm>
        <a:prstGeom prst="rect">
          <a:avLst/>
        </a:prstGeom>
      </xdr:spPr>
    </xdr:pic>
    <xdr:clientData/>
  </xdr:twoCellAnchor>
  <xdr:twoCellAnchor editAs="oneCell">
    <xdr:from>
      <xdr:col>9</xdr:col>
      <xdr:colOff>0</xdr:colOff>
      <xdr:row>11</xdr:row>
      <xdr:rowOff>0</xdr:rowOff>
    </xdr:from>
    <xdr:to>
      <xdr:col>9</xdr:col>
      <xdr:colOff>646824</xdr:colOff>
      <xdr:row>11</xdr:row>
      <xdr:rowOff>694450</xdr:rowOff>
    </xdr:to>
    <xdr:pic>
      <xdr:nvPicPr>
        <xdr:cNvPr id="149" name="Image 148">
          <a:extLst>
            <a:ext uri="{FF2B5EF4-FFF2-40B4-BE49-F238E27FC236}">
              <a16:creationId xmlns:a16="http://schemas.microsoft.com/office/drawing/2014/main" id="{A54248BE-7919-4EA3-9928-8F27FC9C9F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6096000"/>
          <a:ext cx="646824" cy="694450"/>
        </a:xfrm>
        <a:prstGeom prst="rect">
          <a:avLst/>
        </a:prstGeom>
      </xdr:spPr>
    </xdr:pic>
    <xdr:clientData/>
  </xdr:twoCellAnchor>
  <xdr:oneCellAnchor>
    <xdr:from>
      <xdr:col>5</xdr:col>
      <xdr:colOff>0</xdr:colOff>
      <xdr:row>88</xdr:row>
      <xdr:rowOff>0</xdr:rowOff>
    </xdr:from>
    <xdr:ext cx="646824" cy="694450"/>
    <xdr:pic>
      <xdr:nvPicPr>
        <xdr:cNvPr id="205" name="Image 204">
          <a:extLst>
            <a:ext uri="{FF2B5EF4-FFF2-40B4-BE49-F238E27FC236}">
              <a16:creationId xmlns:a16="http://schemas.microsoft.com/office/drawing/2014/main" id="{F881699A-7FEB-4ACF-B452-0EC6DD58FF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936700" y="60655200"/>
          <a:ext cx="646824" cy="694450"/>
        </a:xfrm>
        <a:prstGeom prst="rect">
          <a:avLst/>
        </a:prstGeom>
      </xdr:spPr>
    </xdr:pic>
    <xdr:clientData/>
  </xdr:oneCellAnchor>
  <xdr:oneCellAnchor>
    <xdr:from>
      <xdr:col>5</xdr:col>
      <xdr:colOff>0</xdr:colOff>
      <xdr:row>91</xdr:row>
      <xdr:rowOff>0</xdr:rowOff>
    </xdr:from>
    <xdr:ext cx="646824" cy="694450"/>
    <xdr:pic>
      <xdr:nvPicPr>
        <xdr:cNvPr id="210" name="Image 209">
          <a:extLst>
            <a:ext uri="{FF2B5EF4-FFF2-40B4-BE49-F238E27FC236}">
              <a16:creationId xmlns:a16="http://schemas.microsoft.com/office/drawing/2014/main" id="{3EBD6A0B-08AB-4282-B842-3734E6FCFA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936700" y="6257925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17" name="Image 16">
          <a:extLst>
            <a:ext uri="{FF2B5EF4-FFF2-40B4-BE49-F238E27FC236}">
              <a16:creationId xmlns:a16="http://schemas.microsoft.com/office/drawing/2014/main" id="{E214F325-C14F-4545-A8FF-1153EBB270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920115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21" name="Image 20">
          <a:extLst>
            <a:ext uri="{FF2B5EF4-FFF2-40B4-BE49-F238E27FC236}">
              <a16:creationId xmlns:a16="http://schemas.microsoft.com/office/drawing/2014/main" id="{D876CB1C-D724-49D9-B0E0-3BC8143221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36480750"/>
          <a:ext cx="646824" cy="694450"/>
        </a:xfrm>
        <a:prstGeom prst="rect">
          <a:avLst/>
        </a:prstGeom>
      </xdr:spPr>
    </xdr:pic>
    <xdr:clientData/>
  </xdr:twoCellAnchor>
  <xdr:oneCellAnchor>
    <xdr:from>
      <xdr:col>7</xdr:col>
      <xdr:colOff>0</xdr:colOff>
      <xdr:row>45</xdr:row>
      <xdr:rowOff>0</xdr:rowOff>
    </xdr:from>
    <xdr:ext cx="646824" cy="694450"/>
    <xdr:pic>
      <xdr:nvPicPr>
        <xdr:cNvPr id="144" name="Image 143">
          <a:extLst>
            <a:ext uri="{FF2B5EF4-FFF2-40B4-BE49-F238E27FC236}">
              <a16:creationId xmlns:a16="http://schemas.microsoft.com/office/drawing/2014/main" id="{67B16248-E40C-4D2D-9F4D-F86B0E55B9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9641800"/>
          <a:ext cx="646824" cy="694450"/>
        </a:xfrm>
        <a:prstGeom prst="rect">
          <a:avLst/>
        </a:prstGeom>
      </xdr:spPr>
    </xdr:pic>
    <xdr:clientData/>
  </xdr:oneCellAnchor>
  <xdr:oneCellAnchor>
    <xdr:from>
      <xdr:col>7</xdr:col>
      <xdr:colOff>0</xdr:colOff>
      <xdr:row>48</xdr:row>
      <xdr:rowOff>0</xdr:rowOff>
    </xdr:from>
    <xdr:ext cx="646824" cy="694450"/>
    <xdr:pic>
      <xdr:nvPicPr>
        <xdr:cNvPr id="213" name="Image 212">
          <a:extLst>
            <a:ext uri="{FF2B5EF4-FFF2-40B4-BE49-F238E27FC236}">
              <a16:creationId xmlns:a16="http://schemas.microsoft.com/office/drawing/2014/main" id="{87EA8AD6-2A18-4082-A826-A68D41415E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31565850"/>
          <a:ext cx="646824" cy="694450"/>
        </a:xfrm>
        <a:prstGeom prst="rect">
          <a:avLst/>
        </a:prstGeom>
      </xdr:spPr>
    </xdr:pic>
    <xdr:clientData/>
  </xdr:oneCellAnchor>
  <xdr:oneCellAnchor>
    <xdr:from>
      <xdr:col>3</xdr:col>
      <xdr:colOff>0</xdr:colOff>
      <xdr:row>51</xdr:row>
      <xdr:rowOff>0</xdr:rowOff>
    </xdr:from>
    <xdr:ext cx="646824" cy="694450"/>
    <xdr:pic>
      <xdr:nvPicPr>
        <xdr:cNvPr id="293" name="Image 292">
          <a:extLst>
            <a:ext uri="{FF2B5EF4-FFF2-40B4-BE49-F238E27FC236}">
              <a16:creationId xmlns:a16="http://schemas.microsoft.com/office/drawing/2014/main" id="{4B46E365-E84A-4F42-84E3-3E6404FE06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3337560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296" name="Image 295">
          <a:extLst>
            <a:ext uri="{FF2B5EF4-FFF2-40B4-BE49-F238E27FC236}">
              <a16:creationId xmlns:a16="http://schemas.microsoft.com/office/drawing/2014/main" id="{F9843D6A-245C-453B-ACC2-4DF39D65E7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77704950"/>
          <a:ext cx="646824" cy="694450"/>
        </a:xfrm>
        <a:prstGeom prst="rect">
          <a:avLst/>
        </a:prstGeom>
      </xdr:spPr>
    </xdr:pic>
    <xdr:clientData/>
  </xdr:twoCellAnchor>
  <xdr:oneCellAnchor>
    <xdr:from>
      <xdr:col>3</xdr:col>
      <xdr:colOff>0</xdr:colOff>
      <xdr:row>126</xdr:row>
      <xdr:rowOff>0</xdr:rowOff>
    </xdr:from>
    <xdr:ext cx="646824" cy="694450"/>
    <xdr:pic>
      <xdr:nvPicPr>
        <xdr:cNvPr id="548" name="Image 547">
          <a:extLst>
            <a:ext uri="{FF2B5EF4-FFF2-40B4-BE49-F238E27FC236}">
              <a16:creationId xmlns:a16="http://schemas.microsoft.com/office/drawing/2014/main" id="{F7A57337-29EA-4EE1-8212-DF0A77703D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85134450"/>
          <a:ext cx="646824" cy="694450"/>
        </a:xfrm>
        <a:prstGeom prst="rect">
          <a:avLst/>
        </a:prstGeom>
      </xdr:spPr>
    </xdr:pic>
    <xdr:clientData/>
  </xdr:oneCellAnchor>
  <xdr:oneCellAnchor>
    <xdr:from>
      <xdr:col>9</xdr:col>
      <xdr:colOff>0</xdr:colOff>
      <xdr:row>137</xdr:row>
      <xdr:rowOff>0</xdr:rowOff>
    </xdr:from>
    <xdr:ext cx="646824" cy="694450"/>
    <xdr:pic>
      <xdr:nvPicPr>
        <xdr:cNvPr id="552" name="Image 551">
          <a:extLst>
            <a:ext uri="{FF2B5EF4-FFF2-40B4-BE49-F238E27FC236}">
              <a16:creationId xmlns:a16="http://schemas.microsoft.com/office/drawing/2014/main" id="{167D6616-0EE7-4F0B-B65A-7AD4E79C21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919734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554" name="dimg_iNxLaNGVDf6jhbIP0NXD0Ac_14" descr="La Semaine du Goût">
          <a:extLst>
            <a:ext uri="{FF2B5EF4-FFF2-40B4-BE49-F238E27FC236}">
              <a16:creationId xmlns:a16="http://schemas.microsoft.com/office/drawing/2014/main" id="{259C6319-920A-313D-5E34-05F6AF2C095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85950" y="82181700"/>
          <a:ext cx="3048000"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555" name="dimg_89xLaJDtOeG0kdUP9Pa8-Qo_21" descr="Affiche les Antilles - LES AFFICHISTES">
          <a:extLst>
            <a:ext uri="{FF2B5EF4-FFF2-40B4-BE49-F238E27FC236}">
              <a16:creationId xmlns:a16="http://schemas.microsoft.com/office/drawing/2014/main" id="{F4B2D71A-0068-8B30-AC6E-CBC458E2F3F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30450" y="68484750"/>
          <a:ext cx="1581150" cy="2204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59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14B74783-EBD2-6169-95A7-92C09675A799}"/>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192000" y="75552300"/>
          <a:ext cx="1122143" cy="112013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64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B961B6CA-310A-4178-88AD-603CD14F16F6}"/>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16100" y="71856600"/>
          <a:ext cx="1122143" cy="112013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670" name="dimg_Nd5LaMibDtKfkdUP2NK78A4_279" descr="Loire-Atlantique : la préfecture et les sous-préfectures font le pont">
          <a:extLst>
            <a:ext uri="{FF2B5EF4-FFF2-40B4-BE49-F238E27FC236}">
              <a16:creationId xmlns:a16="http://schemas.microsoft.com/office/drawing/2014/main" id="{DDF894D1-5B3A-769A-487B-C5A62DD26A5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887700" y="1373505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76" name="dimg_sd9LaIixH5q0kdUPg4jIiAo_339" descr="⇒ Autocollant Sticker Adhésif &quot;Blason de Loire-Atlantique&quot; - Made in BZH">
          <a:extLst>
            <a:ext uri="{FF2B5EF4-FFF2-40B4-BE49-F238E27FC236}">
              <a16:creationId xmlns:a16="http://schemas.microsoft.com/office/drawing/2014/main" id="{ACB1DB32-6435-A8A3-E880-942BB8BC7080}"/>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40050" y="20334088"/>
          <a:ext cx="1562100" cy="1161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77" name="dimg_sd9LaIixH5q0kdUPg4jIiAo_339" descr="⇒ Autocollant Sticker Adhésif &quot;Blason de Loire-Atlantique&quot; - Made in BZH">
          <a:extLst>
            <a:ext uri="{FF2B5EF4-FFF2-40B4-BE49-F238E27FC236}">
              <a16:creationId xmlns:a16="http://schemas.microsoft.com/office/drawing/2014/main" id="{E53F50B4-AE11-465F-80E8-9841953AC69E}"/>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173700" y="20334088"/>
          <a:ext cx="1562100" cy="1161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151" name="Image 150">
          <a:extLst>
            <a:ext uri="{FF2B5EF4-FFF2-40B4-BE49-F238E27FC236}">
              <a16:creationId xmlns:a16="http://schemas.microsoft.com/office/drawing/2014/main" id="{571C02D1-313E-4773-BA2B-804C35B20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6096000"/>
          <a:ext cx="646824" cy="694450"/>
        </a:xfrm>
        <a:prstGeom prst="rect">
          <a:avLst/>
        </a:prstGeom>
      </xdr:spPr>
    </xdr:pic>
    <xdr:clientData/>
  </xdr:twoCellAnchor>
  <xdr:twoCellAnchor editAs="oneCell">
    <xdr:from>
      <xdr:col>3</xdr:col>
      <xdr:colOff>0</xdr:colOff>
      <xdr:row>25</xdr:row>
      <xdr:rowOff>0</xdr:rowOff>
    </xdr:from>
    <xdr:to>
      <xdr:col>3</xdr:col>
      <xdr:colOff>646824</xdr:colOff>
      <xdr:row>25</xdr:row>
      <xdr:rowOff>694450</xdr:rowOff>
    </xdr:to>
    <xdr:pic>
      <xdr:nvPicPr>
        <xdr:cNvPr id="152" name="Image 151">
          <a:extLst>
            <a:ext uri="{FF2B5EF4-FFF2-40B4-BE49-F238E27FC236}">
              <a16:creationId xmlns:a16="http://schemas.microsoft.com/office/drawing/2014/main" id="{997BF2CC-4BA0-46BD-A6FE-CEFA4F5C7A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98295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202" name="Image 201">
          <a:extLst>
            <a:ext uri="{FF2B5EF4-FFF2-40B4-BE49-F238E27FC236}">
              <a16:creationId xmlns:a16="http://schemas.microsoft.com/office/drawing/2014/main" id="{781C4A30-DD4A-4D42-A3D6-8614AFD558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598295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203" name="Image 202">
          <a:extLst>
            <a:ext uri="{FF2B5EF4-FFF2-40B4-BE49-F238E27FC236}">
              <a16:creationId xmlns:a16="http://schemas.microsoft.com/office/drawing/2014/main" id="{B5B3D35E-9F73-4CF2-9E30-463EF10532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971675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214" name="Image 213">
          <a:extLst>
            <a:ext uri="{FF2B5EF4-FFF2-40B4-BE49-F238E27FC236}">
              <a16:creationId xmlns:a16="http://schemas.microsoft.com/office/drawing/2014/main" id="{4651632F-582A-487F-90D2-9E9571D6F1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9716750"/>
          <a:ext cx="646824" cy="694450"/>
        </a:xfrm>
        <a:prstGeom prst="rect">
          <a:avLst/>
        </a:prstGeom>
      </xdr:spPr>
    </xdr:pic>
    <xdr:clientData/>
  </xdr:twoCellAnchor>
  <xdr:twoCellAnchor editAs="oneCell">
    <xdr:from>
      <xdr:col>9</xdr:col>
      <xdr:colOff>76200</xdr:colOff>
      <xdr:row>30</xdr:row>
      <xdr:rowOff>102988</xdr:rowOff>
    </xdr:from>
    <xdr:to>
      <xdr:col>9</xdr:col>
      <xdr:colOff>723024</xdr:colOff>
      <xdr:row>31</xdr:row>
      <xdr:rowOff>625988</xdr:rowOff>
    </xdr:to>
    <xdr:pic>
      <xdr:nvPicPr>
        <xdr:cNvPr id="215" name="Image 214">
          <a:extLst>
            <a:ext uri="{FF2B5EF4-FFF2-40B4-BE49-F238E27FC236}">
              <a16:creationId xmlns:a16="http://schemas.microsoft.com/office/drawing/2014/main" id="{D2347757-C3D8-493E-ADA4-31D25BE9EB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4850" y="19648288"/>
          <a:ext cx="646824" cy="694450"/>
        </a:xfrm>
        <a:prstGeom prst="rect">
          <a:avLst/>
        </a:prstGeom>
      </xdr:spPr>
    </xdr:pic>
    <xdr:clientData/>
  </xdr:twoCellAnchor>
  <xdr:twoCellAnchor editAs="oneCell">
    <xdr:from>
      <xdr:col>9</xdr:col>
      <xdr:colOff>57150</xdr:colOff>
      <xdr:row>28</xdr:row>
      <xdr:rowOff>876300</xdr:rowOff>
    </xdr:from>
    <xdr:to>
      <xdr:col>9</xdr:col>
      <xdr:colOff>703974</xdr:colOff>
      <xdr:row>29</xdr:row>
      <xdr:rowOff>313450</xdr:rowOff>
    </xdr:to>
    <xdr:pic>
      <xdr:nvPicPr>
        <xdr:cNvPr id="235" name="Image 234">
          <a:extLst>
            <a:ext uri="{FF2B5EF4-FFF2-40B4-BE49-F238E27FC236}">
              <a16:creationId xmlns:a16="http://schemas.microsoft.com/office/drawing/2014/main" id="{D9FC9DFB-9580-4A7F-B939-0E47D92E90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25800" y="1878330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258" name="Image 257">
          <a:extLst>
            <a:ext uri="{FF2B5EF4-FFF2-40B4-BE49-F238E27FC236}">
              <a16:creationId xmlns:a16="http://schemas.microsoft.com/office/drawing/2014/main" id="{661A4855-C2B1-42FD-83A8-4E88D6BF3A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4328160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268" name="Image 267">
          <a:extLst>
            <a:ext uri="{FF2B5EF4-FFF2-40B4-BE49-F238E27FC236}">
              <a16:creationId xmlns:a16="http://schemas.microsoft.com/office/drawing/2014/main" id="{51C372F8-8A18-49EC-8E49-F383DBE55B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520565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269" name="Image 268">
          <a:extLst>
            <a:ext uri="{FF2B5EF4-FFF2-40B4-BE49-F238E27FC236}">
              <a16:creationId xmlns:a16="http://schemas.microsoft.com/office/drawing/2014/main" id="{77CC40FA-D5B8-48DE-9BED-9FC4F5E22B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5692140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295" name="Image 294">
          <a:extLst>
            <a:ext uri="{FF2B5EF4-FFF2-40B4-BE49-F238E27FC236}">
              <a16:creationId xmlns:a16="http://schemas.microsoft.com/office/drawing/2014/main" id="{2074114B-57B8-4A29-AD4C-03350040C9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7086600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299" name="Image 298">
          <a:extLst>
            <a:ext uri="{FF2B5EF4-FFF2-40B4-BE49-F238E27FC236}">
              <a16:creationId xmlns:a16="http://schemas.microsoft.com/office/drawing/2014/main" id="{07040D3E-6640-40C4-A319-1FC6A39CBC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70866000"/>
          <a:ext cx="646824" cy="694450"/>
        </a:xfrm>
        <a:prstGeom prst="rect">
          <a:avLst/>
        </a:prstGeom>
      </xdr:spPr>
    </xdr:pic>
    <xdr:clientData/>
  </xdr:twoCellAnchor>
  <xdr:twoCellAnchor editAs="oneCell">
    <xdr:from>
      <xdr:col>9</xdr:col>
      <xdr:colOff>0</xdr:colOff>
      <xdr:row>108</xdr:row>
      <xdr:rowOff>0</xdr:rowOff>
    </xdr:from>
    <xdr:to>
      <xdr:col>9</xdr:col>
      <xdr:colOff>646824</xdr:colOff>
      <xdr:row>108</xdr:row>
      <xdr:rowOff>694450</xdr:rowOff>
    </xdr:to>
    <xdr:pic>
      <xdr:nvPicPr>
        <xdr:cNvPr id="308" name="Image 307">
          <a:extLst>
            <a:ext uri="{FF2B5EF4-FFF2-40B4-BE49-F238E27FC236}">
              <a16:creationId xmlns:a16="http://schemas.microsoft.com/office/drawing/2014/main" id="{0674837A-5724-41AD-8F01-2682685B8C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727900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309" name="Image 308">
          <a:extLst>
            <a:ext uri="{FF2B5EF4-FFF2-40B4-BE49-F238E27FC236}">
              <a16:creationId xmlns:a16="http://schemas.microsoft.com/office/drawing/2014/main" id="{7BD0CDA2-EA28-4B46-8A05-AD788E5A1A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745998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406" name="Image 405">
          <a:extLst>
            <a:ext uri="{FF2B5EF4-FFF2-40B4-BE49-F238E27FC236}">
              <a16:creationId xmlns:a16="http://schemas.microsoft.com/office/drawing/2014/main" id="{701DB691-588A-400A-BFB4-8838CBF412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8705850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164" name="Image 297">
          <a:extLst>
            <a:ext uri="{FF2B5EF4-FFF2-40B4-BE49-F238E27FC236}">
              <a16:creationId xmlns:a16="http://schemas.microsoft.com/office/drawing/2014/main" id="{3BB815A6-6727-4104-B6DA-CB2AF6C2F81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2850" y="527685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243" name="Image 297">
          <a:extLst>
            <a:ext uri="{FF2B5EF4-FFF2-40B4-BE49-F238E27FC236}">
              <a16:creationId xmlns:a16="http://schemas.microsoft.com/office/drawing/2014/main" id="{BF46A323-474F-411B-B04C-04942A68C68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15700" y="1891665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2933700</xdr:colOff>
      <xdr:row>48</xdr:row>
      <xdr:rowOff>1028700</xdr:rowOff>
    </xdr:from>
    <xdr:to>
      <xdr:col>5</xdr:col>
      <xdr:colOff>3471367</xdr:colOff>
      <xdr:row>49</xdr:row>
      <xdr:rowOff>304800</xdr:rowOff>
    </xdr:to>
    <xdr:pic>
      <xdr:nvPicPr>
        <xdr:cNvPr id="249" name="Image 297">
          <a:extLst>
            <a:ext uri="{FF2B5EF4-FFF2-40B4-BE49-F238E27FC236}">
              <a16:creationId xmlns:a16="http://schemas.microsoft.com/office/drawing/2014/main" id="{807B8EAD-2949-4995-BF29-63B8CD436FC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58550" y="3259455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280" name="Image 297">
          <a:extLst>
            <a:ext uri="{FF2B5EF4-FFF2-40B4-BE49-F238E27FC236}">
              <a16:creationId xmlns:a16="http://schemas.microsoft.com/office/drawing/2014/main" id="{235847A6-06DB-4B97-B0F3-9D0782E8AC3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1900" y="4621530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2990850</xdr:colOff>
      <xdr:row>88</xdr:row>
      <xdr:rowOff>1066800</xdr:rowOff>
    </xdr:from>
    <xdr:to>
      <xdr:col>5</xdr:col>
      <xdr:colOff>3528517</xdr:colOff>
      <xdr:row>89</xdr:row>
      <xdr:rowOff>342900</xdr:rowOff>
    </xdr:to>
    <xdr:pic>
      <xdr:nvPicPr>
        <xdr:cNvPr id="318" name="Image 297">
          <a:extLst>
            <a:ext uri="{FF2B5EF4-FFF2-40B4-BE49-F238E27FC236}">
              <a16:creationId xmlns:a16="http://schemas.microsoft.com/office/drawing/2014/main" id="{66A41D9C-2825-4140-B40A-52BC91CCE71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15700" y="5991225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329" name="Image 297">
          <a:extLst>
            <a:ext uri="{FF2B5EF4-FFF2-40B4-BE49-F238E27FC236}">
              <a16:creationId xmlns:a16="http://schemas.microsoft.com/office/drawing/2014/main" id="{36F91363-28D1-4299-A18A-FFD15EF1CBE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25700" y="5987415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332" name="Image 297">
          <a:extLst>
            <a:ext uri="{FF2B5EF4-FFF2-40B4-BE49-F238E27FC236}">
              <a16:creationId xmlns:a16="http://schemas.microsoft.com/office/drawing/2014/main" id="{9FBD9D77-3EAD-4503-BE8C-D79CA43D701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2850" y="7379970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368" name="Image 297">
          <a:extLst>
            <a:ext uri="{FF2B5EF4-FFF2-40B4-BE49-F238E27FC236}">
              <a16:creationId xmlns:a16="http://schemas.microsoft.com/office/drawing/2014/main" id="{CD358ACD-E7AF-4AC8-B88F-B259F220834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25700" y="7387590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470" name="Image 297">
          <a:extLst>
            <a:ext uri="{FF2B5EF4-FFF2-40B4-BE49-F238E27FC236}">
              <a16:creationId xmlns:a16="http://schemas.microsoft.com/office/drawing/2014/main" id="{799FD7F8-B8B2-45EA-8084-49E541B145D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25700" y="8804910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509" name="Image 297">
          <a:extLst>
            <a:ext uri="{FF2B5EF4-FFF2-40B4-BE49-F238E27FC236}">
              <a16:creationId xmlns:a16="http://schemas.microsoft.com/office/drawing/2014/main" id="{88C063AA-51AE-4731-A634-981F68C3C44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840450" y="8806815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510" name="Image 43">
          <a:extLst>
            <a:ext uri="{FF2B5EF4-FFF2-40B4-BE49-F238E27FC236}">
              <a16:creationId xmlns:a16="http://schemas.microsoft.com/office/drawing/2014/main" id="{70EE977C-2941-4D83-B6AB-08A5571D2DE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05700" y="529590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2895600</xdr:colOff>
      <xdr:row>28</xdr:row>
      <xdr:rowOff>952500</xdr:rowOff>
    </xdr:from>
    <xdr:ext cx="600388" cy="590549"/>
    <xdr:pic>
      <xdr:nvPicPr>
        <xdr:cNvPr id="549" name="Image 43">
          <a:extLst>
            <a:ext uri="{FF2B5EF4-FFF2-40B4-BE49-F238E27FC236}">
              <a16:creationId xmlns:a16="http://schemas.microsoft.com/office/drawing/2014/main" id="{9B90658E-77CF-4674-B091-BF4430F2886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992350" y="1885950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2952750</xdr:colOff>
      <xdr:row>68</xdr:row>
      <xdr:rowOff>1009650</xdr:rowOff>
    </xdr:from>
    <xdr:ext cx="600388" cy="590549"/>
    <xdr:pic>
      <xdr:nvPicPr>
        <xdr:cNvPr id="550" name="Image 43">
          <a:extLst>
            <a:ext uri="{FF2B5EF4-FFF2-40B4-BE49-F238E27FC236}">
              <a16:creationId xmlns:a16="http://schemas.microsoft.com/office/drawing/2014/main" id="{F7F9BF24-FECE-461F-9ACC-2EEDDEBEF35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05700" y="4621530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695" name="Image 44">
          <a:extLst>
            <a:ext uri="{FF2B5EF4-FFF2-40B4-BE49-F238E27FC236}">
              <a16:creationId xmlns:a16="http://schemas.microsoft.com/office/drawing/2014/main" id="{5C306A1F-562A-4CFB-9A8E-C3B09C7A851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29050" y="1899285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720" name="Image 44">
          <a:extLst>
            <a:ext uri="{FF2B5EF4-FFF2-40B4-BE49-F238E27FC236}">
              <a16:creationId xmlns:a16="http://schemas.microsoft.com/office/drawing/2014/main" id="{BAC82C7B-6FC7-447E-999C-6FDE3CAF3F9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59500" y="3082290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2990850</xdr:colOff>
      <xdr:row>48</xdr:row>
      <xdr:rowOff>1066800</xdr:rowOff>
    </xdr:from>
    <xdr:ext cx="514759" cy="495300"/>
    <xdr:pic>
      <xdr:nvPicPr>
        <xdr:cNvPr id="745" name="Image 44">
          <a:extLst>
            <a:ext uri="{FF2B5EF4-FFF2-40B4-BE49-F238E27FC236}">
              <a16:creationId xmlns:a16="http://schemas.microsoft.com/office/drawing/2014/main" id="{10FEE1F1-62A7-41BB-BBA1-DF9260D613A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43800" y="3263265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2990850</xdr:colOff>
      <xdr:row>65</xdr:row>
      <xdr:rowOff>933450</xdr:rowOff>
    </xdr:from>
    <xdr:ext cx="514759" cy="495300"/>
    <xdr:pic>
      <xdr:nvPicPr>
        <xdr:cNvPr id="778" name="Image 44">
          <a:extLst>
            <a:ext uri="{FF2B5EF4-FFF2-40B4-BE49-F238E27FC236}">
              <a16:creationId xmlns:a16="http://schemas.microsoft.com/office/drawing/2014/main" id="{424AEA7C-56E1-4812-BCD0-B97C441CBB5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087600" y="4421505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779" name="Image 44">
          <a:extLst>
            <a:ext uri="{FF2B5EF4-FFF2-40B4-BE49-F238E27FC236}">
              <a16:creationId xmlns:a16="http://schemas.microsoft.com/office/drawing/2014/main" id="{712455EE-3E35-4F75-A16E-570B46401EE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34750" y="4625340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2971800</xdr:colOff>
      <xdr:row>88</xdr:row>
      <xdr:rowOff>1066800</xdr:rowOff>
    </xdr:from>
    <xdr:ext cx="514759" cy="495300"/>
    <xdr:pic>
      <xdr:nvPicPr>
        <xdr:cNvPr id="780" name="Image 44">
          <a:extLst>
            <a:ext uri="{FF2B5EF4-FFF2-40B4-BE49-F238E27FC236}">
              <a16:creationId xmlns:a16="http://schemas.microsoft.com/office/drawing/2014/main" id="{3105144F-1D57-4347-9300-543F74A48BF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2850" y="5991225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3028950</xdr:colOff>
      <xdr:row>108</xdr:row>
      <xdr:rowOff>1047750</xdr:rowOff>
    </xdr:from>
    <xdr:ext cx="514759" cy="495300"/>
    <xdr:pic>
      <xdr:nvPicPr>
        <xdr:cNvPr id="781" name="Image 44">
          <a:extLst>
            <a:ext uri="{FF2B5EF4-FFF2-40B4-BE49-F238E27FC236}">
              <a16:creationId xmlns:a16="http://schemas.microsoft.com/office/drawing/2014/main" id="{3A2F6D4F-6EA7-45D0-9935-EFB992FEF1C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97600" y="7383780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3048000</xdr:colOff>
      <xdr:row>129</xdr:row>
      <xdr:rowOff>1104900</xdr:rowOff>
    </xdr:from>
    <xdr:ext cx="476659" cy="458640"/>
    <xdr:pic>
      <xdr:nvPicPr>
        <xdr:cNvPr id="782" name="Image 44">
          <a:extLst>
            <a:ext uri="{FF2B5EF4-FFF2-40B4-BE49-F238E27FC236}">
              <a16:creationId xmlns:a16="http://schemas.microsoft.com/office/drawing/2014/main" id="{3ACFE965-C8F4-46F9-A926-92F2D7D9E2A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00950" y="881634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BAD759D3-6826-4BB5-94FF-653A4BAF7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43B6EFBF-CB2A-43B7-8802-4429E67AB4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FD198F3A-C09B-4F80-AD0C-EA565308FC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29082C9C-8690-4CB6-A6F9-F7EA3CB97F9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7D95F115-CB43-40E2-9D89-A3024BF6EE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53288954-FEE9-4594-A5CE-527ED427CFD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12576B6D-1A92-4FA6-AF0A-6D2B8AB2741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A647180E-8634-4CBE-A650-BF3B442E1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61CE5A2F-6E1F-4C5A-979F-A287069E18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C32828B0-6B51-4C6C-9387-93E2CE94B7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4262DFE7-4ADC-4C69-8C30-AC55F03156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F39C69D1-36E6-479A-B85C-B61B9BBEFC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782979B9-D2FE-411D-B199-40B41213B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AB21285E-377B-4F46-9B0F-4D778272E09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E406C83A-215D-426A-BB27-A80C7328B1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37561C53-2698-4660-A874-DC71756871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72950678-39A9-4C24-AE60-6EB5D13EBC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6F307CA9-1363-49E1-BDD4-0514B7FDB61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6652E63B-F6BF-4D4A-A08B-4141008B9E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D98EF2AE-19E3-4A7B-A984-E52EE55811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3323361F-5AF6-45EA-8F1D-AFB8A274BFD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9852C924-4383-4577-85B2-89FCA37EB4E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6C3174BE-5061-4DE7-8293-57A86503EA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2F494D15-B0E8-4B2B-9633-81D239EA71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141ABC79-5A68-4861-A69C-8783494776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697CBF7A-CD08-43DC-A283-9D9E00E1BF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75E6BEAA-9C11-4A8D-B6EC-9C37E95B837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A4D48275-A399-48C7-A9D3-EAFD840A4D7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BF5777D4-A004-49F2-821C-8877475EE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F23ACC2E-0CCA-4201-9BD7-2F8733B02D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0422F9A2-16FB-4F05-9CAA-95761D794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01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5C6B4EAF-3AB8-4C5C-8996-2E4E2F625A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94CE6426-155F-49E2-AEF1-1944FF8F32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2A6035A4-2295-40E2-8651-BA1F44D1E2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92624002-0D4E-4C70-B926-1C67A647A2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93E1A22A-B7A9-46C0-9BE3-BE126B6E436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04CFBF63-F9FD-4C26-8D09-BF856A6F779A}"/>
            </a:ext>
          </a:extLst>
        </xdr:cNvPr>
        <xdr:cNvSpPr txBox="1"/>
      </xdr:nvSpPr>
      <xdr:spPr>
        <a:xfrm>
          <a:off x="854964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9AF1741D-51ED-4483-BF18-F4BD1620DA15}"/>
            </a:ext>
          </a:extLst>
        </xdr:cNvPr>
        <xdr:cNvSpPr txBox="1"/>
      </xdr:nvSpPr>
      <xdr:spPr>
        <a:xfrm>
          <a:off x="1489265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B7F51C3E-D686-4C77-9159-EA4BDDC50E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B2612C44-B42F-4365-9E7E-617478F1F825}"/>
            </a:ext>
          </a:extLst>
        </xdr:cNvPr>
        <xdr:cNvSpPr txBox="1"/>
      </xdr:nvSpPr>
      <xdr:spPr>
        <a:xfrm>
          <a:off x="1166908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74236FBF-C99E-408B-AA76-6EE559674B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ACF6803B-349B-4028-8EDB-EE1EA74976B8}"/>
            </a:ext>
          </a:extLst>
        </xdr:cNvPr>
        <xdr:cNvSpPr txBox="1"/>
      </xdr:nvSpPr>
      <xdr:spPr>
        <a:xfrm>
          <a:off x="1157382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D90401B8-A0F5-458F-9C03-4E932FE277D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6E3E1C1D-19E1-497B-BA20-C3E0CDC96D90}"/>
            </a:ext>
          </a:extLst>
        </xdr:cNvPr>
        <xdr:cNvSpPr txBox="1"/>
      </xdr:nvSpPr>
      <xdr:spPr>
        <a:xfrm>
          <a:off x="1493234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BC50DBAA-92E9-4A25-B113-C26B4A6EB160}"/>
            </a:ext>
          </a:extLst>
        </xdr:cNvPr>
        <xdr:cNvSpPr txBox="1"/>
      </xdr:nvSpPr>
      <xdr:spPr>
        <a:xfrm>
          <a:off x="835915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7D6D71B3-C8BA-4C7C-A1FE-CF4880BEA2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57F53CDF-C656-4F6C-BA77-9A01255C9B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DB2F482E-9BEF-4AB4-8EB2-8C3FACB06D0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789976D5-D98A-407F-819D-DC1CE5CE8BFD}"/>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1FDE6B2C-0F86-496C-952E-B7C7DA063885}"/>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939BE686-D494-46C5-9193-605F87029888}"/>
            </a:ext>
          </a:extLst>
        </xdr:cNvPr>
        <xdr:cNvSpPr txBox="1"/>
      </xdr:nvSpPr>
      <xdr:spPr>
        <a:xfrm>
          <a:off x="1166908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D41B01F5-7243-4EA3-BEE4-69CF0F319E2E}"/>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DC8C8718-38A9-4AE9-8A4E-42CD4ED246C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12B427A8-072A-4105-8737-5BF9CDE5041A}"/>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49C421F8-A4FB-4DC4-A17A-B45E30266F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33661FF4-96DA-4185-ACD0-1ED60DC85F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87350BCA-18F6-462B-AC5D-620F626FCFF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BB94CCEE-33AF-447A-8DA5-DD4562E4E1E8}"/>
            </a:ext>
          </a:extLst>
        </xdr:cNvPr>
        <xdr:cNvSpPr txBox="1"/>
      </xdr:nvSpPr>
      <xdr:spPr>
        <a:xfrm>
          <a:off x="854964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BE8BE4B4-D667-4F11-87B5-7604D402F7E5}"/>
            </a:ext>
          </a:extLst>
        </xdr:cNvPr>
        <xdr:cNvSpPr txBox="1"/>
      </xdr:nvSpPr>
      <xdr:spPr>
        <a:xfrm>
          <a:off x="1489265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70A49229-BADA-4B7B-BF9C-DA74AB4C39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51C1B19E-8938-40F2-BAD3-5114433E0D1A}"/>
            </a:ext>
          </a:extLst>
        </xdr:cNvPr>
        <xdr:cNvSpPr txBox="1"/>
      </xdr:nvSpPr>
      <xdr:spPr>
        <a:xfrm>
          <a:off x="1166908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85A7CFA7-FBDF-476E-AE40-CCB3988BD2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21071196-BDED-4C93-8DDC-36054215AF4C}"/>
            </a:ext>
          </a:extLst>
        </xdr:cNvPr>
        <xdr:cNvSpPr txBox="1"/>
      </xdr:nvSpPr>
      <xdr:spPr>
        <a:xfrm>
          <a:off x="1157382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F91EA7F1-B673-4429-86CF-E17AB1B434A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AD876DB4-91FC-4CEF-969A-7EA138266D3A}"/>
            </a:ext>
          </a:extLst>
        </xdr:cNvPr>
        <xdr:cNvSpPr txBox="1"/>
      </xdr:nvSpPr>
      <xdr:spPr>
        <a:xfrm>
          <a:off x="1493234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927103F8-6B6E-4867-940B-D62C2BDF393C}"/>
            </a:ext>
          </a:extLst>
        </xdr:cNvPr>
        <xdr:cNvSpPr txBox="1"/>
      </xdr:nvSpPr>
      <xdr:spPr>
        <a:xfrm>
          <a:off x="835915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304B588D-A19D-44FC-A1CE-F4F3C1A418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02C579A9-F2E1-450C-9F8C-59625A1A59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273EE383-B231-4483-873C-AB159695869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49D07446-2EF2-43CC-881F-AA8EFAFBA9CA}"/>
            </a:ext>
          </a:extLst>
        </xdr:cNvPr>
        <xdr:cNvSpPr txBox="1"/>
      </xdr:nvSpPr>
      <xdr:spPr>
        <a:xfrm>
          <a:off x="854964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56D4FAF6-E53C-4C5A-859A-E02B8D00255C}"/>
            </a:ext>
          </a:extLst>
        </xdr:cNvPr>
        <xdr:cNvSpPr txBox="1"/>
      </xdr:nvSpPr>
      <xdr:spPr>
        <a:xfrm>
          <a:off x="1489265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80F27CEC-B494-4954-8999-0D0941BDD5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F1291625-BDC2-4CB1-8422-C4C0DB550DDB}"/>
            </a:ext>
          </a:extLst>
        </xdr:cNvPr>
        <xdr:cNvSpPr txBox="1"/>
      </xdr:nvSpPr>
      <xdr:spPr>
        <a:xfrm>
          <a:off x="1166908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8B8787C1-C8C5-4E52-BEB6-7CAA9E5679E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A0176895-0F34-4CA9-860D-E9109ACC4662}"/>
            </a:ext>
          </a:extLst>
        </xdr:cNvPr>
        <xdr:cNvSpPr txBox="1"/>
      </xdr:nvSpPr>
      <xdr:spPr>
        <a:xfrm>
          <a:off x="1157382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815F7ABC-A775-4219-AA98-94646130332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053D0301-6005-4456-A576-133E1F25153B}"/>
            </a:ext>
          </a:extLst>
        </xdr:cNvPr>
        <xdr:cNvSpPr txBox="1"/>
      </xdr:nvSpPr>
      <xdr:spPr>
        <a:xfrm>
          <a:off x="1493234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24F74749-02CD-46C8-9023-5616D8DEB76D}"/>
            </a:ext>
          </a:extLst>
        </xdr:cNvPr>
        <xdr:cNvSpPr txBox="1"/>
      </xdr:nvSpPr>
      <xdr:spPr>
        <a:xfrm>
          <a:off x="835915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554CBA63-3F2A-4560-92B2-0197123967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299B4460-7A54-4E0D-8F7A-2804A522DD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ABD768BD-BD53-4810-84FC-69AA4BC530A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E7B4422A-2327-4455-8B08-1CD1C35F7E92}"/>
            </a:ext>
          </a:extLst>
        </xdr:cNvPr>
        <xdr:cNvSpPr txBox="1"/>
      </xdr:nvSpPr>
      <xdr:spPr>
        <a:xfrm>
          <a:off x="854964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3AD56D5D-5354-483F-B1D4-611ADED42184}"/>
            </a:ext>
          </a:extLst>
        </xdr:cNvPr>
        <xdr:cNvSpPr txBox="1"/>
      </xdr:nvSpPr>
      <xdr:spPr>
        <a:xfrm>
          <a:off x="1489265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AFDCF488-5480-4D32-839F-37400F4176D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86663C07-92D1-4286-953E-506D19D15699}"/>
            </a:ext>
          </a:extLst>
        </xdr:cNvPr>
        <xdr:cNvSpPr txBox="1"/>
      </xdr:nvSpPr>
      <xdr:spPr>
        <a:xfrm>
          <a:off x="1166908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A3927B26-7D34-4EC0-8159-716E2E1AA57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419BFCB6-9E5D-4FA2-9D30-738F17123506}"/>
            </a:ext>
          </a:extLst>
        </xdr:cNvPr>
        <xdr:cNvSpPr txBox="1"/>
      </xdr:nvSpPr>
      <xdr:spPr>
        <a:xfrm>
          <a:off x="1157382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CFC2865B-E22F-4EEF-8C75-BC7AD9BD36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8CD7356B-2E20-4E07-A7F9-1F98CCF01D1C}"/>
            </a:ext>
          </a:extLst>
        </xdr:cNvPr>
        <xdr:cNvSpPr txBox="1"/>
      </xdr:nvSpPr>
      <xdr:spPr>
        <a:xfrm>
          <a:off x="1493234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A82B115A-F8E5-43A0-8CB8-12DAF5A27919}"/>
            </a:ext>
          </a:extLst>
        </xdr:cNvPr>
        <xdr:cNvSpPr txBox="1"/>
      </xdr:nvSpPr>
      <xdr:spPr>
        <a:xfrm>
          <a:off x="835915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7410DCBE-23B5-4868-AF56-1C414EC6ED2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0C7C3A49-5D77-49AB-A70C-778AC08B3A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66DECC14-EF99-4937-8C9E-9E0684F7178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DF719527-13FD-4DCC-BC7D-950E5580C25B}"/>
            </a:ext>
          </a:extLst>
        </xdr:cNvPr>
        <xdr:cNvSpPr txBox="1"/>
      </xdr:nvSpPr>
      <xdr:spPr>
        <a:xfrm>
          <a:off x="854964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A9DB05C9-EA9F-4324-8EE4-A29C901D71E0}"/>
            </a:ext>
          </a:extLst>
        </xdr:cNvPr>
        <xdr:cNvSpPr txBox="1"/>
      </xdr:nvSpPr>
      <xdr:spPr>
        <a:xfrm>
          <a:off x="1489265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4F529959-E876-4D6D-8721-6512300377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0DA51749-BD9E-4FA4-8B41-2AAB870A3FA6}"/>
            </a:ext>
          </a:extLst>
        </xdr:cNvPr>
        <xdr:cNvSpPr txBox="1"/>
      </xdr:nvSpPr>
      <xdr:spPr>
        <a:xfrm>
          <a:off x="1166908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FAFCE739-734F-4536-93D5-3553C21C3F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8FF2C3D7-DB96-4E7D-BFF1-52F750EF78CF}"/>
            </a:ext>
          </a:extLst>
        </xdr:cNvPr>
        <xdr:cNvSpPr txBox="1"/>
      </xdr:nvSpPr>
      <xdr:spPr>
        <a:xfrm>
          <a:off x="1157382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D64C2288-03ED-41BC-8423-3AAD879040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D96DEB49-BF93-4FE5-A062-699FF34A5408}"/>
            </a:ext>
          </a:extLst>
        </xdr:cNvPr>
        <xdr:cNvSpPr txBox="1"/>
      </xdr:nvSpPr>
      <xdr:spPr>
        <a:xfrm>
          <a:off x="1493234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A748625E-41C0-4438-853E-1332AD9B312A}"/>
            </a:ext>
          </a:extLst>
        </xdr:cNvPr>
        <xdr:cNvSpPr txBox="1"/>
      </xdr:nvSpPr>
      <xdr:spPr>
        <a:xfrm>
          <a:off x="835915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93DCE600-59CA-4511-A034-37E6A07B6F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D345E625-50F3-4BEB-A5BA-0B69E50815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140BFB45-3AD9-4CD3-B52A-2F710143C28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9AF6D208-14C9-4B4A-A685-6FA9F60F598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BA9E2943-8BEF-42B7-9AB6-133CC796DC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71E38A1D-6E23-423D-8103-C219013F38C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E7B64DF7-16C7-4600-B8D6-3FF5BE9A8A2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578C5FDF-802C-48DC-8D17-939340A813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F6628870-FE88-4F48-8082-D88ECCD6D39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99B48B2E-4945-4CF6-9DB9-F13397C87E3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DF972444-050A-427E-88F4-10DA79D466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CFCE858A-3786-42DB-A8C0-449CD6047CF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0DE09793-5C37-42FE-844C-1E2A4B81765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52DCC732-B6A7-4287-A4EF-B0440100FF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488EF908-D284-487D-841E-C96C1B83659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FADFC9E4-EBE5-4C22-AEF6-305D5A0034A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707B6B60-C51D-49FB-9042-EE60D6D9EB3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6CE66380-0E81-44A1-86CC-714F9B372E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012E76B8-111E-4C49-9F76-9007B36A41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7E72862A-1B50-4939-B686-37642E6B68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78AE976D-FE65-4176-93CA-DB78F328A07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FF545ADC-60A2-40E8-82EE-70AAF6FFC8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3E67480B-45E0-47DE-9916-51C9A6E36DF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C80B1056-7B3C-4CC7-BF6F-DAA277E0644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983DF007-93B8-40C4-B613-2870106B48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47234452-C11F-4C3B-8318-FE6D3BD5488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D01C89EB-0DA8-4280-9329-839E43762F5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3B395BB8-CD9C-463B-8300-2F3328E38BD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30141CD4-7569-4B01-8567-79AFA067EB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58A588BA-E443-4967-9225-E6B3488721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025953A5-6415-4CEC-830E-B72E046E259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394A145E-12E8-4464-B4A3-E26628BA5B9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0472D497-BD7C-486D-B1AF-C7BDF09BAF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3B34FB56-FCC1-468B-AB00-5ED6036FD6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6789E0AB-37DD-41E9-B3C8-3B82706EE24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D3212B40-CDAE-4620-8ECC-73B128D7600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315E1459-7FC6-4A59-BDE5-A44AE4A061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5152EF26-BDE2-4279-AC5F-F5A56734E2B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CCAEEE67-9A31-4B78-9BD1-6884059A56D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DE87FDE7-682B-48E6-B303-43AED40BDE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A7296D70-6F7A-4944-8D60-978A0C4CFFE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ED275037-1F07-4EFD-8869-D649A3B9F47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3E0FCED2-EBA2-45EE-AD3A-A6D35E3DC7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FFCB61DC-57DD-4392-89A9-3DCC3FFA2FE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60BF0B90-46AF-44FB-83A3-207303A24E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3793F2F8-454F-44B4-A60A-3FB37C3044D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3D8E9D25-D268-4984-971F-44C27B4E80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B23D96E1-4ABD-4E8E-86B0-213130BD03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120B80C8-68EB-480B-9F8A-68B930DEC98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3B82F5D2-2B94-496A-BC29-43652DBC7FE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80C87DE3-C424-4941-BD3E-76DC118A7B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065ED20A-7357-43FD-BF34-D92F886EFA1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35A2E274-E53A-47F8-9CFF-E4325B8E79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5C99C0ED-5542-45B2-9564-301735C2BA5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7881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BC75CE2D-C822-437C-BF3B-BAE55F52BEA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156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0FFA40DF-2224-4087-962D-8EFCD7EDF7D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7967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AD176409-BF25-43F7-9E3A-73BCE1E2BC0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106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5FDEFFAB-E334-4832-B93C-F98D38885E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081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306EC979-A120-4F1A-AB20-5F5E090958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576C73CF-7904-4227-81DF-B3B2ED9D3D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75D76249-DA1F-4AFB-9BD7-875DE025E95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AD317F2B-B277-4BEE-A4CD-EA182A9FF9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31D3F103-80E6-4C4E-B2FA-5C97D69D61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23AFA7D6-63E2-4B39-A22A-AD82B39F9C3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EFA0948C-66FC-4FCB-A9BF-4DF3B0F391C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9947A820-D9CA-4284-993C-7F570A6F94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FADFD735-1354-4C81-9452-91B28D3228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ABB0A828-B817-4A0F-9180-F67936DCBF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3A5BFC88-EAAC-416A-9C7B-567FE47306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D40F9152-5EED-4B42-B26E-33857BEA8CD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3E4FB906-3E77-4D1D-AF58-770E5BC0189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1A48CBFE-4AB0-42ED-9C38-8C62051B96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81324C87-3B37-4FB9-9272-5334B13B9D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884D917A-1DFF-43C4-9EC2-E7FBC999F24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DE579D70-C233-4118-B47F-5D5313C862B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3375DD2E-2EF5-4D21-B3CE-969CE40057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FF5D4980-53AA-4011-8C6C-26BCD0918E6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9AE72411-C092-46BA-A2F8-A323B5CB4E20}"/>
            </a:ext>
          </a:extLst>
        </xdr:cNvPr>
        <xdr:cNvSpPr txBox="1"/>
      </xdr:nvSpPr>
      <xdr:spPr>
        <a:xfrm flipV="1">
          <a:off x="1166908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7A02B9A8-7047-403B-A1A7-9286796D3D9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F26CCA51-3C64-40E4-BC38-D564057AE87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8B22899B-E696-4DD6-8AE5-BC4C5B7A75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3A802146-A939-4711-BBEB-7CD2A4D246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F31351F5-6E87-44EB-9C49-7E745484F54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062A3BF7-03F3-4E46-A9B5-DF4F7B8F420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2FFD8337-E535-4244-8C3D-5835DBFBE8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91254F22-AFAF-41B7-AAC6-298CB168615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DA720565-9C9A-41E1-9D02-716890A1563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8971B930-64BA-4E93-AF1A-A239E94D39B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15012DA6-952E-42DA-8673-B97AFB1F47F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233C363F-3232-437D-86C6-49203FEDE3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71AFB522-F759-41F7-9BEA-1048298CF8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CF7231C9-D163-4E47-AF3F-3C8D70D609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6CCB77C6-9835-45D3-9BF8-308A9BDD0A09}"/>
            </a:ext>
          </a:extLst>
        </xdr:cNvPr>
        <xdr:cNvSpPr txBox="1"/>
      </xdr:nvSpPr>
      <xdr:spPr>
        <a:xfrm>
          <a:off x="854964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B504A26D-2984-4D3C-8C44-0C5A73C5AB10}"/>
            </a:ext>
          </a:extLst>
        </xdr:cNvPr>
        <xdr:cNvSpPr txBox="1"/>
      </xdr:nvSpPr>
      <xdr:spPr>
        <a:xfrm>
          <a:off x="1489265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21A6A05F-9990-461F-BD2A-BF54E0F15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7552096F-89D2-41C7-AD74-12CE5D61C110}"/>
            </a:ext>
          </a:extLst>
        </xdr:cNvPr>
        <xdr:cNvSpPr txBox="1"/>
      </xdr:nvSpPr>
      <xdr:spPr>
        <a:xfrm>
          <a:off x="1166908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7F17A250-7CEA-4E05-B5E7-A6C1495FD9E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6A818E94-C417-433E-B36A-F51A4BFF4257}"/>
            </a:ext>
          </a:extLst>
        </xdr:cNvPr>
        <xdr:cNvSpPr txBox="1"/>
      </xdr:nvSpPr>
      <xdr:spPr>
        <a:xfrm>
          <a:off x="1157382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1F8B58B0-6DC7-4D7B-96AF-EE6F338A47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EC192BC7-FB84-4B8E-AD0E-A37EB4959EA5}"/>
            </a:ext>
          </a:extLst>
        </xdr:cNvPr>
        <xdr:cNvSpPr txBox="1"/>
      </xdr:nvSpPr>
      <xdr:spPr>
        <a:xfrm>
          <a:off x="1493234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5A76F0F1-D99B-4B05-A9F4-8B352E17E681}"/>
            </a:ext>
          </a:extLst>
        </xdr:cNvPr>
        <xdr:cNvSpPr txBox="1"/>
      </xdr:nvSpPr>
      <xdr:spPr>
        <a:xfrm>
          <a:off x="835915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928E88A4-47F8-44FD-A1E3-44ECACCB5A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85DAB93F-05D0-4ED3-83FE-1372566C88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465D06DA-574C-4E8A-BE1C-A71D2B086FD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0DFB17ED-2219-46EB-97B9-CD3C13738E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490F9AD4-B38B-4B0E-A58F-C909CFDF3E8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B6D0C906-75EE-456E-8570-88ECE953F96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7A58E260-C52B-49D3-800B-72EF2C0DA5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9F9F8A9F-0E37-4E98-A660-311E35743F2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CAD42576-998E-4A68-9794-160668B34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1FCBE933-C229-44A5-B44C-66B453952F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322DBF90-6D4D-4283-94C4-643F60622B3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D6CFFF4F-C5C6-4EA6-98D7-D56F9E6E34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55746C9C-1909-4784-9A13-0869D7C0B7E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A2F9226B-F342-451F-A549-218E18F4D0EF}"/>
            </a:ext>
          </a:extLst>
        </xdr:cNvPr>
        <xdr:cNvSpPr txBox="1"/>
      </xdr:nvSpPr>
      <xdr:spPr>
        <a:xfrm>
          <a:off x="854964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34CF9F74-2868-4060-8477-87B7EB8428EB}"/>
            </a:ext>
          </a:extLst>
        </xdr:cNvPr>
        <xdr:cNvSpPr txBox="1"/>
      </xdr:nvSpPr>
      <xdr:spPr>
        <a:xfrm>
          <a:off x="1489265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9A625BEA-D61A-4916-9F18-0B62B98F1B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40746039-FF0F-4CB3-A17E-80E31BCC7077}"/>
            </a:ext>
          </a:extLst>
        </xdr:cNvPr>
        <xdr:cNvSpPr txBox="1"/>
      </xdr:nvSpPr>
      <xdr:spPr>
        <a:xfrm>
          <a:off x="1166908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9A3A4930-0722-4E6B-9BCC-F837AC7B85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EC5B2868-3F23-4C6E-A00C-F8C0A0078F63}"/>
            </a:ext>
          </a:extLst>
        </xdr:cNvPr>
        <xdr:cNvSpPr txBox="1"/>
      </xdr:nvSpPr>
      <xdr:spPr>
        <a:xfrm>
          <a:off x="1157382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C286B76D-B641-4D8A-A99A-00F4177E07C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578D5B9A-2D69-4CFB-9227-4A33B6BAD963}"/>
            </a:ext>
          </a:extLst>
        </xdr:cNvPr>
        <xdr:cNvSpPr txBox="1"/>
      </xdr:nvSpPr>
      <xdr:spPr>
        <a:xfrm>
          <a:off x="1493234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CD911B34-C08B-4F9E-A191-E8A7189D07F6}"/>
            </a:ext>
          </a:extLst>
        </xdr:cNvPr>
        <xdr:cNvSpPr txBox="1"/>
      </xdr:nvSpPr>
      <xdr:spPr>
        <a:xfrm>
          <a:off x="835915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12721314-62B4-46D8-A725-4645FB02F8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A4A5E1E4-E7D5-4830-9250-F4A037C765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FEA6FFBB-1EBA-462C-A40B-F224EDBFD3F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4C3C5636-B4E1-427C-A520-08FAF88A87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8AD98C5E-E7AD-4080-8054-404C03CA36D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105F7A50-1590-4DCF-BC1D-E484722ABC8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F51D7403-3378-4298-8428-413C3665F0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2CB359DA-7B1B-4991-B357-31ABFD42609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2A681869-D84A-4EE0-8711-7DC3C9DEB5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5F352A90-25B7-48B2-B765-0AA7F948B1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DD9346A7-76F9-48C9-9225-2982B1A6FF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33F90F98-5B29-4580-86A8-E81EE31D9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C6751DC0-50A3-4E3B-8D27-5A1A5012BC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88A4F24F-21E9-48DB-BCA3-C453015B42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5A8DD88C-EA5A-49AA-95C1-325FD6D60D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D4F9F7DF-DBE8-4DFE-937E-519C17ACFEE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75A1DA89-AE09-4E60-9B53-DC3C8D8CE7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65DB753D-3511-4709-A95A-A68716D562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3553113C-AC04-4443-95F3-E9DF3B4F4C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E134949D-CED6-48AD-8F67-15D5B38F6F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3C8374C6-A73A-4C7F-9F00-4367667705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70436C76-DEAB-4130-A37B-49FD60795CA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D9E6F046-C31B-4722-AE27-D850BC82EE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9E75C539-E4C3-48AA-9147-E9DCEE4811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218710F0-A0B1-41F5-A1D1-0157CE5F64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1DEF4506-CE8E-4901-995E-2C2C57623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976EFF52-FDFD-4D38-AAF8-EA30CEFB785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76496F8E-7344-4FEC-AB68-B0A5CC04DBA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8C9C839F-3F21-453C-A753-FD6AA4F689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FA0BE050-2C95-4FE2-922D-B54E62B984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95CE68E1-84B5-4B23-A3DA-5EAAAC4BEE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84B1754B-FFA5-4CB7-A59F-72DE5BDA162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2F9F9C53-0468-4F28-843A-490119F66FEF}"/>
            </a:ext>
          </a:extLst>
        </xdr:cNvPr>
        <xdr:cNvSpPr txBox="1"/>
      </xdr:nvSpPr>
      <xdr:spPr>
        <a:xfrm>
          <a:off x="854964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B32A4C3F-808D-4A03-B768-7289B32BE25B}"/>
            </a:ext>
          </a:extLst>
        </xdr:cNvPr>
        <xdr:cNvSpPr txBox="1"/>
      </xdr:nvSpPr>
      <xdr:spPr>
        <a:xfrm>
          <a:off x="1489265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4969006C-BC29-41A5-B31E-8D67801722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95212748-7987-47CB-97F9-73CFAF52F1D0}"/>
            </a:ext>
          </a:extLst>
        </xdr:cNvPr>
        <xdr:cNvSpPr txBox="1"/>
      </xdr:nvSpPr>
      <xdr:spPr>
        <a:xfrm>
          <a:off x="1166908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A761DE67-4DA1-4969-8735-D1575D80C33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8F22F0B9-DC7F-4ACE-8098-C3A5CB3A62C6}"/>
            </a:ext>
          </a:extLst>
        </xdr:cNvPr>
        <xdr:cNvSpPr txBox="1"/>
      </xdr:nvSpPr>
      <xdr:spPr>
        <a:xfrm>
          <a:off x="1157382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3EB82196-8C3B-4BE2-B740-E1D7D20A887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F0B08441-B3E9-42F3-9E8D-461682C3C600}"/>
            </a:ext>
          </a:extLst>
        </xdr:cNvPr>
        <xdr:cNvSpPr txBox="1"/>
      </xdr:nvSpPr>
      <xdr:spPr>
        <a:xfrm>
          <a:off x="1493234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300226B6-0177-4B21-96C8-E0A8708D3483}"/>
            </a:ext>
          </a:extLst>
        </xdr:cNvPr>
        <xdr:cNvSpPr txBox="1"/>
      </xdr:nvSpPr>
      <xdr:spPr>
        <a:xfrm>
          <a:off x="835915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C16083CE-1B77-441E-81B0-441EE3BAA1E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8B4AB25E-A82F-4FD4-986C-9476593931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6C61CC91-DEA3-4499-957D-47A145F44A5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E1D7AF35-9D50-48C6-81AF-FD1B16B4C9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E33FA84D-3C05-49A6-90FC-5F79835BDC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A4B3E067-EEAD-43A4-8370-35C3981B06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81BBE6D0-A084-4188-8D51-1792A4FF92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0F9DD513-4BC6-42FB-8BD5-754674664A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F91BD703-8AB6-45E4-8397-A1CBB0F58BE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356BE194-8640-4EFB-BC2B-F981DAAC0A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CAB436B2-1EC6-44D4-B37C-8C91B303F5E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97CCA8AF-FBF2-4054-A791-DC56F3C8C98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7360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D956D6DC-F69C-4231-90A8-14B99BE3C0D0}"/>
            </a:ext>
          </a:extLst>
        </xdr:cNvPr>
        <xdr:cNvPicPr>
          <a:picLocks noChangeAspect="1"/>
        </xdr:cNvPicPr>
      </xdr:nvPicPr>
      <xdr:blipFill>
        <a:blip xmlns:r="http://schemas.openxmlformats.org/officeDocument/2006/relationships" r:embed="rId16"/>
        <a:stretch>
          <a:fillRect/>
        </a:stretch>
      </xdr:blipFill>
      <xdr:spPr>
        <a:xfrm>
          <a:off x="1637157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4FC0F40F-DB52-49EC-9556-51787275419E}"/>
            </a:ext>
          </a:extLst>
        </xdr:cNvPr>
        <xdr:cNvPicPr>
          <a:picLocks noChangeAspect="1"/>
        </xdr:cNvPicPr>
      </xdr:nvPicPr>
      <xdr:blipFill>
        <a:blip xmlns:r="http://schemas.openxmlformats.org/officeDocument/2006/relationships" r:embed="rId16"/>
        <a:stretch>
          <a:fillRect/>
        </a:stretch>
      </xdr:blipFill>
      <xdr:spPr>
        <a:xfrm>
          <a:off x="1642872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065653F7-22F6-4B41-AB82-10DFCCCD92EB}"/>
            </a:ext>
          </a:extLst>
        </xdr:cNvPr>
        <xdr:cNvPicPr>
          <a:picLocks noChangeAspect="1"/>
        </xdr:cNvPicPr>
      </xdr:nvPicPr>
      <xdr:blipFill>
        <a:blip xmlns:r="http://schemas.openxmlformats.org/officeDocument/2006/relationships" r:embed="rId16"/>
        <a:stretch>
          <a:fillRect/>
        </a:stretch>
      </xdr:blipFill>
      <xdr:spPr>
        <a:xfrm>
          <a:off x="1640967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892BC0BB-08AA-4814-9B83-355CE158F6F9}"/>
            </a:ext>
          </a:extLst>
        </xdr:cNvPr>
        <xdr:cNvPicPr>
          <a:picLocks noChangeAspect="1"/>
        </xdr:cNvPicPr>
      </xdr:nvPicPr>
      <xdr:blipFill>
        <a:blip xmlns:r="http://schemas.openxmlformats.org/officeDocument/2006/relationships" r:embed="rId16"/>
        <a:stretch>
          <a:fillRect/>
        </a:stretch>
      </xdr:blipFill>
      <xdr:spPr>
        <a:xfrm>
          <a:off x="1639062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25D789BC-41F9-454E-9576-51833C8CAEA4}"/>
            </a:ext>
          </a:extLst>
        </xdr:cNvPr>
        <xdr:cNvPicPr>
          <a:picLocks noChangeAspect="1"/>
        </xdr:cNvPicPr>
      </xdr:nvPicPr>
      <xdr:blipFill>
        <a:blip xmlns:r="http://schemas.openxmlformats.org/officeDocument/2006/relationships" r:embed="rId16"/>
        <a:stretch>
          <a:fillRect/>
        </a:stretch>
      </xdr:blipFill>
      <xdr:spPr>
        <a:xfrm>
          <a:off x="1637157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4EFF184D-837E-4C1F-A0BB-97A8D5E61D30}"/>
            </a:ext>
          </a:extLst>
        </xdr:cNvPr>
        <xdr:cNvPicPr>
          <a:picLocks noChangeAspect="1"/>
        </xdr:cNvPicPr>
      </xdr:nvPicPr>
      <xdr:blipFill>
        <a:blip xmlns:r="http://schemas.openxmlformats.org/officeDocument/2006/relationships" r:embed="rId16"/>
        <a:stretch>
          <a:fillRect/>
        </a:stretch>
      </xdr:blipFill>
      <xdr:spPr>
        <a:xfrm>
          <a:off x="1639062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37409E70-E552-44B0-B974-9DFF3DD4801C}"/>
            </a:ext>
          </a:extLst>
        </xdr:cNvPr>
        <xdr:cNvPicPr>
          <a:picLocks noChangeAspect="1"/>
        </xdr:cNvPicPr>
      </xdr:nvPicPr>
      <xdr:blipFill>
        <a:blip xmlns:r="http://schemas.openxmlformats.org/officeDocument/2006/relationships" r:embed="rId16"/>
        <a:stretch>
          <a:fillRect/>
        </a:stretch>
      </xdr:blipFill>
      <xdr:spPr>
        <a:xfrm>
          <a:off x="1640967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7760900B-0512-44FC-A596-E87ADF11FAC3}"/>
            </a:ext>
          </a:extLst>
        </xdr:cNvPr>
        <xdr:cNvPicPr>
          <a:picLocks noChangeAspect="1"/>
        </xdr:cNvPicPr>
      </xdr:nvPicPr>
      <xdr:blipFill>
        <a:blip xmlns:r="http://schemas.openxmlformats.org/officeDocument/2006/relationships" r:embed="rId16"/>
        <a:stretch>
          <a:fillRect/>
        </a:stretch>
      </xdr:blipFill>
      <xdr:spPr>
        <a:xfrm>
          <a:off x="1633347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69354995-5BAE-4095-A9A3-10622DB06E9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8491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4FBC9FFF-3668-4F68-BCB1-894184F559E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0883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9685B938-643A-4A5A-90EA-EC2AE4A91DF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061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B63F0DCF-AD88-4A7E-93EB-073AB2EC20B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39458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3B7C2820-C124-4548-BB78-63D9EA0622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91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ADCA2AE0-90F1-44B6-A53C-A96946A45D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0833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6B51FB21-612E-4B04-964C-53E82662BD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C13507B1-18AD-44A2-A0F3-65EE411B91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FC2618CE-F3F9-4EDC-BC7A-AA2AFDD95F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591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A2EA2B0F-684C-4499-B2A0-9B3FEC4BDB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91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2A989E97-EBB7-4BC8-BA58-6F48354C5B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0833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BE41E195-95AA-4DA7-AE4D-98FE8B4B7E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28676A88-EBE4-4AC9-8286-C3043180F9F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5F21BEED-C8CE-436A-890E-3D350AE2AA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591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3C3828B3-AFAB-4523-A50D-5425F195674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4960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0A25081F-B7E1-4D74-9A2A-382ED3C7AD2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391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C5138750-8EDD-4BDF-95CA-02879F9024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29CAA501-0E1B-4A8B-820E-65C958A1AC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0863B306-385A-4BB9-8D96-29D0EEFFE66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4A37561E-DE51-4AC7-9E6E-43A54836107A}"/>
            </a:ext>
          </a:extLst>
        </xdr:cNvPr>
        <xdr:cNvSpPr txBox="1"/>
      </xdr:nvSpPr>
      <xdr:spPr>
        <a:xfrm>
          <a:off x="854964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D4AAB6BF-27D1-4BE4-91F1-56B33E355E8C}"/>
            </a:ext>
          </a:extLst>
        </xdr:cNvPr>
        <xdr:cNvSpPr txBox="1"/>
      </xdr:nvSpPr>
      <xdr:spPr>
        <a:xfrm>
          <a:off x="1489265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CF11A8FF-6E2A-4BDE-A61D-1E052304D3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09B7455C-28A3-47CB-B373-BFBAB6C3F74D}"/>
            </a:ext>
          </a:extLst>
        </xdr:cNvPr>
        <xdr:cNvSpPr txBox="1"/>
      </xdr:nvSpPr>
      <xdr:spPr>
        <a:xfrm>
          <a:off x="1166908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89B6B9A0-3DFD-489F-A282-902FCFADAD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861FCB05-4E85-4535-AEAD-7918D3446E47}"/>
            </a:ext>
          </a:extLst>
        </xdr:cNvPr>
        <xdr:cNvSpPr txBox="1"/>
      </xdr:nvSpPr>
      <xdr:spPr>
        <a:xfrm>
          <a:off x="1157382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5E4288AA-6B0C-4A7A-ACAF-0E1B91CEC5A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24839B3F-157C-49A8-B4D1-DCA4A3025B18}"/>
            </a:ext>
          </a:extLst>
        </xdr:cNvPr>
        <xdr:cNvSpPr txBox="1"/>
      </xdr:nvSpPr>
      <xdr:spPr>
        <a:xfrm>
          <a:off x="1493234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5091E4B6-AF3B-4D7E-A151-0C3E461B1ED4}"/>
            </a:ext>
          </a:extLst>
        </xdr:cNvPr>
        <xdr:cNvSpPr txBox="1"/>
      </xdr:nvSpPr>
      <xdr:spPr>
        <a:xfrm>
          <a:off x="835915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56D9DE8D-32AE-4CC0-8392-410A7FBB3E1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FBA86C24-D509-4D64-99D9-284DCB2835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8B29C063-53CE-4AF0-B5BA-BBD7C133A0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CFF8EF46-53FB-4F97-8284-6AC0644180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5AE1D083-2235-4AF5-A15D-68284C4E596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A210DDAD-509C-4E9B-8AC1-1F0166F094B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554E0341-DE45-4A22-918E-BED897B406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C4475DE5-BB66-4DE3-9F79-130593B6B41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0956A47D-8317-44AF-A274-BB12C94163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D3D7D101-3573-4FFD-B3F7-18C15E4635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BEFC8DA5-44D1-4847-A028-BAB5EFF9D14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CD2B7F59-E8EF-48D8-9C20-9F383CBD9B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D846A048-280C-490D-8E4B-D2B5A93BF8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F04CF081-2B79-43CD-BB5D-EA7A9337346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A505504D-A2C7-496E-AF74-8A21EE0293E4}"/>
            </a:ext>
          </a:extLst>
        </xdr:cNvPr>
        <xdr:cNvSpPr txBox="1"/>
      </xdr:nvSpPr>
      <xdr:spPr>
        <a:xfrm>
          <a:off x="854964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ABD5AD07-2B39-46BE-9F97-EDA0A4338BCA}"/>
            </a:ext>
          </a:extLst>
        </xdr:cNvPr>
        <xdr:cNvSpPr txBox="1"/>
      </xdr:nvSpPr>
      <xdr:spPr>
        <a:xfrm>
          <a:off x="1489265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F7A5CD1B-70BD-4231-83F6-0A092CF92A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F831E193-E46D-4443-8930-5D00875B1910}"/>
            </a:ext>
          </a:extLst>
        </xdr:cNvPr>
        <xdr:cNvSpPr txBox="1"/>
      </xdr:nvSpPr>
      <xdr:spPr>
        <a:xfrm>
          <a:off x="1166908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C4AEFBEC-7234-480F-8709-B9C3308D96E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BC09A648-57EC-48CC-A54D-0B64DEB84708}"/>
            </a:ext>
          </a:extLst>
        </xdr:cNvPr>
        <xdr:cNvSpPr txBox="1"/>
      </xdr:nvSpPr>
      <xdr:spPr>
        <a:xfrm>
          <a:off x="1157382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B2874090-E730-4102-852F-B917D6E444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98067BAB-4DB7-41FA-9D64-15C990F5335E}"/>
            </a:ext>
          </a:extLst>
        </xdr:cNvPr>
        <xdr:cNvSpPr txBox="1"/>
      </xdr:nvSpPr>
      <xdr:spPr>
        <a:xfrm>
          <a:off x="1493234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0B7B82A0-58A6-4417-A334-CA4A7C49F2DC}"/>
            </a:ext>
          </a:extLst>
        </xdr:cNvPr>
        <xdr:cNvSpPr txBox="1"/>
      </xdr:nvSpPr>
      <xdr:spPr>
        <a:xfrm>
          <a:off x="835915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95A958DE-CFB4-40FC-88EC-21CDB7190B6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47E296A6-C0C4-4761-A3F0-1C8B014637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C7A16D25-BC77-4436-91E9-43B6B6EDF27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0C7EA89B-FB47-4D6A-8803-C87842CDB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6629FC9C-2BD3-47DA-AF14-75D278A35D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79F01D28-E8A4-4FB6-96FC-3AE4CDF5FA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E98C5E45-F5F3-4B38-A4CC-463FAF4BECC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BA32B8B5-51C0-492E-ACC1-CD62B8CE3E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3637A10D-F39A-4BA3-9168-C8C5E86EE1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5E5E7205-B8AF-4064-91C3-D1F476C86AC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C45E61CD-51E6-4437-AA08-EB7AD721C22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E0BF6B28-7F45-4FAD-8FBB-CB01D47E858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6609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77EC4E0A-3602-497D-A468-4A40718940A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8694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A7178ACC-619D-4786-A946-43B09AEDE31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4251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62E19D8A-73A5-4E28-808B-0512FC23E4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14B6C17B-9ABB-4BDC-A457-3AE85552AD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D952C3FC-6F7B-495E-A425-44A29CB97DC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CECCC9A9-E4E2-4F50-A102-8A67DBA38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3FE578C2-4967-4530-AE16-CF223D6EDA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9C75F465-19AD-478F-96EE-F4F5461040C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C7A9AD5D-ED8F-4A36-8E5B-B7865E3DE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519E963E-5F5C-47A4-90E3-8FB0A21A4C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F7DECA0B-C39A-43E0-BB4B-E2E386FB03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84405A36-F7F3-4E7B-AB93-1DC81D5A3E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E54BD33B-A986-4DA8-9499-A4B01065A5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20AD0B4C-2672-4A47-9C06-2EFAB34AA2D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173B2125-E81C-4192-8F23-48A063CACB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F0B9C56D-B9DD-4361-959F-B4B634B5B1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520EF642-E933-4407-BF26-38E9BFEB667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5E357395-ABB9-4E1C-B1FC-055E556C0C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DAF0C63E-C30E-4313-AC95-58BAC890BF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077A0943-9F4E-4098-B64A-2E277478B9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DBF42C2F-D164-4A14-B847-A6B73F3FD0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85809DB7-E70B-4A64-9FCA-CF324D4684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F6C6F31A-7338-4B32-8B70-1FFBABB922D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85E588D9-9411-4E19-A963-02B03C58E9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D95B4B3E-3DCD-444E-A67B-580EEABFAD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5EF17990-DCE3-4F3A-94BC-750E8AA43A5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6C6164EC-0FE8-4B6B-8E4E-DF2BB38C76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878E8A74-AF91-4C6F-87E9-33BBB20E89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FDC6C3A2-8844-437D-BB51-AF3965BC2F6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FDD5B53A-A9D2-4911-9F57-A94235533B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A0C6C951-0D4D-480D-8535-DCCBF55CDF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4A0046CC-B341-44AA-A258-F65F79F222E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77024D60-7ED1-48BD-8FF0-CB6AF0C959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A5D4D0E9-1944-418D-8D93-DF38A13BC53A}"/>
            </a:ext>
          </a:extLst>
        </xdr:cNvPr>
        <xdr:cNvPicPr>
          <a:picLocks noChangeAspect="1"/>
        </xdr:cNvPicPr>
      </xdr:nvPicPr>
      <xdr:blipFill>
        <a:blip xmlns:r="http://schemas.openxmlformats.org/officeDocument/2006/relationships" r:embed="rId16"/>
        <a:stretch>
          <a:fillRect/>
        </a:stretch>
      </xdr:blipFill>
      <xdr:spPr>
        <a:xfrm>
          <a:off x="1654302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51815436-A5EA-42C6-BEF5-522DB58988EF}"/>
            </a:ext>
          </a:extLst>
        </xdr:cNvPr>
        <xdr:cNvPicPr>
          <a:picLocks noChangeAspect="1"/>
        </xdr:cNvPicPr>
      </xdr:nvPicPr>
      <xdr:blipFill>
        <a:blip xmlns:r="http://schemas.openxmlformats.org/officeDocument/2006/relationships" r:embed="rId16"/>
        <a:stretch>
          <a:fillRect/>
        </a:stretch>
      </xdr:blipFill>
      <xdr:spPr>
        <a:xfrm>
          <a:off x="1654302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1B70F46E-75F8-408B-9AF7-253A0A4D16FD}"/>
            </a:ext>
          </a:extLst>
        </xdr:cNvPr>
        <xdr:cNvPicPr>
          <a:picLocks noChangeAspect="1"/>
        </xdr:cNvPicPr>
      </xdr:nvPicPr>
      <xdr:blipFill>
        <a:blip xmlns:r="http://schemas.openxmlformats.org/officeDocument/2006/relationships" r:embed="rId16"/>
        <a:stretch>
          <a:fillRect/>
        </a:stretch>
      </xdr:blipFill>
      <xdr:spPr>
        <a:xfrm>
          <a:off x="1658112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40A077E5-E7F0-45A2-BE82-B7B9ACE045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19BA03F6-91BF-4A1F-995B-2CB94AE540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32A9F586-EDFA-42CF-A48D-E731EA71C1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64107F40-42F1-4069-940D-28E22FEF6E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87D69F88-F608-4C29-A7F7-4420A6C17B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85099ACF-C2CF-4849-AF1D-5C5C86AB2E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6C1AD287-118C-4174-8AC9-AA2694F27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C84C065A-3651-47D2-869D-CF36CCB703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974EDBEE-694E-45B3-AE28-1B57DDAD5A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EC1A4BFF-3E1A-4DC8-AD01-11F6E983D5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9DE6E599-BB0E-4986-B0AD-29DBCF1987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FF309328-2BC1-400B-8EA9-4DFEC39D1C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78542CC1-BB34-4C75-99A2-C0143AAEAF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733F9C6F-4496-4375-A24C-4F67808E793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130D5E97-E2B6-4BE6-A3F5-1150ECFD49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34545EB9-6A99-47AE-9EFB-A73C0B8E29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586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0C328488-B671-4F67-A9E8-32108D1FB4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9041A418-0A60-4FB8-A8D5-3A6ED45BE0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9DE68034-C9E4-4CD0-ABBA-9771E26A80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87A9EC5C-AE2A-472E-A16C-6C0DD882FE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41105829-5A44-4580-AE0C-7EE61BF3B0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B0FE993D-4966-4066-B13E-C134EFAFF2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4DFAF701-54E3-45DB-91DE-E5ECCADF91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0992593E-579E-4AEC-97B0-97382391C1B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A324F83B-CDEB-4A22-8C81-FFED0645ACC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992C0446-99DE-4DA7-8AA1-B64E382DDA4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6BF9F5EA-6725-4AA7-99CF-17CC6C2D455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A1C03DF5-6796-4675-94F8-A97BDF79182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D84F467D-3A6C-46AA-909E-54D8B8404A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8D01C3F0-8E3B-4E60-B5F6-37A2F805BB4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0BD3D4C2-F4CA-4D59-B0E7-A3182AE30A7D}"/>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0FEDE573-9310-4913-AE69-DE5656D50FC6}"/>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947A51E5-5AD2-40D9-B574-0467F9D66C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D7F3180B-3062-4315-81E1-1411C3F77D43}"/>
            </a:ext>
          </a:extLst>
        </xdr:cNvPr>
        <xdr:cNvSpPr txBox="1"/>
      </xdr:nvSpPr>
      <xdr:spPr>
        <a:xfrm>
          <a:off x="1166908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F08847B3-6BF4-4938-87F2-6CFB962A018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7FE9DD94-6819-4BEB-9C64-3469881EE4BC}"/>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9D74D9AC-6B9C-4BA4-9F83-517D171D043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EA3C8946-E295-416B-9480-73151EC06406}"/>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F0C9B385-BF23-4714-9143-00D09E028D57}"/>
            </a:ext>
          </a:extLst>
        </xdr:cNvPr>
        <xdr:cNvSpPr txBox="1"/>
      </xdr:nvSpPr>
      <xdr:spPr>
        <a:xfrm>
          <a:off x="835915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6D18CB83-D22B-430C-BB0A-9F4FCFE50A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2897054</xdr:colOff>
      <xdr:row>25</xdr:row>
      <xdr:rowOff>828480</xdr:rowOff>
    </xdr:from>
    <xdr:ext cx="432395" cy="432395"/>
    <xdr:pic>
      <xdr:nvPicPr>
        <xdr:cNvPr id="427" name="Image 15">
          <a:extLst>
            <a:ext uri="{FF2B5EF4-FFF2-40B4-BE49-F238E27FC236}">
              <a16:creationId xmlns:a16="http://schemas.microsoft.com/office/drawing/2014/main" id="{32C27A1A-BEAE-4185-A35C-744023EC3C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784754" y="16811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AD2003BE-AF73-476C-82B0-307EAD14ED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02F87B6A-E534-448E-A370-E9D70EC4779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E53E8EDD-D700-4EB9-98A7-B0691E8B7DE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45733C1F-BDDB-46B7-9A30-51582FB677E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0C22E90E-AEBD-477D-A627-791E90EEDC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6A6A6071-C297-48B1-BE7B-F133B947456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94E963A7-7AC7-4A33-AC08-D1EACC15E22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CDAA19A9-D33D-496B-AC63-49733BC68AC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51E38810-6A2F-4207-810C-92BAA1E7CCF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6828FE5A-773E-46E8-A54A-C60D28F3ACD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A000D8E6-806B-48D2-B90C-F765315F79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A8A6C737-6905-4D9F-BAFE-B57D5786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70853F90-57DE-42C5-B068-81F13346636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783352CB-16E5-45AD-8EEA-BA972E818833}"/>
            </a:ext>
          </a:extLst>
        </xdr:cNvPr>
        <xdr:cNvSpPr txBox="1"/>
      </xdr:nvSpPr>
      <xdr:spPr>
        <a:xfrm>
          <a:off x="854964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A76AA316-7BD2-452C-897F-9A26065C1F7D}"/>
            </a:ext>
          </a:extLst>
        </xdr:cNvPr>
        <xdr:cNvSpPr txBox="1"/>
      </xdr:nvSpPr>
      <xdr:spPr>
        <a:xfrm>
          <a:off x="1489265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F02BB8EC-3077-4AE2-84C8-E72CDE3A9F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DE276964-EA4B-43D2-9281-86B1B4AE99BE}"/>
            </a:ext>
          </a:extLst>
        </xdr:cNvPr>
        <xdr:cNvSpPr txBox="1"/>
      </xdr:nvSpPr>
      <xdr:spPr>
        <a:xfrm>
          <a:off x="1166908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B4AA6AE7-BBC6-46B2-B004-9F1C7573A1B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659D649F-0B01-4947-8ADE-9DC9A1AA9BCD}"/>
            </a:ext>
          </a:extLst>
        </xdr:cNvPr>
        <xdr:cNvSpPr txBox="1"/>
      </xdr:nvSpPr>
      <xdr:spPr>
        <a:xfrm>
          <a:off x="1157382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F529BAA5-B2C4-4E0F-A012-496357B63E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1844D002-0C02-4CF3-8643-58F92152200D}"/>
            </a:ext>
          </a:extLst>
        </xdr:cNvPr>
        <xdr:cNvSpPr txBox="1"/>
      </xdr:nvSpPr>
      <xdr:spPr>
        <a:xfrm>
          <a:off x="1493234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D01710FC-9F05-402D-B6D7-D6F680C77019}"/>
            </a:ext>
          </a:extLst>
        </xdr:cNvPr>
        <xdr:cNvSpPr txBox="1"/>
      </xdr:nvSpPr>
      <xdr:spPr>
        <a:xfrm>
          <a:off x="835915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B6C85F34-E9D5-48E8-AC7C-03FEFFC18C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C83A8A19-9E72-4E80-96AF-D10DE2813C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4E2C897C-A323-41E9-9A12-27C1E621567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CBFC36B5-72C2-4711-A047-EDC46F3A06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35CC846A-2D41-49C4-9922-CF3F5043203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9D3D125A-4890-42A0-91D4-3A1360704A5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9BF37F82-E8CE-4EE9-838E-8601DEF7601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65414226-095B-42B5-9FF9-541BE843369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7EE89B5C-DD7B-4670-BF90-E34699CF901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3F9A13BB-727F-4071-8E04-0A5CD6A488D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539C2582-362B-4FCF-B297-5A641295199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75C4FEB9-AB7B-48D0-A09E-A3B8C1E9965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6D1601B0-2F97-4B8E-916A-2813FF4E56A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5030B490-1BB7-4C24-8D24-45336F3AFC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38C29D73-6B1F-492B-ABDC-D4D3ABDA49B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63D05EC5-7AC7-4A81-B0FA-600ACD415EAF}"/>
            </a:ext>
          </a:extLst>
        </xdr:cNvPr>
        <xdr:cNvSpPr txBox="1"/>
      </xdr:nvSpPr>
      <xdr:spPr>
        <a:xfrm>
          <a:off x="854964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1EE50C50-7CBE-4BE8-916F-DA1D3517005E}"/>
            </a:ext>
          </a:extLst>
        </xdr:cNvPr>
        <xdr:cNvSpPr txBox="1"/>
      </xdr:nvSpPr>
      <xdr:spPr>
        <a:xfrm>
          <a:off x="1489265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0DFDD5E0-6A37-4111-9D1A-87C68E3C26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CE7AAEC0-A02F-44E2-9F29-64E1591BDB95}"/>
            </a:ext>
          </a:extLst>
        </xdr:cNvPr>
        <xdr:cNvSpPr txBox="1"/>
      </xdr:nvSpPr>
      <xdr:spPr>
        <a:xfrm>
          <a:off x="1166908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8A10BEB7-FEE2-4F59-B522-3C7D1EA3AD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6533A83A-04CF-47A2-8C72-0B0EDFA7F2B0}"/>
            </a:ext>
          </a:extLst>
        </xdr:cNvPr>
        <xdr:cNvSpPr txBox="1"/>
      </xdr:nvSpPr>
      <xdr:spPr>
        <a:xfrm>
          <a:off x="1157382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ED6176B1-D533-45DD-98A5-1DD982C225F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03247FDC-1518-4C38-8130-08DCAA2C525F}"/>
            </a:ext>
          </a:extLst>
        </xdr:cNvPr>
        <xdr:cNvSpPr txBox="1"/>
      </xdr:nvSpPr>
      <xdr:spPr>
        <a:xfrm>
          <a:off x="1493234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8E863DA4-1E06-4071-B28E-5471C574DB9C}"/>
            </a:ext>
          </a:extLst>
        </xdr:cNvPr>
        <xdr:cNvSpPr txBox="1"/>
      </xdr:nvSpPr>
      <xdr:spPr>
        <a:xfrm>
          <a:off x="835915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AB79A4C6-FB36-431D-ADCA-AFA0DBB239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9EA39537-8F62-44AC-8423-5E929C96EB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71A34FE2-9D94-4E8D-A4DF-F4BCC4FA715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302691B0-FDFB-450F-A7DB-4605EBB6195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78A1F106-B4CF-45C2-935D-F5DE431028D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C2538515-0781-4F8A-9B5C-8C57F04AE29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3FB6FE36-EF43-4313-B336-2CCD95FAD9E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B811D143-54E2-498A-A2A8-45218E0C7C9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7CB68573-F6D7-4819-85A4-52765FA0839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659B856A-E216-4E1B-85E3-AA995A8ECCF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CD820E9E-29CB-4D58-B974-9B43BBFBB7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123188E5-4360-44B6-8CFC-DDBCB99523F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78FC0C0C-F140-4283-8067-2A45D389E1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992ABE60-FD44-4EB8-9EA0-909976E0EC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29A71EE5-5EB7-49F2-87EE-B30E7F79903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3E4EFA35-18A4-44D8-A32C-5C3A4420083A}"/>
            </a:ext>
          </a:extLst>
        </xdr:cNvPr>
        <xdr:cNvSpPr txBox="1"/>
      </xdr:nvSpPr>
      <xdr:spPr>
        <a:xfrm>
          <a:off x="854964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B052F4B6-DC4D-4F78-B82F-7FB3F4FCA6B3}"/>
            </a:ext>
          </a:extLst>
        </xdr:cNvPr>
        <xdr:cNvSpPr txBox="1"/>
      </xdr:nvSpPr>
      <xdr:spPr>
        <a:xfrm>
          <a:off x="1489265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BB41D1C0-F140-4AD9-A07C-B9D1C45BC4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79A8DAE5-C318-4AFE-9099-C46C3BFDE4CA}"/>
            </a:ext>
          </a:extLst>
        </xdr:cNvPr>
        <xdr:cNvSpPr txBox="1"/>
      </xdr:nvSpPr>
      <xdr:spPr>
        <a:xfrm>
          <a:off x="1166908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2B68E2AF-42E5-44BD-96F7-142216439E1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01CE9C68-4F11-45E8-841E-52123133119E}"/>
            </a:ext>
          </a:extLst>
        </xdr:cNvPr>
        <xdr:cNvSpPr txBox="1"/>
      </xdr:nvSpPr>
      <xdr:spPr>
        <a:xfrm>
          <a:off x="1157382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7439DE30-B1B0-4A34-85E2-8C6F78E8A8E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58973266-9940-44D3-BCF6-AFA4FF8CB2CD}"/>
            </a:ext>
          </a:extLst>
        </xdr:cNvPr>
        <xdr:cNvSpPr txBox="1"/>
      </xdr:nvSpPr>
      <xdr:spPr>
        <a:xfrm>
          <a:off x="1493234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F6220429-3EA6-4398-B89B-379DE90FC34F}"/>
            </a:ext>
          </a:extLst>
        </xdr:cNvPr>
        <xdr:cNvSpPr txBox="1"/>
      </xdr:nvSpPr>
      <xdr:spPr>
        <a:xfrm>
          <a:off x="835915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8806D5C4-4B35-44BC-8B77-CEBC377469E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02FE3B1C-CEDC-424F-8764-E9930814A5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BF17CB6F-869B-46BE-8844-2755BEECC80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F39ECE04-96A0-4B71-A947-CD4CF1440BC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B93ADE33-4E6C-4A97-BAAC-6E134F70BB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242BB68D-A81A-4395-BF87-0B5F03358CA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E0A50CF1-E39E-42B6-8100-44A9B431FCC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B4E99555-E1A7-4265-980E-8D6AD5D4D6A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42CE1AB3-B626-4EA3-8DD3-AC9267A83E1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8B294A9A-35F9-4429-B571-81AB0144E88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1471BA2D-A06D-40D9-B471-D4FAD078750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D59781A4-AAB0-485F-8D93-73D216B51E5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89C812CD-3F5A-45B5-BFD6-8C23267E81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0052187C-5EEA-42CF-9AA3-D6DCCF7DB9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17924CCD-2727-4144-B36E-BDD4FB9167D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8C28004C-9981-4B52-A8CC-5345E13DBE87}"/>
            </a:ext>
          </a:extLst>
        </xdr:cNvPr>
        <xdr:cNvSpPr txBox="1"/>
      </xdr:nvSpPr>
      <xdr:spPr>
        <a:xfrm>
          <a:off x="854964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103AF9CE-29D7-4B0D-BF12-45CF1892FDE5}"/>
            </a:ext>
          </a:extLst>
        </xdr:cNvPr>
        <xdr:cNvSpPr txBox="1"/>
      </xdr:nvSpPr>
      <xdr:spPr>
        <a:xfrm>
          <a:off x="1489265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F1424ED5-7964-4B0B-97C5-B78153C561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0FCA1596-DEAC-487B-96FE-AE10EDBC1ABA}"/>
            </a:ext>
          </a:extLst>
        </xdr:cNvPr>
        <xdr:cNvSpPr txBox="1"/>
      </xdr:nvSpPr>
      <xdr:spPr>
        <a:xfrm>
          <a:off x="1166908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4BE12E4C-FE85-46AF-B68E-EEAB5017DA5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35472B9D-B1AB-4905-9B17-84980FF061AA}"/>
            </a:ext>
          </a:extLst>
        </xdr:cNvPr>
        <xdr:cNvSpPr txBox="1"/>
      </xdr:nvSpPr>
      <xdr:spPr>
        <a:xfrm>
          <a:off x="1157382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0F63FA29-2086-4F20-A722-7B30947DC55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4C058F7C-6635-47DF-AF46-B649D7910269}"/>
            </a:ext>
          </a:extLst>
        </xdr:cNvPr>
        <xdr:cNvSpPr txBox="1"/>
      </xdr:nvSpPr>
      <xdr:spPr>
        <a:xfrm>
          <a:off x="1493234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EFF2041D-5F17-49F7-B864-73BAFA43A1E4}"/>
            </a:ext>
          </a:extLst>
        </xdr:cNvPr>
        <xdr:cNvSpPr txBox="1"/>
      </xdr:nvSpPr>
      <xdr:spPr>
        <a:xfrm>
          <a:off x="835915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726147A4-3F1D-4746-A4C3-E170C347DF3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0375CFC1-AD38-49CA-B514-70F30CA1CF1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1677B225-43BE-44AA-92FB-AC4BF459DE2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C26A369D-CC35-41D4-8C1B-6081D52C2EE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C90EE050-349E-400F-AF95-9B6C63D899B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3164AC37-579E-49DC-B3F2-5C59CF4D862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83F14AEB-E338-4A42-BBEC-F631390AA8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333F722A-059C-4A55-8DA2-9316EFA6D22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496BFE99-4814-4CD8-9302-D4679D17920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671BA0F1-92A4-4B7F-9FF6-41A3F6B2EA2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F990FBC5-2C71-471A-9E40-0A20F96E5FF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6233F401-7416-41C6-81E3-EC53B69A888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DA430FAC-2C84-4BBA-92E2-64318C60A78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DDEF9523-3383-4C83-96F5-8DBD2C2392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40CFD33E-D452-4694-A856-005ED8E163E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760F417C-21BE-4360-A7D8-D06B4B20D9CB}"/>
            </a:ext>
          </a:extLst>
        </xdr:cNvPr>
        <xdr:cNvSpPr txBox="1"/>
      </xdr:nvSpPr>
      <xdr:spPr>
        <a:xfrm>
          <a:off x="854964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262D2A66-5B78-4B65-B501-929D4EECC7F8}"/>
            </a:ext>
          </a:extLst>
        </xdr:cNvPr>
        <xdr:cNvSpPr txBox="1"/>
      </xdr:nvSpPr>
      <xdr:spPr>
        <a:xfrm>
          <a:off x="1489265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A493E341-EFD1-492E-8304-E122634EE25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535E6DFB-A5DB-40A6-8851-28BD114E62C0}"/>
            </a:ext>
          </a:extLst>
        </xdr:cNvPr>
        <xdr:cNvSpPr txBox="1"/>
      </xdr:nvSpPr>
      <xdr:spPr>
        <a:xfrm>
          <a:off x="1166908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D9275578-B789-4C72-8981-429FA0EDC92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3BE9939C-AABF-4E27-BDFD-E4F8E5676C19}"/>
            </a:ext>
          </a:extLst>
        </xdr:cNvPr>
        <xdr:cNvSpPr txBox="1"/>
      </xdr:nvSpPr>
      <xdr:spPr>
        <a:xfrm>
          <a:off x="1157382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DF2F643A-3F03-478D-99D7-66AD98A2738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904EF119-E8B2-451F-A056-156892032164}"/>
            </a:ext>
          </a:extLst>
        </xdr:cNvPr>
        <xdr:cNvSpPr txBox="1"/>
      </xdr:nvSpPr>
      <xdr:spPr>
        <a:xfrm>
          <a:off x="1493234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3691A4EA-CDD7-4223-A6C8-BA61C58AB6DE}"/>
            </a:ext>
          </a:extLst>
        </xdr:cNvPr>
        <xdr:cNvSpPr txBox="1"/>
      </xdr:nvSpPr>
      <xdr:spPr>
        <a:xfrm>
          <a:off x="835915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F5A2840E-DAB4-4FB7-A0DA-6CAB188B51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131753FB-7071-4A3B-B4D5-BC886EED01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23BBADD9-B694-4E0E-B8F2-AB4F0B12C18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8A0F72B4-A1CA-42DB-99D3-550F61A5542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D6FCDFD1-1CDA-452A-9B3E-D5749686BD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5234F792-AD5E-4B08-925D-73F01F5916E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978C58BB-4BA1-4F8B-94D6-538F79E06CD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68DBC875-91C6-4FBB-99BD-EC9149B9941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A3B6B2D7-9326-4777-8DCE-BC085937DAD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C29639AF-99EF-4AD0-A7BC-B1766E378BF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00F93ED1-2CBE-4BDD-85CA-DA671AF672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3B111CFC-5951-402D-B299-8F8D4AB1852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F29B8AF7-2AFE-418C-AD00-962F1A2D66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AE2F3B6E-9755-421B-BCB7-BEA493BCBA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C67FB0DF-3B26-4D25-B08C-989819BF76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216B55E3-20BA-4852-A7A4-73BA2FEE9558}"/>
            </a:ext>
          </a:extLst>
        </xdr:cNvPr>
        <xdr:cNvSpPr txBox="1"/>
      </xdr:nvSpPr>
      <xdr:spPr>
        <a:xfrm>
          <a:off x="854964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419DF80A-1496-4219-9B1C-A66488BB63FB}"/>
            </a:ext>
          </a:extLst>
        </xdr:cNvPr>
        <xdr:cNvSpPr txBox="1"/>
      </xdr:nvSpPr>
      <xdr:spPr>
        <a:xfrm>
          <a:off x="1489265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F7422471-E10B-4A46-B3C9-0326A2C14A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CFE88C80-E9E9-49E0-A49E-3870F2FC1550}"/>
            </a:ext>
          </a:extLst>
        </xdr:cNvPr>
        <xdr:cNvSpPr txBox="1"/>
      </xdr:nvSpPr>
      <xdr:spPr>
        <a:xfrm>
          <a:off x="1166908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3F2FDA24-6DF6-43BA-8F9A-3AA0C43F991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323B351F-5097-432E-B257-030A937A1312}"/>
            </a:ext>
          </a:extLst>
        </xdr:cNvPr>
        <xdr:cNvSpPr txBox="1"/>
      </xdr:nvSpPr>
      <xdr:spPr>
        <a:xfrm>
          <a:off x="1157382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A02CDDE3-298A-4DD4-BDE8-1CB86E1EB4A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560BA287-1F73-4C3A-90BA-3BDA53EA6089}"/>
            </a:ext>
          </a:extLst>
        </xdr:cNvPr>
        <xdr:cNvSpPr txBox="1"/>
      </xdr:nvSpPr>
      <xdr:spPr>
        <a:xfrm>
          <a:off x="1493234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FA8BB72E-6824-4543-95D3-13241F7DD16B}"/>
            </a:ext>
          </a:extLst>
        </xdr:cNvPr>
        <xdr:cNvSpPr txBox="1"/>
      </xdr:nvSpPr>
      <xdr:spPr>
        <a:xfrm>
          <a:off x="835915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E620F0A0-6B6E-4C39-B46D-BA5A5AA91D6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6656307A-ED59-4510-9639-3D9B277740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D542FC00-74E3-489D-8636-4F2230ABB40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9C57EC66-66FC-452F-B793-38637153D5A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4ACFB7B3-C1D8-4A20-AE74-2DAE7966054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FD11A1A9-EB62-4DD2-AC60-3B35B0EF3C1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C731F4F4-9F59-45F4-A65A-A18D6854D4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772C515F-009E-417D-B285-FEB0D37A1C5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0BE4B0AC-2888-4FED-8AC0-83C2506977E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96049336-3F85-4B68-917D-CFDF5ED32D8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1F91BD67-384B-4BE9-BA0B-37F226087CC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C3F487D4-25A6-4C5A-8B1B-448B48B81A7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8964904B-4F58-4B2A-8A3E-43A464CB43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26200AC3-E936-4601-B7AC-DD8553D30D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44078899-BEC1-4044-8A79-5F36CFA0A93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8121F419-E914-4EB4-803C-A5D5AAA634A9}"/>
            </a:ext>
          </a:extLst>
        </xdr:cNvPr>
        <xdr:cNvSpPr txBox="1"/>
      </xdr:nvSpPr>
      <xdr:spPr>
        <a:xfrm>
          <a:off x="854964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489AAF54-8BAB-4A69-AD30-8D8CE38D47D3}"/>
            </a:ext>
          </a:extLst>
        </xdr:cNvPr>
        <xdr:cNvSpPr txBox="1"/>
      </xdr:nvSpPr>
      <xdr:spPr>
        <a:xfrm>
          <a:off x="1489265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6330C6F3-58A8-4BC1-9F01-846860E0D6C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EC313054-B45F-440E-9401-F0D70794E70C}"/>
            </a:ext>
          </a:extLst>
        </xdr:cNvPr>
        <xdr:cNvSpPr txBox="1"/>
      </xdr:nvSpPr>
      <xdr:spPr>
        <a:xfrm>
          <a:off x="1166908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5B332DC7-E672-42A1-880F-F4EE2F4C79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3AD47629-4750-4B77-971F-4EDD72090621}"/>
            </a:ext>
          </a:extLst>
        </xdr:cNvPr>
        <xdr:cNvSpPr txBox="1"/>
      </xdr:nvSpPr>
      <xdr:spPr>
        <a:xfrm>
          <a:off x="1157382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C04D5372-7EF2-4419-A5C5-7A689284EFA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905F7ECD-03F9-4810-B6C9-9553532719A2}"/>
            </a:ext>
          </a:extLst>
        </xdr:cNvPr>
        <xdr:cNvSpPr txBox="1"/>
      </xdr:nvSpPr>
      <xdr:spPr>
        <a:xfrm>
          <a:off x="1493234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D7E63201-C4C9-46A3-8053-C00901F52A58}"/>
            </a:ext>
          </a:extLst>
        </xdr:cNvPr>
        <xdr:cNvSpPr txBox="1"/>
      </xdr:nvSpPr>
      <xdr:spPr>
        <a:xfrm>
          <a:off x="835915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8ED6DA76-E0EA-46DD-A146-1A95C873307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658C639E-B386-49FC-941A-E5CAE66A25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3EAABE5E-F092-40A1-9D09-AD2E5B59988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F4FE7858-D08A-4026-9076-3EF851E2AF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7EB34413-3339-4792-B0EE-832E12B242B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ED162CCE-0A6E-4671-B4F0-35353C46BE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BA550645-2F5E-46A9-8718-A21A82BC8C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505D557A-A158-4320-9C8F-CE3A183DC7A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3B7CD532-A673-47DA-8253-2A4A5A0194E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856735DD-3D10-449A-ACF9-1C7E4B11789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6D8A004B-FD04-4825-93F6-BE9D379BA93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E101EF26-B2A1-46AC-84E5-C87FD29D60B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C992F988-DBEE-402A-BC93-8A59744D17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52C5699A-A8EA-432B-8976-6E15E3EAEC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3E150DBF-D967-4C18-86E2-880B8C54967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8E0C2396-DCC6-4D83-ABAC-5E242C24753E}"/>
            </a:ext>
          </a:extLst>
        </xdr:cNvPr>
        <xdr:cNvSpPr txBox="1"/>
      </xdr:nvSpPr>
      <xdr:spPr>
        <a:xfrm>
          <a:off x="854964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5E35A47A-8145-42AC-BD0C-E9820E5B50D7}"/>
            </a:ext>
          </a:extLst>
        </xdr:cNvPr>
        <xdr:cNvSpPr txBox="1"/>
      </xdr:nvSpPr>
      <xdr:spPr>
        <a:xfrm>
          <a:off x="1489265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21DCDABA-EFBA-480A-A75C-251D37648B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B5BCF0F9-C3A7-46D9-BE03-50EBE404CD47}"/>
            </a:ext>
          </a:extLst>
        </xdr:cNvPr>
        <xdr:cNvSpPr txBox="1"/>
      </xdr:nvSpPr>
      <xdr:spPr>
        <a:xfrm>
          <a:off x="1166908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A6CA4E53-8EC6-4146-A42D-24D6D68B980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D0BFFC2B-6649-4962-8F35-192E237D4CB4}"/>
            </a:ext>
          </a:extLst>
        </xdr:cNvPr>
        <xdr:cNvSpPr txBox="1"/>
      </xdr:nvSpPr>
      <xdr:spPr>
        <a:xfrm>
          <a:off x="1157382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B2BC8C86-3892-41C7-B574-58D64570848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1E79026D-870D-4B9A-895B-8155375525E4}"/>
            </a:ext>
          </a:extLst>
        </xdr:cNvPr>
        <xdr:cNvSpPr txBox="1"/>
      </xdr:nvSpPr>
      <xdr:spPr>
        <a:xfrm>
          <a:off x="1493234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3340F841-AA9C-4282-9AFD-2051E02C63DA}"/>
            </a:ext>
          </a:extLst>
        </xdr:cNvPr>
        <xdr:cNvSpPr txBox="1"/>
      </xdr:nvSpPr>
      <xdr:spPr>
        <a:xfrm>
          <a:off x="835915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DDAEA26B-D339-48C7-90BD-F1B7FCAEC82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A0529F7D-5ADB-4C3C-B9E9-A5E5101E34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D2FE02C7-F428-4B8D-A5FD-71E1A6097F3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52DADFCB-DAEB-4119-947B-3536F5E098A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C0AB9A71-BB56-4683-8266-845DCFEBFC4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F9410EB1-9CD1-4B86-8A16-31E9BB3F35D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70786D4C-D4E1-485E-A618-5BECEB4CA8F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7C5E6F38-86F0-4E20-AC39-41336773E2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4B87E823-217D-4698-AF2E-D8FD2F82C1A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EBA093EC-52DC-42F1-ADAF-780B3D82585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F2119EBA-8B90-4B69-928B-A1A6886B640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7020A198-E148-4E0C-A3BA-11A68787215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49330BC0-D83A-46B5-91ED-7171FC66AE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F616211A-B081-4A10-8622-2DD2EA2906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293D87B4-092D-4E98-930E-DB0DB5E6F2F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FA787AF6-253B-47AA-8121-EDE986AEA3F8}"/>
            </a:ext>
          </a:extLst>
        </xdr:cNvPr>
        <xdr:cNvSpPr txBox="1"/>
      </xdr:nvSpPr>
      <xdr:spPr>
        <a:xfrm>
          <a:off x="854964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610AEF80-4D33-4C32-AD09-C15F09190FC1}"/>
            </a:ext>
          </a:extLst>
        </xdr:cNvPr>
        <xdr:cNvSpPr txBox="1"/>
      </xdr:nvSpPr>
      <xdr:spPr>
        <a:xfrm>
          <a:off x="1489265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DEC53CD1-06CF-435F-B608-1C01CE8DE4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CAC44F9F-5B0E-47FD-B263-74DC5A4545D8}"/>
            </a:ext>
          </a:extLst>
        </xdr:cNvPr>
        <xdr:cNvSpPr txBox="1"/>
      </xdr:nvSpPr>
      <xdr:spPr>
        <a:xfrm>
          <a:off x="1166908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AA66CD5C-30C5-4BFE-B652-294F5AEEBA1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942D4DE9-C5C2-4F71-BB30-765853455D2A}"/>
            </a:ext>
          </a:extLst>
        </xdr:cNvPr>
        <xdr:cNvSpPr txBox="1"/>
      </xdr:nvSpPr>
      <xdr:spPr>
        <a:xfrm>
          <a:off x="1157382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BB1AC80C-B081-4C64-8927-4BBB763B2E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B9F22783-B485-4B95-A810-58D20FAEDD89}"/>
            </a:ext>
          </a:extLst>
        </xdr:cNvPr>
        <xdr:cNvSpPr txBox="1"/>
      </xdr:nvSpPr>
      <xdr:spPr>
        <a:xfrm>
          <a:off x="1493234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441AA731-8BAF-4886-AC63-79A142DA801B}"/>
            </a:ext>
          </a:extLst>
        </xdr:cNvPr>
        <xdr:cNvSpPr txBox="1"/>
      </xdr:nvSpPr>
      <xdr:spPr>
        <a:xfrm>
          <a:off x="835915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89BE7D21-B457-4578-B32A-2606A8D399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EB947DF8-2D88-46DD-BD20-84748BECF4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15CE0EDA-2609-4611-A86C-4F91D16B7D5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689C752D-45C4-4735-9BBB-254C0E4523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6F3F54B0-3255-4F43-B5DA-C9231D35C0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3BC67890-B09D-4877-B474-65413D339ED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B612171B-E162-4E7B-833D-61E885231C9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70B121CC-19D4-47D8-82A2-8C0AC822A3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E8363F88-DDAF-4B49-B93F-58E5AFF9FD2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A6A0D46B-C494-4857-BBDD-F88C8F3C3D1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585E5202-DCCB-46CF-8B45-60867E74E6B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142EAC36-40DD-4F9B-AE20-607CAEDD168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2A5B2D5C-CE4A-4429-87AB-A8925A624BB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6616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D148B6E2-4B1B-4587-B570-90E6CA4B1DF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2950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2FDC6998-07DF-45EF-ABF0-1686D2CDBA7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6712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D3EA4336-2D34-4560-80FA-F971B0EDFC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4807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31ED4A1E-F84F-4A36-81E2-1A6B5A5DDF7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5474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C57856EB-64BE-456F-BCD5-FBBCD05E88F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9284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403C77E9-8278-41F7-A7B3-6D8DD55C2E3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9951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4709A0D1-CCC8-4FB8-B34A-0186D6E784D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8665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58880063-1338-4358-BA51-CDEB974A05D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7379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71007AE3-48BF-4CEA-8FE4-4C05E7D8F9E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3564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FB0064B2-ED23-4DA0-8392-EFBD2B56B56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8630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D691E0FD-8C2E-45C2-BAB7-5FDEFD869B7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ECE8C98E-02CD-47F5-ACCA-7790B6AC5FE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6865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1D724475-50EA-4DDE-AE32-235B3D010E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105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500424F8-53DE-45E1-BA84-1E5518043D6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5627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EB482BBF-D1A8-49CB-9B79-E523FD27910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47BBB4FE-9163-4236-BADC-CC16333C5DA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055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F39AECF6-6ECE-49D3-B78C-2FDDEE0B106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4312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BF517672-F868-4672-81F5-60611E3C743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2407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xdr:row>
      <xdr:rowOff>971550</xdr:rowOff>
    </xdr:from>
    <xdr:to>
      <xdr:col>1</xdr:col>
      <xdr:colOff>703974</xdr:colOff>
      <xdr:row>6</xdr:row>
      <xdr:rowOff>408700</xdr:rowOff>
    </xdr:to>
    <xdr:pic>
      <xdr:nvPicPr>
        <xdr:cNvPr id="674" name="Image 673">
          <a:extLst>
            <a:ext uri="{FF2B5EF4-FFF2-40B4-BE49-F238E27FC236}">
              <a16:creationId xmlns:a16="http://schemas.microsoft.com/office/drawing/2014/main" id="{D3C164FE-B967-40C6-88AB-9A0D585EBF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7250" y="3333750"/>
          <a:ext cx="646824" cy="694450"/>
        </a:xfrm>
        <a:prstGeom prst="rect">
          <a:avLst/>
        </a:prstGeom>
      </xdr:spPr>
    </xdr:pic>
    <xdr:clientData/>
  </xdr:twoCellAnchor>
  <xdr:twoCellAnchor editAs="oneCell">
    <xdr:from>
      <xdr:col>5</xdr:col>
      <xdr:colOff>19050</xdr:colOff>
      <xdr:row>5</xdr:row>
      <xdr:rowOff>933450</xdr:rowOff>
    </xdr:from>
    <xdr:to>
      <xdr:col>5</xdr:col>
      <xdr:colOff>665874</xdr:colOff>
      <xdr:row>6</xdr:row>
      <xdr:rowOff>370600</xdr:rowOff>
    </xdr:to>
    <xdr:pic>
      <xdr:nvPicPr>
        <xdr:cNvPr id="675" name="Image 674">
          <a:extLst>
            <a:ext uri="{FF2B5EF4-FFF2-40B4-BE49-F238E27FC236}">
              <a16:creationId xmlns:a16="http://schemas.microsoft.com/office/drawing/2014/main" id="{5220A19E-B43D-4757-B940-AFA8ADC61C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2950" y="3295650"/>
          <a:ext cx="646824" cy="69445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7" name="Image 676">
          <a:extLst>
            <a:ext uri="{FF2B5EF4-FFF2-40B4-BE49-F238E27FC236}">
              <a16:creationId xmlns:a16="http://schemas.microsoft.com/office/drawing/2014/main" id="{2A6A1471-C093-46DC-B7F0-94F8234F48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011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8" name="Image 677">
          <a:extLst>
            <a:ext uri="{FF2B5EF4-FFF2-40B4-BE49-F238E27FC236}">
              <a16:creationId xmlns:a16="http://schemas.microsoft.com/office/drawing/2014/main" id="{44FA3EB6-C475-4C52-B984-C11F63B8D4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9" name="Image 678">
          <a:extLst>
            <a:ext uri="{FF2B5EF4-FFF2-40B4-BE49-F238E27FC236}">
              <a16:creationId xmlns:a16="http://schemas.microsoft.com/office/drawing/2014/main" id="{B5733A58-DF4D-487C-B3B3-8D74D3F1FE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6118860"/>
          <a:ext cx="646824" cy="694450"/>
        </a:xfrm>
        <a:prstGeom prst="rect">
          <a:avLst/>
        </a:prstGeom>
      </xdr:spPr>
    </xdr:pic>
    <xdr:clientData/>
  </xdr:twoCellAnchor>
  <xdr:twoCellAnchor editAs="oneCell">
    <xdr:from>
      <xdr:col>7</xdr:col>
      <xdr:colOff>38100</xdr:colOff>
      <xdr:row>5</xdr:row>
      <xdr:rowOff>838200</xdr:rowOff>
    </xdr:from>
    <xdr:to>
      <xdr:col>7</xdr:col>
      <xdr:colOff>684924</xdr:colOff>
      <xdr:row>6</xdr:row>
      <xdr:rowOff>275350</xdr:rowOff>
    </xdr:to>
    <xdr:pic>
      <xdr:nvPicPr>
        <xdr:cNvPr id="680" name="Image 679">
          <a:extLst>
            <a:ext uri="{FF2B5EF4-FFF2-40B4-BE49-F238E27FC236}">
              <a16:creationId xmlns:a16="http://schemas.microsoft.com/office/drawing/2014/main" id="{DAB0E6E9-19A4-45E5-9369-9E66301DF4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3200400"/>
          <a:ext cx="646824" cy="694450"/>
        </a:xfrm>
        <a:prstGeom prst="rect">
          <a:avLst/>
        </a:prstGeom>
      </xdr:spPr>
    </xdr:pic>
    <xdr:clientData/>
  </xdr:twoCellAnchor>
  <xdr:twoCellAnchor editAs="oneCell">
    <xdr:from>
      <xdr:col>8</xdr:col>
      <xdr:colOff>171450</xdr:colOff>
      <xdr:row>5</xdr:row>
      <xdr:rowOff>800100</xdr:rowOff>
    </xdr:from>
    <xdr:to>
      <xdr:col>9</xdr:col>
      <xdr:colOff>627774</xdr:colOff>
      <xdr:row>6</xdr:row>
      <xdr:rowOff>237250</xdr:rowOff>
    </xdr:to>
    <xdr:pic>
      <xdr:nvPicPr>
        <xdr:cNvPr id="681" name="Image 680">
          <a:extLst>
            <a:ext uri="{FF2B5EF4-FFF2-40B4-BE49-F238E27FC236}">
              <a16:creationId xmlns:a16="http://schemas.microsoft.com/office/drawing/2014/main" id="{E115621B-BA28-4FB2-AA37-DCB682E7FB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3162300"/>
          <a:ext cx="646824" cy="694450"/>
        </a:xfrm>
        <a:prstGeom prst="rect">
          <a:avLst/>
        </a:prstGeom>
      </xdr:spPr>
    </xdr:pic>
    <xdr:clientData/>
  </xdr:twoCellAnchor>
  <xdr:twoCellAnchor editAs="oneCell">
    <xdr:from>
      <xdr:col>4</xdr:col>
      <xdr:colOff>95250</xdr:colOff>
      <xdr:row>25</xdr:row>
      <xdr:rowOff>762000</xdr:rowOff>
    </xdr:from>
    <xdr:to>
      <xdr:col>5</xdr:col>
      <xdr:colOff>551574</xdr:colOff>
      <xdr:row>26</xdr:row>
      <xdr:rowOff>199150</xdr:rowOff>
    </xdr:to>
    <xdr:pic>
      <xdr:nvPicPr>
        <xdr:cNvPr id="682" name="Image 681">
          <a:extLst>
            <a:ext uri="{FF2B5EF4-FFF2-40B4-BE49-F238E27FC236}">
              <a16:creationId xmlns:a16="http://schemas.microsoft.com/office/drawing/2014/main" id="{D8258828-0D36-4CD5-974D-55DACE9971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48650" y="16744950"/>
          <a:ext cx="646824" cy="69445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3" name="Image 682">
          <a:extLst>
            <a:ext uri="{FF2B5EF4-FFF2-40B4-BE49-F238E27FC236}">
              <a16:creationId xmlns:a16="http://schemas.microsoft.com/office/drawing/2014/main" id="{61A8E567-619B-4F07-A44C-404A02B991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4" name="Image 683">
          <a:extLst>
            <a:ext uri="{FF2B5EF4-FFF2-40B4-BE49-F238E27FC236}">
              <a16:creationId xmlns:a16="http://schemas.microsoft.com/office/drawing/2014/main" id="{085C81D9-8746-4521-B50F-8F581AAFE0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5" name="Image 684">
          <a:extLst>
            <a:ext uri="{FF2B5EF4-FFF2-40B4-BE49-F238E27FC236}">
              <a16:creationId xmlns:a16="http://schemas.microsoft.com/office/drawing/2014/main" id="{E074BDBC-34F2-417D-B91F-F323F4955D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6" name="Image 685">
          <a:extLst>
            <a:ext uri="{FF2B5EF4-FFF2-40B4-BE49-F238E27FC236}">
              <a16:creationId xmlns:a16="http://schemas.microsoft.com/office/drawing/2014/main" id="{8B0A62E0-0D3A-41A4-9B29-E762611B20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8" name="Image 687">
          <a:extLst>
            <a:ext uri="{FF2B5EF4-FFF2-40B4-BE49-F238E27FC236}">
              <a16:creationId xmlns:a16="http://schemas.microsoft.com/office/drawing/2014/main" id="{9FF5B26D-9DAE-4A6F-B2D1-468D427A4E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90" name="Image 689">
          <a:extLst>
            <a:ext uri="{FF2B5EF4-FFF2-40B4-BE49-F238E27FC236}">
              <a16:creationId xmlns:a16="http://schemas.microsoft.com/office/drawing/2014/main" id="{53EF5200-4C6A-4E84-8298-6A1C25B5E4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723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91" name="Image 690">
          <a:extLst>
            <a:ext uri="{FF2B5EF4-FFF2-40B4-BE49-F238E27FC236}">
              <a16:creationId xmlns:a16="http://schemas.microsoft.com/office/drawing/2014/main" id="{6196F4F2-6B0D-4417-A627-0F83E5A364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92" name="Image 691">
          <a:extLst>
            <a:ext uri="{FF2B5EF4-FFF2-40B4-BE49-F238E27FC236}">
              <a16:creationId xmlns:a16="http://schemas.microsoft.com/office/drawing/2014/main" id="{B1B6CA71-28B0-4D1E-BDA0-52B1A392EB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3" name="Image 692">
          <a:extLst>
            <a:ext uri="{FF2B5EF4-FFF2-40B4-BE49-F238E27FC236}">
              <a16:creationId xmlns:a16="http://schemas.microsoft.com/office/drawing/2014/main" id="{C9958DB9-6013-4B70-9E4A-E49996CC53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4" name="Image 693">
          <a:extLst>
            <a:ext uri="{FF2B5EF4-FFF2-40B4-BE49-F238E27FC236}">
              <a16:creationId xmlns:a16="http://schemas.microsoft.com/office/drawing/2014/main" id="{E45E132F-8E9B-4762-8707-E37DE5DF42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5" name="Image 694">
          <a:extLst>
            <a:ext uri="{FF2B5EF4-FFF2-40B4-BE49-F238E27FC236}">
              <a16:creationId xmlns:a16="http://schemas.microsoft.com/office/drawing/2014/main" id="{3FEC4BEC-2F1B-457C-9D13-0BE6E82D03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6" name="Image 695">
          <a:extLst>
            <a:ext uri="{FF2B5EF4-FFF2-40B4-BE49-F238E27FC236}">
              <a16:creationId xmlns:a16="http://schemas.microsoft.com/office/drawing/2014/main" id="{5C6191C6-F5A3-4401-A045-5E222644F6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7" name="Image 696">
          <a:extLst>
            <a:ext uri="{FF2B5EF4-FFF2-40B4-BE49-F238E27FC236}">
              <a16:creationId xmlns:a16="http://schemas.microsoft.com/office/drawing/2014/main" id="{1CFD756F-1875-44B4-ABFE-06DA6BA9C0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9" name="Image 698">
          <a:extLst>
            <a:ext uri="{FF2B5EF4-FFF2-40B4-BE49-F238E27FC236}">
              <a16:creationId xmlns:a16="http://schemas.microsoft.com/office/drawing/2014/main" id="{2AAE9946-54F1-4F8A-8C48-F778282350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700" name="Image 699">
          <a:extLst>
            <a:ext uri="{FF2B5EF4-FFF2-40B4-BE49-F238E27FC236}">
              <a16:creationId xmlns:a16="http://schemas.microsoft.com/office/drawing/2014/main" id="{72B5123D-7A58-448A-8F6D-3223E81934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701" name="Image 700">
          <a:extLst>
            <a:ext uri="{FF2B5EF4-FFF2-40B4-BE49-F238E27FC236}">
              <a16:creationId xmlns:a16="http://schemas.microsoft.com/office/drawing/2014/main" id="{F1EF43F3-6967-4E04-AB8C-A7096E8146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7190660"/>
          <a:ext cx="646824" cy="694450"/>
        </a:xfrm>
        <a:prstGeom prst="rect">
          <a:avLst/>
        </a:prstGeom>
      </xdr:spPr>
    </xdr:pic>
    <xdr:clientData/>
  </xdr:twoCellAnchor>
  <xdr:twoCellAnchor editAs="oneCell">
    <xdr:from>
      <xdr:col>5</xdr:col>
      <xdr:colOff>0</xdr:colOff>
      <xdr:row>68</xdr:row>
      <xdr:rowOff>400050</xdr:rowOff>
    </xdr:from>
    <xdr:to>
      <xdr:col>5</xdr:col>
      <xdr:colOff>646824</xdr:colOff>
      <xdr:row>68</xdr:row>
      <xdr:rowOff>1094500</xdr:rowOff>
    </xdr:to>
    <xdr:pic>
      <xdr:nvPicPr>
        <xdr:cNvPr id="702" name="Image 701">
          <a:extLst>
            <a:ext uri="{FF2B5EF4-FFF2-40B4-BE49-F238E27FC236}">
              <a16:creationId xmlns:a16="http://schemas.microsoft.com/office/drawing/2014/main" id="{6A554C26-9556-4237-ADBD-2D91913A09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456057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703" name="Image 702">
          <a:extLst>
            <a:ext uri="{FF2B5EF4-FFF2-40B4-BE49-F238E27FC236}">
              <a16:creationId xmlns:a16="http://schemas.microsoft.com/office/drawing/2014/main" id="{EC77D89F-DD53-4CF2-877F-58B6CE261C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4" name="Image 703">
          <a:extLst>
            <a:ext uri="{FF2B5EF4-FFF2-40B4-BE49-F238E27FC236}">
              <a16:creationId xmlns:a16="http://schemas.microsoft.com/office/drawing/2014/main" id="{2C890711-7FF5-4AE2-8173-2AA55C5E05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5" name="Image 704">
          <a:extLst>
            <a:ext uri="{FF2B5EF4-FFF2-40B4-BE49-F238E27FC236}">
              <a16:creationId xmlns:a16="http://schemas.microsoft.com/office/drawing/2014/main" id="{61239360-EDE7-4E99-A406-F9E01E5766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6" name="Image 705">
          <a:extLst>
            <a:ext uri="{FF2B5EF4-FFF2-40B4-BE49-F238E27FC236}">
              <a16:creationId xmlns:a16="http://schemas.microsoft.com/office/drawing/2014/main" id="{30FF59EA-3E60-4DBA-8DCE-8D101E61C6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0535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7" name="Image 706">
          <a:extLst>
            <a:ext uri="{FF2B5EF4-FFF2-40B4-BE49-F238E27FC236}">
              <a16:creationId xmlns:a16="http://schemas.microsoft.com/office/drawing/2014/main" id="{EB59BACA-48C0-42F2-AE62-458A56A484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8" name="Image 707">
          <a:extLst>
            <a:ext uri="{FF2B5EF4-FFF2-40B4-BE49-F238E27FC236}">
              <a16:creationId xmlns:a16="http://schemas.microsoft.com/office/drawing/2014/main" id="{CD649F7C-76EE-43A4-8C1F-3CA5E07E0C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9" name="Image 708">
          <a:extLst>
            <a:ext uri="{FF2B5EF4-FFF2-40B4-BE49-F238E27FC236}">
              <a16:creationId xmlns:a16="http://schemas.microsoft.com/office/drawing/2014/main" id="{79563D8B-83D0-41F5-995E-D50AF4F2C5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10" name="Image 709">
          <a:extLst>
            <a:ext uri="{FF2B5EF4-FFF2-40B4-BE49-F238E27FC236}">
              <a16:creationId xmlns:a16="http://schemas.microsoft.com/office/drawing/2014/main" id="{93189831-BDA0-4852-A3C9-6254E60C50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11" name="Image 710">
          <a:extLst>
            <a:ext uri="{FF2B5EF4-FFF2-40B4-BE49-F238E27FC236}">
              <a16:creationId xmlns:a16="http://schemas.microsoft.com/office/drawing/2014/main" id="{3822F6B7-9FBA-424F-A0D8-F32B8E8FA2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12" name="Image 711">
          <a:extLst>
            <a:ext uri="{FF2B5EF4-FFF2-40B4-BE49-F238E27FC236}">
              <a16:creationId xmlns:a16="http://schemas.microsoft.com/office/drawing/2014/main" id="{6C5B4497-E2CB-4AAB-B61B-20B9F98543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14" name="Image 713">
          <a:extLst>
            <a:ext uri="{FF2B5EF4-FFF2-40B4-BE49-F238E27FC236}">
              <a16:creationId xmlns:a16="http://schemas.microsoft.com/office/drawing/2014/main" id="{4E3A67E7-E9E8-4150-B5F0-680D2278DC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152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5" name="Image 714">
          <a:extLst>
            <a:ext uri="{FF2B5EF4-FFF2-40B4-BE49-F238E27FC236}">
              <a16:creationId xmlns:a16="http://schemas.microsoft.com/office/drawing/2014/main" id="{646DF5E3-BEB5-4D0F-8AEC-853315C6E1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063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6" name="Image 715">
          <a:extLst>
            <a:ext uri="{FF2B5EF4-FFF2-40B4-BE49-F238E27FC236}">
              <a16:creationId xmlns:a16="http://schemas.microsoft.com/office/drawing/2014/main" id="{92026C01-6B55-4710-8C66-D53547989D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7" name="Image 716">
          <a:extLst>
            <a:ext uri="{FF2B5EF4-FFF2-40B4-BE49-F238E27FC236}">
              <a16:creationId xmlns:a16="http://schemas.microsoft.com/office/drawing/2014/main" id="{40E3F622-1F1F-4ECD-8041-E5AA15325E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8" name="Image 717">
          <a:extLst>
            <a:ext uri="{FF2B5EF4-FFF2-40B4-BE49-F238E27FC236}">
              <a16:creationId xmlns:a16="http://schemas.microsoft.com/office/drawing/2014/main" id="{930971FF-B1BB-4C5E-B843-BA76B6E4F9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20" name="Image 719">
          <a:extLst>
            <a:ext uri="{FF2B5EF4-FFF2-40B4-BE49-F238E27FC236}">
              <a16:creationId xmlns:a16="http://schemas.microsoft.com/office/drawing/2014/main" id="{617BE373-AEFE-479E-BD36-1AA09F6438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21" name="Image 720">
          <a:extLst>
            <a:ext uri="{FF2B5EF4-FFF2-40B4-BE49-F238E27FC236}">
              <a16:creationId xmlns:a16="http://schemas.microsoft.com/office/drawing/2014/main" id="{7B8FC896-77A7-4F8A-B0D0-5549CFFB23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23" name="Image 722">
          <a:extLst>
            <a:ext uri="{FF2B5EF4-FFF2-40B4-BE49-F238E27FC236}">
              <a16:creationId xmlns:a16="http://schemas.microsoft.com/office/drawing/2014/main" id="{EBE4BA91-E47E-43AD-823A-3BA1627E6E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41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24" name="Image 723">
          <a:extLst>
            <a:ext uri="{FF2B5EF4-FFF2-40B4-BE49-F238E27FC236}">
              <a16:creationId xmlns:a16="http://schemas.microsoft.com/office/drawing/2014/main" id="{E14335C3-AE0A-4536-AB15-D16D83711A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296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26" name="Image 725">
          <a:extLst>
            <a:ext uri="{FF2B5EF4-FFF2-40B4-BE49-F238E27FC236}">
              <a16:creationId xmlns:a16="http://schemas.microsoft.com/office/drawing/2014/main" id="{66A74505-E328-436A-9FDB-E48EF12EC0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2584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27" name="Image 726">
          <a:extLst>
            <a:ext uri="{FF2B5EF4-FFF2-40B4-BE49-F238E27FC236}">
              <a16:creationId xmlns:a16="http://schemas.microsoft.com/office/drawing/2014/main" id="{6241B58E-4942-4FB8-A7BE-2A2A2476FC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8" name="Image 727">
          <a:extLst>
            <a:ext uri="{FF2B5EF4-FFF2-40B4-BE49-F238E27FC236}">
              <a16:creationId xmlns:a16="http://schemas.microsoft.com/office/drawing/2014/main" id="{D0FC4BA9-E613-4B94-989A-2B9AB66ECA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9" name="Image 728">
          <a:extLst>
            <a:ext uri="{FF2B5EF4-FFF2-40B4-BE49-F238E27FC236}">
              <a16:creationId xmlns:a16="http://schemas.microsoft.com/office/drawing/2014/main" id="{2C47D730-91C2-4C7E-853F-D63DAC3E8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30" name="Image 729">
          <a:extLst>
            <a:ext uri="{FF2B5EF4-FFF2-40B4-BE49-F238E27FC236}">
              <a16:creationId xmlns:a16="http://schemas.microsoft.com/office/drawing/2014/main" id="{DA1E119C-02DA-4F28-8DDC-AD93A573D2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31" name="Image 730">
          <a:extLst>
            <a:ext uri="{FF2B5EF4-FFF2-40B4-BE49-F238E27FC236}">
              <a16:creationId xmlns:a16="http://schemas.microsoft.com/office/drawing/2014/main" id="{6470998F-F404-463C-A958-5ADCCD83F6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4960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32" name="Image 731">
          <a:extLst>
            <a:ext uri="{FF2B5EF4-FFF2-40B4-BE49-F238E27FC236}">
              <a16:creationId xmlns:a16="http://schemas.microsoft.com/office/drawing/2014/main" id="{F3F94C2E-D26F-4F67-9AB6-EA87299549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4341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33" name="Image 732">
          <a:extLst>
            <a:ext uri="{FF2B5EF4-FFF2-40B4-BE49-F238E27FC236}">
              <a16:creationId xmlns:a16="http://schemas.microsoft.com/office/drawing/2014/main" id="{BE4B414A-D52F-4E27-AA8D-081A0E2BD4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34" name="Image 733">
          <a:extLst>
            <a:ext uri="{FF2B5EF4-FFF2-40B4-BE49-F238E27FC236}">
              <a16:creationId xmlns:a16="http://schemas.microsoft.com/office/drawing/2014/main" id="{19F5855F-C63C-432B-B77E-E628392381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35" name="Image 734">
          <a:extLst>
            <a:ext uri="{FF2B5EF4-FFF2-40B4-BE49-F238E27FC236}">
              <a16:creationId xmlns:a16="http://schemas.microsoft.com/office/drawing/2014/main" id="{3BFED34E-317A-48F7-8860-6D174B3634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36" name="Image 735">
          <a:extLst>
            <a:ext uri="{FF2B5EF4-FFF2-40B4-BE49-F238E27FC236}">
              <a16:creationId xmlns:a16="http://schemas.microsoft.com/office/drawing/2014/main" id="{87DAD8D2-E722-48F6-83FF-C8EBCB7969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37" name="Image 736">
          <a:extLst>
            <a:ext uri="{FF2B5EF4-FFF2-40B4-BE49-F238E27FC236}">
              <a16:creationId xmlns:a16="http://schemas.microsoft.com/office/drawing/2014/main" id="{6ACAE511-072D-45FF-BE69-EF50503F2B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8" name="Image 737">
          <a:extLst>
            <a:ext uri="{FF2B5EF4-FFF2-40B4-BE49-F238E27FC236}">
              <a16:creationId xmlns:a16="http://schemas.microsoft.com/office/drawing/2014/main" id="{65743B59-859B-40A1-A3C4-CA56EB419E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9" name="Image 738">
          <a:extLst>
            <a:ext uri="{FF2B5EF4-FFF2-40B4-BE49-F238E27FC236}">
              <a16:creationId xmlns:a16="http://schemas.microsoft.com/office/drawing/2014/main" id="{0DAD9144-6BF6-4477-877C-27DA0F5025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40" name="Image 739">
          <a:extLst>
            <a:ext uri="{FF2B5EF4-FFF2-40B4-BE49-F238E27FC236}">
              <a16:creationId xmlns:a16="http://schemas.microsoft.com/office/drawing/2014/main" id="{8D49AADE-B263-4D90-A700-0ABAEA9BAE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03159560"/>
          <a:ext cx="646824" cy="694450"/>
        </a:xfrm>
        <a:prstGeom prst="rect">
          <a:avLst/>
        </a:prstGeom>
      </xdr:spPr>
    </xdr:pic>
    <xdr:clientData/>
  </xdr:twoCellAnchor>
  <xdr:twoCellAnchor editAs="oneCell">
    <xdr:from>
      <xdr:col>9</xdr:col>
      <xdr:colOff>57150</xdr:colOff>
      <xdr:row>11</xdr:row>
      <xdr:rowOff>495300</xdr:rowOff>
    </xdr:from>
    <xdr:to>
      <xdr:col>9</xdr:col>
      <xdr:colOff>703974</xdr:colOff>
      <xdr:row>11</xdr:row>
      <xdr:rowOff>1189750</xdr:rowOff>
    </xdr:to>
    <xdr:pic>
      <xdr:nvPicPr>
        <xdr:cNvPr id="741" name="Image 740">
          <a:extLst>
            <a:ext uri="{FF2B5EF4-FFF2-40B4-BE49-F238E27FC236}">
              <a16:creationId xmlns:a16="http://schemas.microsoft.com/office/drawing/2014/main" id="{F4D13717-FFC3-4005-8C0A-D8EA0A8C88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4850" y="6591300"/>
          <a:ext cx="646824" cy="694450"/>
        </a:xfrm>
        <a:prstGeom prst="rect">
          <a:avLst/>
        </a:prstGeom>
      </xdr:spPr>
    </xdr:pic>
    <xdr:clientData/>
  </xdr:twoCellAnchor>
  <xdr:oneCellAnchor>
    <xdr:from>
      <xdr:col>5</xdr:col>
      <xdr:colOff>0</xdr:colOff>
      <xdr:row>88</xdr:row>
      <xdr:rowOff>0</xdr:rowOff>
    </xdr:from>
    <xdr:ext cx="646824" cy="694450"/>
    <xdr:pic>
      <xdr:nvPicPr>
        <xdr:cNvPr id="742" name="Image 741">
          <a:extLst>
            <a:ext uri="{FF2B5EF4-FFF2-40B4-BE49-F238E27FC236}">
              <a16:creationId xmlns:a16="http://schemas.microsoft.com/office/drawing/2014/main" id="{E0E09D83-AAB6-4628-9137-66B5273172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43" name="Image 742">
          <a:extLst>
            <a:ext uri="{FF2B5EF4-FFF2-40B4-BE49-F238E27FC236}">
              <a16:creationId xmlns:a16="http://schemas.microsoft.com/office/drawing/2014/main" id="{9C39A8A0-4F92-4922-AE40-EB7BC87B4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44" name="Image 743">
          <a:extLst>
            <a:ext uri="{FF2B5EF4-FFF2-40B4-BE49-F238E27FC236}">
              <a16:creationId xmlns:a16="http://schemas.microsoft.com/office/drawing/2014/main" id="{E87D6095-D589-4D77-BBF0-F817E9D0AD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45" name="Image 744">
          <a:extLst>
            <a:ext uri="{FF2B5EF4-FFF2-40B4-BE49-F238E27FC236}">
              <a16:creationId xmlns:a16="http://schemas.microsoft.com/office/drawing/2014/main" id="{B14EB538-056A-46D5-9D85-A3485E7F63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36629340"/>
          <a:ext cx="646824" cy="694450"/>
        </a:xfrm>
        <a:prstGeom prst="rect">
          <a:avLst/>
        </a:prstGeom>
      </xdr:spPr>
    </xdr:pic>
    <xdr:clientData/>
  </xdr:twoCellAnchor>
  <xdr:oneCellAnchor>
    <xdr:from>
      <xdr:col>7</xdr:col>
      <xdr:colOff>0</xdr:colOff>
      <xdr:row>48</xdr:row>
      <xdr:rowOff>0</xdr:rowOff>
    </xdr:from>
    <xdr:ext cx="646824" cy="694450"/>
    <xdr:pic>
      <xdr:nvPicPr>
        <xdr:cNvPr id="747" name="Image 746">
          <a:extLst>
            <a:ext uri="{FF2B5EF4-FFF2-40B4-BE49-F238E27FC236}">
              <a16:creationId xmlns:a16="http://schemas.microsoft.com/office/drawing/2014/main" id="{6D8CE531-CA43-4BA6-839F-D3BBE3F3D8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48" name="Image 747">
          <a:extLst>
            <a:ext uri="{FF2B5EF4-FFF2-40B4-BE49-F238E27FC236}">
              <a16:creationId xmlns:a16="http://schemas.microsoft.com/office/drawing/2014/main" id="{A926FB19-52DE-4849-AA3E-72784B2A5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9" name="Image 748">
          <a:extLst>
            <a:ext uri="{FF2B5EF4-FFF2-40B4-BE49-F238E27FC236}">
              <a16:creationId xmlns:a16="http://schemas.microsoft.com/office/drawing/2014/main" id="{9811C99A-9ACF-449D-8312-42E490E55A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50" name="Image 749">
          <a:extLst>
            <a:ext uri="{FF2B5EF4-FFF2-40B4-BE49-F238E27FC236}">
              <a16:creationId xmlns:a16="http://schemas.microsoft.com/office/drawing/2014/main" id="{6F960356-9270-47E6-BD15-7D723FF6D5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51" name="Image 750">
          <a:extLst>
            <a:ext uri="{FF2B5EF4-FFF2-40B4-BE49-F238E27FC236}">
              <a16:creationId xmlns:a16="http://schemas.microsoft.com/office/drawing/2014/main" id="{E731ECF8-4290-4C78-8FD8-B43847DC8F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52" name="dimg_iNxLaNGVDf6jhbIP0NXD0Ac_14" descr="La Semaine du Goût">
          <a:extLst>
            <a:ext uri="{FF2B5EF4-FFF2-40B4-BE49-F238E27FC236}">
              <a16:creationId xmlns:a16="http://schemas.microsoft.com/office/drawing/2014/main" id="{57116E79-19BA-4786-AF46-F07C44DD126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8976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53" name="dimg_89xLaJDtOeG0kdUP9Pa8-Qo_21" descr="Affiche les Antilles - LES AFFICHISTES">
          <a:extLst>
            <a:ext uri="{FF2B5EF4-FFF2-40B4-BE49-F238E27FC236}">
              <a16:creationId xmlns:a16="http://schemas.microsoft.com/office/drawing/2014/main" id="{7332774B-0383-47E4-B93C-370E1016BB9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7998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54"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617DF07A-BECC-4B8B-A38B-D010757F2E4B}"/>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153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5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CE09DF79-903E-4B8A-9481-5286EB984F89}"/>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6563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56" name="dimg_Nd5LaMibDtKfkdUP2NK78A4_279" descr="Loire-Atlantique : la préfecture et les sous-préfectures font le pont">
          <a:extLst>
            <a:ext uri="{FF2B5EF4-FFF2-40B4-BE49-F238E27FC236}">
              <a16:creationId xmlns:a16="http://schemas.microsoft.com/office/drawing/2014/main" id="{CADBE905-5E63-41FC-B5F2-DD1B6DF2372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5247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57" name="dimg_sd9LaIixH5q0kdUPg4jIiAo_339" descr="⇒ Autocollant Sticker Adhésif &quot;Blason de Loire-Atlantique&quot; - Made in BZH">
          <a:extLst>
            <a:ext uri="{FF2B5EF4-FFF2-40B4-BE49-F238E27FC236}">
              <a16:creationId xmlns:a16="http://schemas.microsoft.com/office/drawing/2014/main" id="{8FB1EF11-5741-49D3-8FD3-27DAC94C0C6C}"/>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8958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58" name="dimg_sd9LaIixH5q0kdUPg4jIiAo_339" descr="⇒ Autocollant Sticker Adhésif &quot;Blason de Loire-Atlantique&quot; - Made in BZH">
          <a:extLst>
            <a:ext uri="{FF2B5EF4-FFF2-40B4-BE49-F238E27FC236}">
              <a16:creationId xmlns:a16="http://schemas.microsoft.com/office/drawing/2014/main" id="{878330A6-C1E9-4EF4-B1AE-0E3582C85AA6}"/>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3847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xdr:row>
      <xdr:rowOff>0</xdr:rowOff>
    </xdr:from>
    <xdr:ext cx="452434" cy="353464"/>
    <xdr:pic>
      <xdr:nvPicPr>
        <xdr:cNvPr id="759" name="BIOE" descr="Logo AB Européen">
          <a:extLst>
            <a:ext uri="{FF2B5EF4-FFF2-40B4-BE49-F238E27FC236}">
              <a16:creationId xmlns:a16="http://schemas.microsoft.com/office/drawing/2014/main" id="{AB0E8DEA-3C13-433B-A553-EE3540B8BAF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236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14</xdr:row>
      <xdr:rowOff>0</xdr:rowOff>
    </xdr:from>
    <xdr:ext cx="452434" cy="353464"/>
    <xdr:pic>
      <xdr:nvPicPr>
        <xdr:cNvPr id="760" name="BIOE" descr="Logo AB Européen">
          <a:extLst>
            <a:ext uri="{FF2B5EF4-FFF2-40B4-BE49-F238E27FC236}">
              <a16:creationId xmlns:a16="http://schemas.microsoft.com/office/drawing/2014/main" id="{B811F5C3-DB71-422C-B4F4-6ED5CD0B61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80200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452434" cy="353464"/>
    <xdr:pic>
      <xdr:nvPicPr>
        <xdr:cNvPr id="761" name="BIOE" descr="Logo AB Européen">
          <a:extLst>
            <a:ext uri="{FF2B5EF4-FFF2-40B4-BE49-F238E27FC236}">
              <a16:creationId xmlns:a16="http://schemas.microsoft.com/office/drawing/2014/main" id="{4666CC40-132E-4440-80BC-6D50E1FAE8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9201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16</xdr:row>
      <xdr:rowOff>0</xdr:rowOff>
    </xdr:from>
    <xdr:ext cx="452434" cy="353464"/>
    <xdr:pic>
      <xdr:nvPicPr>
        <xdr:cNvPr id="762" name="BIOE" descr="Logo AB Européen">
          <a:extLst>
            <a:ext uri="{FF2B5EF4-FFF2-40B4-BE49-F238E27FC236}">
              <a16:creationId xmlns:a16="http://schemas.microsoft.com/office/drawing/2014/main" id="{16C5698C-9BCC-4A43-9173-946A887D242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9201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452434" cy="353464"/>
    <xdr:pic>
      <xdr:nvPicPr>
        <xdr:cNvPr id="763" name="BIOE" descr="Logo AB Européen">
          <a:extLst>
            <a:ext uri="{FF2B5EF4-FFF2-40B4-BE49-F238E27FC236}">
              <a16:creationId xmlns:a16="http://schemas.microsoft.com/office/drawing/2014/main" id="{6C7CBDAD-B885-4550-93D5-35B5DA961D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236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xdr:row>
      <xdr:rowOff>0</xdr:rowOff>
    </xdr:from>
    <xdr:ext cx="452434" cy="353464"/>
    <xdr:pic>
      <xdr:nvPicPr>
        <xdr:cNvPr id="764" name="BIOE" descr="Logo AB Européen">
          <a:extLst>
            <a:ext uri="{FF2B5EF4-FFF2-40B4-BE49-F238E27FC236}">
              <a16:creationId xmlns:a16="http://schemas.microsoft.com/office/drawing/2014/main" id="{88E5F12E-ECD1-427F-AAE2-3D611450DF4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236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xdr:row>
      <xdr:rowOff>0</xdr:rowOff>
    </xdr:from>
    <xdr:ext cx="452434" cy="353464"/>
    <xdr:pic>
      <xdr:nvPicPr>
        <xdr:cNvPr id="765" name="BIOE" descr="Logo AB Européen">
          <a:extLst>
            <a:ext uri="{FF2B5EF4-FFF2-40B4-BE49-F238E27FC236}">
              <a16:creationId xmlns:a16="http://schemas.microsoft.com/office/drawing/2014/main" id="{C131E4E8-D283-493B-8000-94ADF115178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609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xdr:row>
      <xdr:rowOff>0</xdr:rowOff>
    </xdr:from>
    <xdr:ext cx="452434" cy="353464"/>
    <xdr:pic>
      <xdr:nvPicPr>
        <xdr:cNvPr id="766" name="BIOE" descr="Logo AB Européen">
          <a:extLst>
            <a:ext uri="{FF2B5EF4-FFF2-40B4-BE49-F238E27FC236}">
              <a16:creationId xmlns:a16="http://schemas.microsoft.com/office/drawing/2014/main" id="{3A1DCEB7-7595-4A8E-A554-67D96DF2A71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236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171450</xdr:colOff>
      <xdr:row>11</xdr:row>
      <xdr:rowOff>1028701</xdr:rowOff>
    </xdr:from>
    <xdr:to>
      <xdr:col>7</xdr:col>
      <xdr:colOff>521970</xdr:colOff>
      <xdr:row>12</xdr:row>
      <xdr:rowOff>228600</xdr:rowOff>
    </xdr:to>
    <xdr:pic>
      <xdr:nvPicPr>
        <xdr:cNvPr id="767" name="Image 766">
          <a:extLst>
            <a:ext uri="{FF2B5EF4-FFF2-40B4-BE49-F238E27FC236}">
              <a16:creationId xmlns:a16="http://schemas.microsoft.com/office/drawing/2014/main" id="{7ADBB199-5C38-46EF-BD2E-3591D58F57E9}"/>
            </a:ext>
          </a:extLst>
        </xdr:cNvPr>
        <xdr:cNvPicPr>
          <a:picLocks noChangeAspect="1"/>
        </xdr:cNvPicPr>
      </xdr:nvPicPr>
      <xdr:blipFill rotWithShape="1">
        <a:blip xmlns:r="http://schemas.openxmlformats.org/officeDocument/2006/relationships" r:embed="rId16"/>
        <a:srcRect l="25000" r="27083" b="6079"/>
        <a:stretch/>
      </xdr:blipFill>
      <xdr:spPr>
        <a:xfrm>
          <a:off x="12287250" y="7124701"/>
          <a:ext cx="350520" cy="457199"/>
        </a:xfrm>
        <a:prstGeom prst="rect">
          <a:avLst/>
        </a:prstGeom>
      </xdr:spPr>
    </xdr:pic>
    <xdr:clientData/>
  </xdr:twoCellAnchor>
  <xdr:twoCellAnchor editAs="oneCell">
    <xdr:from>
      <xdr:col>1</xdr:col>
      <xdr:colOff>171450</xdr:colOff>
      <xdr:row>11</xdr:row>
      <xdr:rowOff>247650</xdr:rowOff>
    </xdr:from>
    <xdr:to>
      <xdr:col>1</xdr:col>
      <xdr:colOff>521970</xdr:colOff>
      <xdr:row>11</xdr:row>
      <xdr:rowOff>704849</xdr:rowOff>
    </xdr:to>
    <xdr:pic>
      <xdr:nvPicPr>
        <xdr:cNvPr id="768" name="Image 767">
          <a:extLst>
            <a:ext uri="{FF2B5EF4-FFF2-40B4-BE49-F238E27FC236}">
              <a16:creationId xmlns:a16="http://schemas.microsoft.com/office/drawing/2014/main" id="{9EAE0851-840F-4AB9-9868-3DFFE8FE7C9A}"/>
            </a:ext>
          </a:extLst>
        </xdr:cNvPr>
        <xdr:cNvPicPr>
          <a:picLocks noChangeAspect="1"/>
        </xdr:cNvPicPr>
      </xdr:nvPicPr>
      <xdr:blipFill rotWithShape="1">
        <a:blip xmlns:r="http://schemas.openxmlformats.org/officeDocument/2006/relationships" r:embed="rId16"/>
        <a:srcRect l="25000" r="27083" b="6079"/>
        <a:stretch/>
      </xdr:blipFill>
      <xdr:spPr>
        <a:xfrm>
          <a:off x="971550" y="6343650"/>
          <a:ext cx="350520" cy="457199"/>
        </a:xfrm>
        <a:prstGeom prst="rect">
          <a:avLst/>
        </a:prstGeom>
      </xdr:spPr>
    </xdr:pic>
    <xdr:clientData/>
  </xdr:twoCellAnchor>
  <xdr:oneCellAnchor>
    <xdr:from>
      <xdr:col>9</xdr:col>
      <xdr:colOff>285751</xdr:colOff>
      <xdr:row>8</xdr:row>
      <xdr:rowOff>1085851</xdr:rowOff>
    </xdr:from>
    <xdr:ext cx="432395" cy="432395"/>
    <xdr:pic>
      <xdr:nvPicPr>
        <xdr:cNvPr id="769" name="Image 15">
          <a:extLst>
            <a:ext uri="{FF2B5EF4-FFF2-40B4-BE49-F238E27FC236}">
              <a16:creationId xmlns:a16="http://schemas.microsoft.com/office/drawing/2014/main" id="{F0EDFFEF-612B-4745-A9FB-80FE86C4B9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6173451" y="537210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14</xdr:row>
      <xdr:rowOff>0</xdr:rowOff>
    </xdr:from>
    <xdr:ext cx="452434" cy="353464"/>
    <xdr:pic>
      <xdr:nvPicPr>
        <xdr:cNvPr id="770" name="BIOE" descr="Logo AB Européen">
          <a:extLst>
            <a:ext uri="{FF2B5EF4-FFF2-40B4-BE49-F238E27FC236}">
              <a16:creationId xmlns:a16="http://schemas.microsoft.com/office/drawing/2014/main" id="{6FA0921D-BFBA-4AC8-96F2-211FCF5D486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80200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25</xdr:row>
      <xdr:rowOff>723900</xdr:rowOff>
    </xdr:from>
    <xdr:to>
      <xdr:col>1</xdr:col>
      <xdr:colOff>703974</xdr:colOff>
      <xdr:row>26</xdr:row>
      <xdr:rowOff>161050</xdr:rowOff>
    </xdr:to>
    <xdr:pic>
      <xdr:nvPicPr>
        <xdr:cNvPr id="771" name="Image 770">
          <a:extLst>
            <a:ext uri="{FF2B5EF4-FFF2-40B4-BE49-F238E27FC236}">
              <a16:creationId xmlns:a16="http://schemas.microsoft.com/office/drawing/2014/main" id="{7BA7F0C0-2B41-4D03-9551-8F67ECDCF2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7250" y="1670685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72" name="Image 771">
          <a:extLst>
            <a:ext uri="{FF2B5EF4-FFF2-40B4-BE49-F238E27FC236}">
              <a16:creationId xmlns:a16="http://schemas.microsoft.com/office/drawing/2014/main" id="{7949D6EA-A126-433B-B1F5-3357D6F205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71675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73" name="Image 772">
          <a:extLst>
            <a:ext uri="{FF2B5EF4-FFF2-40B4-BE49-F238E27FC236}">
              <a16:creationId xmlns:a16="http://schemas.microsoft.com/office/drawing/2014/main" id="{198ECACA-46A3-4EDB-897A-14D149BC44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971675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74" name="Image 773">
          <a:extLst>
            <a:ext uri="{FF2B5EF4-FFF2-40B4-BE49-F238E27FC236}">
              <a16:creationId xmlns:a16="http://schemas.microsoft.com/office/drawing/2014/main" id="{263FC038-FCB3-4484-9768-E420060DEE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97167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75" name="Image 774">
          <a:extLst>
            <a:ext uri="{FF2B5EF4-FFF2-40B4-BE49-F238E27FC236}">
              <a16:creationId xmlns:a16="http://schemas.microsoft.com/office/drawing/2014/main" id="{C0949919-C6C3-47D0-A69D-81C70B6BCD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790700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76" name="Image 775">
          <a:extLst>
            <a:ext uri="{FF2B5EF4-FFF2-40B4-BE49-F238E27FC236}">
              <a16:creationId xmlns:a16="http://schemas.microsoft.com/office/drawing/2014/main" id="{7DDB40D0-25EF-43D6-8268-31E0567E2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096000"/>
          <a:ext cx="646824" cy="694450"/>
        </a:xfrm>
        <a:prstGeom prst="rect">
          <a:avLst/>
        </a:prstGeom>
      </xdr:spPr>
    </xdr:pic>
    <xdr:clientData/>
  </xdr:twoCellAnchor>
  <xdr:twoCellAnchor editAs="oneCell">
    <xdr:from>
      <xdr:col>2</xdr:col>
      <xdr:colOff>171450</xdr:colOff>
      <xdr:row>25</xdr:row>
      <xdr:rowOff>590550</xdr:rowOff>
    </xdr:from>
    <xdr:to>
      <xdr:col>3</xdr:col>
      <xdr:colOff>627774</xdr:colOff>
      <xdr:row>26</xdr:row>
      <xdr:rowOff>27700</xdr:rowOff>
    </xdr:to>
    <xdr:pic>
      <xdr:nvPicPr>
        <xdr:cNvPr id="777" name="Image 776">
          <a:extLst>
            <a:ext uri="{FF2B5EF4-FFF2-40B4-BE49-F238E27FC236}">
              <a16:creationId xmlns:a16="http://schemas.microsoft.com/office/drawing/2014/main" id="{E3038C59-AA32-4F3B-A046-58EB680667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657350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80" name="Image 779">
          <a:extLst>
            <a:ext uri="{FF2B5EF4-FFF2-40B4-BE49-F238E27FC236}">
              <a16:creationId xmlns:a16="http://schemas.microsoft.com/office/drawing/2014/main" id="{F9A231B2-89BD-4739-9DB3-C785D521DB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28160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81" name="Image 780">
          <a:extLst>
            <a:ext uri="{FF2B5EF4-FFF2-40B4-BE49-F238E27FC236}">
              <a16:creationId xmlns:a16="http://schemas.microsoft.com/office/drawing/2014/main" id="{2E6596EB-8CB1-4D9D-8D47-E4C032DBEA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20565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82" name="Image 781">
          <a:extLst>
            <a:ext uri="{FF2B5EF4-FFF2-40B4-BE49-F238E27FC236}">
              <a16:creationId xmlns:a16="http://schemas.microsoft.com/office/drawing/2014/main" id="{B065D019-9F7B-4B5A-A846-2DBDEEE321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692140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83" name="Image 782">
          <a:extLst>
            <a:ext uri="{FF2B5EF4-FFF2-40B4-BE49-F238E27FC236}">
              <a16:creationId xmlns:a16="http://schemas.microsoft.com/office/drawing/2014/main" id="{2551715E-396D-46C9-8819-3CC605493B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7086600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84" name="Image 783">
          <a:extLst>
            <a:ext uri="{FF2B5EF4-FFF2-40B4-BE49-F238E27FC236}">
              <a16:creationId xmlns:a16="http://schemas.microsoft.com/office/drawing/2014/main" id="{A460FAE0-78FF-4F8B-9A9E-405ED8CA64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866000"/>
          <a:ext cx="646824" cy="694450"/>
        </a:xfrm>
        <a:prstGeom prst="rect">
          <a:avLst/>
        </a:prstGeom>
      </xdr:spPr>
    </xdr:pic>
    <xdr:clientData/>
  </xdr:twoCellAnchor>
  <xdr:twoCellAnchor editAs="oneCell">
    <xdr:from>
      <xdr:col>9</xdr:col>
      <xdr:colOff>0</xdr:colOff>
      <xdr:row>107</xdr:row>
      <xdr:rowOff>57150</xdr:rowOff>
    </xdr:from>
    <xdr:to>
      <xdr:col>9</xdr:col>
      <xdr:colOff>646824</xdr:colOff>
      <xdr:row>108</xdr:row>
      <xdr:rowOff>580150</xdr:rowOff>
    </xdr:to>
    <xdr:pic>
      <xdr:nvPicPr>
        <xdr:cNvPr id="785" name="Image 784">
          <a:extLst>
            <a:ext uri="{FF2B5EF4-FFF2-40B4-BE49-F238E27FC236}">
              <a16:creationId xmlns:a16="http://schemas.microsoft.com/office/drawing/2014/main" id="{FFAE641F-45BE-449B-A2DE-86261686BC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26757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86" name="Image 785">
          <a:extLst>
            <a:ext uri="{FF2B5EF4-FFF2-40B4-BE49-F238E27FC236}">
              <a16:creationId xmlns:a16="http://schemas.microsoft.com/office/drawing/2014/main" id="{AB8C11E9-CE09-4A5C-BE49-350D38A13D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745998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87" name="Image 786">
          <a:extLst>
            <a:ext uri="{FF2B5EF4-FFF2-40B4-BE49-F238E27FC236}">
              <a16:creationId xmlns:a16="http://schemas.microsoft.com/office/drawing/2014/main" id="{D5AB3CBF-E415-46B1-AA90-80598E8DF8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87058500"/>
          <a:ext cx="646824" cy="694450"/>
        </a:xfrm>
        <a:prstGeom prst="rect">
          <a:avLst/>
        </a:prstGeom>
      </xdr:spPr>
    </xdr:pic>
    <xdr:clientData/>
  </xdr:twoCellAnchor>
  <xdr:oneCellAnchor>
    <xdr:from>
      <xdr:col>1</xdr:col>
      <xdr:colOff>0</xdr:colOff>
      <xdr:row>25</xdr:row>
      <xdr:rowOff>0</xdr:rowOff>
    </xdr:from>
    <xdr:ext cx="452434" cy="353464"/>
    <xdr:pic>
      <xdr:nvPicPr>
        <xdr:cNvPr id="788" name="BIOE" descr="Logo AB Européen">
          <a:extLst>
            <a:ext uri="{FF2B5EF4-FFF2-40B4-BE49-F238E27FC236}">
              <a16:creationId xmlns:a16="http://schemas.microsoft.com/office/drawing/2014/main" id="{A5802FE4-B53A-48E6-9BB9-C0E9DDA28F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5982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2971800</xdr:colOff>
      <xdr:row>28</xdr:row>
      <xdr:rowOff>990600</xdr:rowOff>
    </xdr:from>
    <xdr:ext cx="432395" cy="432395"/>
    <xdr:pic>
      <xdr:nvPicPr>
        <xdr:cNvPr id="790" name="Image 15">
          <a:extLst>
            <a:ext uri="{FF2B5EF4-FFF2-40B4-BE49-F238E27FC236}">
              <a16:creationId xmlns:a16="http://schemas.microsoft.com/office/drawing/2014/main" id="{8BA67AE2-B93F-4B8E-9150-5787821AB6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859500" y="188976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31</xdr:row>
      <xdr:rowOff>114300</xdr:rowOff>
    </xdr:from>
    <xdr:ext cx="452434" cy="353464"/>
    <xdr:pic>
      <xdr:nvPicPr>
        <xdr:cNvPr id="791" name="BIOE" descr="Logo AB Européen">
          <a:extLst>
            <a:ext uri="{FF2B5EF4-FFF2-40B4-BE49-F238E27FC236}">
              <a16:creationId xmlns:a16="http://schemas.microsoft.com/office/drawing/2014/main" id="{22B9EFA4-ACF3-4D06-8D0A-78B0A64BEAE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459200" y="198310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666750</xdr:colOff>
      <xdr:row>28</xdr:row>
      <xdr:rowOff>38100</xdr:rowOff>
    </xdr:from>
    <xdr:ext cx="452434" cy="353464"/>
    <xdr:pic>
      <xdr:nvPicPr>
        <xdr:cNvPr id="792" name="BIOE" descr="Logo AB Européen">
          <a:extLst>
            <a:ext uri="{FF2B5EF4-FFF2-40B4-BE49-F238E27FC236}">
              <a16:creationId xmlns:a16="http://schemas.microsoft.com/office/drawing/2014/main" id="{AD9869E7-C6D1-4E30-A7AB-FCF85A960A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782550" y="17945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25</xdr:row>
      <xdr:rowOff>0</xdr:rowOff>
    </xdr:from>
    <xdr:to>
      <xdr:col>3</xdr:col>
      <xdr:colOff>350520</xdr:colOff>
      <xdr:row>25</xdr:row>
      <xdr:rowOff>457199</xdr:rowOff>
    </xdr:to>
    <xdr:pic>
      <xdr:nvPicPr>
        <xdr:cNvPr id="793" name="Image 792">
          <a:extLst>
            <a:ext uri="{FF2B5EF4-FFF2-40B4-BE49-F238E27FC236}">
              <a16:creationId xmlns:a16="http://schemas.microsoft.com/office/drawing/2014/main" id="{DC10689C-A2D8-47D3-BC08-A4AA964AE4AE}"/>
            </a:ext>
          </a:extLst>
        </xdr:cNvPr>
        <xdr:cNvPicPr>
          <a:picLocks noChangeAspect="1"/>
        </xdr:cNvPicPr>
      </xdr:nvPicPr>
      <xdr:blipFill rotWithShape="1">
        <a:blip xmlns:r="http://schemas.openxmlformats.org/officeDocument/2006/relationships" r:embed="rId16"/>
        <a:srcRect l="25000" r="27083" b="6079"/>
        <a:stretch/>
      </xdr:blipFill>
      <xdr:spPr>
        <a:xfrm>
          <a:off x="4572000" y="15982950"/>
          <a:ext cx="350520" cy="457199"/>
        </a:xfrm>
        <a:prstGeom prst="rect">
          <a:avLst/>
        </a:prstGeom>
      </xdr:spPr>
    </xdr:pic>
    <xdr:clientData/>
  </xdr:twoCellAnchor>
  <xdr:oneCellAnchor>
    <xdr:from>
      <xdr:col>3</xdr:col>
      <xdr:colOff>171450</xdr:colOff>
      <xdr:row>31</xdr:row>
      <xdr:rowOff>742950</xdr:rowOff>
    </xdr:from>
    <xdr:ext cx="452434" cy="353464"/>
    <xdr:pic>
      <xdr:nvPicPr>
        <xdr:cNvPr id="795" name="BIOE" descr="Logo AB Européen">
          <a:extLst>
            <a:ext uri="{FF2B5EF4-FFF2-40B4-BE49-F238E27FC236}">
              <a16:creationId xmlns:a16="http://schemas.microsoft.com/office/drawing/2014/main" id="{10934EA3-B8D7-4FC4-B90E-58CE157712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43450" y="20459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209550</xdr:colOff>
      <xdr:row>31</xdr:row>
      <xdr:rowOff>762000</xdr:rowOff>
    </xdr:from>
    <xdr:ext cx="452434" cy="353464"/>
    <xdr:pic>
      <xdr:nvPicPr>
        <xdr:cNvPr id="797" name="BIOE" descr="Logo AB Européen">
          <a:extLst>
            <a:ext uri="{FF2B5EF4-FFF2-40B4-BE49-F238E27FC236}">
              <a16:creationId xmlns:a16="http://schemas.microsoft.com/office/drawing/2014/main" id="{80BA9AF9-A770-442A-9840-8CB61D9CA5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553450" y="20478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36</xdr:row>
      <xdr:rowOff>0</xdr:rowOff>
    </xdr:from>
    <xdr:ext cx="452434" cy="353464"/>
    <xdr:pic>
      <xdr:nvPicPr>
        <xdr:cNvPr id="798" name="BIOE" descr="Logo AB Européen">
          <a:extLst>
            <a:ext uri="{FF2B5EF4-FFF2-40B4-BE49-F238E27FC236}">
              <a16:creationId xmlns:a16="http://schemas.microsoft.com/office/drawing/2014/main" id="{2E8EC38F-9A77-439C-9B04-D0EABF0CAE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22821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799" name="BIOE" descr="Logo AB Européen">
          <a:extLst>
            <a:ext uri="{FF2B5EF4-FFF2-40B4-BE49-F238E27FC236}">
              <a16:creationId xmlns:a16="http://schemas.microsoft.com/office/drawing/2014/main" id="{CBD77C3E-A722-4676-BB8F-BD1679DECB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22821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36</xdr:row>
      <xdr:rowOff>0</xdr:rowOff>
    </xdr:from>
    <xdr:ext cx="452434" cy="353464"/>
    <xdr:pic>
      <xdr:nvPicPr>
        <xdr:cNvPr id="800" name="BIOE" descr="Logo AB Européen">
          <a:extLst>
            <a:ext uri="{FF2B5EF4-FFF2-40B4-BE49-F238E27FC236}">
              <a16:creationId xmlns:a16="http://schemas.microsoft.com/office/drawing/2014/main" id="{AAF65F7A-9934-4A3A-8EEB-ED9C55869A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22821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2705100</xdr:colOff>
      <xdr:row>45</xdr:row>
      <xdr:rowOff>857250</xdr:rowOff>
    </xdr:from>
    <xdr:ext cx="432395" cy="432395"/>
    <xdr:pic>
      <xdr:nvPicPr>
        <xdr:cNvPr id="801" name="Image 15">
          <a:extLst>
            <a:ext uri="{FF2B5EF4-FFF2-40B4-BE49-F238E27FC236}">
              <a16:creationId xmlns:a16="http://schemas.microsoft.com/office/drawing/2014/main" id="{F7ED1657-B8E2-4EF2-B342-AC14AB90E21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49000" y="3049905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3105150</xdr:colOff>
      <xdr:row>48</xdr:row>
      <xdr:rowOff>1047751</xdr:rowOff>
    </xdr:from>
    <xdr:ext cx="432395" cy="432395"/>
    <xdr:pic>
      <xdr:nvPicPr>
        <xdr:cNvPr id="802" name="Image 15">
          <a:extLst>
            <a:ext uri="{FF2B5EF4-FFF2-40B4-BE49-F238E27FC236}">
              <a16:creationId xmlns:a16="http://schemas.microsoft.com/office/drawing/2014/main" id="{8ED2F34A-59C1-448A-A0C5-17C459D9C3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5220950" y="3261360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723900</xdr:colOff>
      <xdr:row>51</xdr:row>
      <xdr:rowOff>95250</xdr:rowOff>
    </xdr:from>
    <xdr:ext cx="452434" cy="353464"/>
    <xdr:pic>
      <xdr:nvPicPr>
        <xdr:cNvPr id="803" name="BIOE" descr="Logo AB Européen">
          <a:extLst>
            <a:ext uri="{FF2B5EF4-FFF2-40B4-BE49-F238E27FC236}">
              <a16:creationId xmlns:a16="http://schemas.microsoft.com/office/drawing/2014/main" id="{1CE2DC82-99EA-4B7F-A368-EC53468EFA9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24000" y="33470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xdr:row>
      <xdr:rowOff>0</xdr:rowOff>
    </xdr:from>
    <xdr:ext cx="452434" cy="353464"/>
    <xdr:pic>
      <xdr:nvPicPr>
        <xdr:cNvPr id="804" name="BIOE" descr="Logo AB Européen">
          <a:extLst>
            <a:ext uri="{FF2B5EF4-FFF2-40B4-BE49-F238E27FC236}">
              <a16:creationId xmlns:a16="http://schemas.microsoft.com/office/drawing/2014/main" id="{C57D78C2-1C23-4333-868D-5834675E8B8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6480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56</xdr:row>
      <xdr:rowOff>0</xdr:rowOff>
    </xdr:from>
    <xdr:ext cx="452434" cy="353464"/>
    <xdr:pic>
      <xdr:nvPicPr>
        <xdr:cNvPr id="805" name="BIOE" descr="Logo AB Européen">
          <a:extLst>
            <a:ext uri="{FF2B5EF4-FFF2-40B4-BE49-F238E27FC236}">
              <a16:creationId xmlns:a16="http://schemas.microsoft.com/office/drawing/2014/main" id="{71154EEB-AB0C-4327-ABA7-D8E2F17A19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36480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51</xdr:row>
      <xdr:rowOff>895350</xdr:rowOff>
    </xdr:from>
    <xdr:to>
      <xdr:col>5</xdr:col>
      <xdr:colOff>617220</xdr:colOff>
      <xdr:row>52</xdr:row>
      <xdr:rowOff>95249</xdr:rowOff>
    </xdr:to>
    <xdr:pic>
      <xdr:nvPicPr>
        <xdr:cNvPr id="806" name="Image 805">
          <a:extLst>
            <a:ext uri="{FF2B5EF4-FFF2-40B4-BE49-F238E27FC236}">
              <a16:creationId xmlns:a16="http://schemas.microsoft.com/office/drawing/2014/main" id="{9B2AE31B-F428-4BCB-83BC-CF3E77D9FB72}"/>
            </a:ext>
          </a:extLst>
        </xdr:cNvPr>
        <xdr:cNvPicPr>
          <a:picLocks noChangeAspect="1"/>
        </xdr:cNvPicPr>
      </xdr:nvPicPr>
      <xdr:blipFill rotWithShape="1">
        <a:blip xmlns:r="http://schemas.openxmlformats.org/officeDocument/2006/relationships" r:embed="rId16"/>
        <a:srcRect l="25000" r="27083" b="6079"/>
        <a:stretch/>
      </xdr:blipFill>
      <xdr:spPr>
        <a:xfrm>
          <a:off x="8610600" y="34270950"/>
          <a:ext cx="350520" cy="457199"/>
        </a:xfrm>
        <a:prstGeom prst="rect">
          <a:avLst/>
        </a:prstGeom>
      </xdr:spPr>
    </xdr:pic>
    <xdr:clientData/>
  </xdr:twoCellAnchor>
  <xdr:twoCellAnchor editAs="oneCell">
    <xdr:from>
      <xdr:col>9</xdr:col>
      <xdr:colOff>0</xdr:colOff>
      <xdr:row>51</xdr:row>
      <xdr:rowOff>0</xdr:rowOff>
    </xdr:from>
    <xdr:to>
      <xdr:col>9</xdr:col>
      <xdr:colOff>350520</xdr:colOff>
      <xdr:row>51</xdr:row>
      <xdr:rowOff>457199</xdr:rowOff>
    </xdr:to>
    <xdr:pic>
      <xdr:nvPicPr>
        <xdr:cNvPr id="807" name="Image 806">
          <a:extLst>
            <a:ext uri="{FF2B5EF4-FFF2-40B4-BE49-F238E27FC236}">
              <a16:creationId xmlns:a16="http://schemas.microsoft.com/office/drawing/2014/main" id="{2BDAC392-A0D4-4DB0-8534-184AAA06964A}"/>
            </a:ext>
          </a:extLst>
        </xdr:cNvPr>
        <xdr:cNvPicPr>
          <a:picLocks noChangeAspect="1"/>
        </xdr:cNvPicPr>
      </xdr:nvPicPr>
      <xdr:blipFill rotWithShape="1">
        <a:blip xmlns:r="http://schemas.openxmlformats.org/officeDocument/2006/relationships" r:embed="rId16"/>
        <a:srcRect l="25000" r="27083" b="6079"/>
        <a:stretch/>
      </xdr:blipFill>
      <xdr:spPr>
        <a:xfrm>
          <a:off x="15887700" y="33375600"/>
          <a:ext cx="350520" cy="457199"/>
        </a:xfrm>
        <a:prstGeom prst="rect">
          <a:avLst/>
        </a:prstGeom>
      </xdr:spPr>
    </xdr:pic>
    <xdr:clientData/>
  </xdr:twoCellAnchor>
  <xdr:twoCellAnchor editAs="oneCell">
    <xdr:from>
      <xdr:col>3</xdr:col>
      <xdr:colOff>0</xdr:colOff>
      <xdr:row>72</xdr:row>
      <xdr:rowOff>19050</xdr:rowOff>
    </xdr:from>
    <xdr:to>
      <xdr:col>3</xdr:col>
      <xdr:colOff>350520</xdr:colOff>
      <xdr:row>72</xdr:row>
      <xdr:rowOff>476249</xdr:rowOff>
    </xdr:to>
    <xdr:pic>
      <xdr:nvPicPr>
        <xdr:cNvPr id="808" name="Image 807">
          <a:extLst>
            <a:ext uri="{FF2B5EF4-FFF2-40B4-BE49-F238E27FC236}">
              <a16:creationId xmlns:a16="http://schemas.microsoft.com/office/drawing/2014/main" id="{4D9289C9-1732-4053-9E26-1C1BC3E0E5FE}"/>
            </a:ext>
          </a:extLst>
        </xdr:cNvPr>
        <xdr:cNvPicPr>
          <a:picLocks noChangeAspect="1"/>
        </xdr:cNvPicPr>
      </xdr:nvPicPr>
      <xdr:blipFill rotWithShape="1">
        <a:blip xmlns:r="http://schemas.openxmlformats.org/officeDocument/2006/relationships" r:embed="rId16"/>
        <a:srcRect l="25000" r="27083" b="6079"/>
        <a:stretch/>
      </xdr:blipFill>
      <xdr:spPr>
        <a:xfrm>
          <a:off x="4572000" y="48291750"/>
          <a:ext cx="350520" cy="457199"/>
        </a:xfrm>
        <a:prstGeom prst="rect">
          <a:avLst/>
        </a:prstGeom>
      </xdr:spPr>
    </xdr:pic>
    <xdr:clientData/>
  </xdr:twoCellAnchor>
  <xdr:twoCellAnchor editAs="oneCell">
    <xdr:from>
      <xdr:col>7</xdr:col>
      <xdr:colOff>190500</xdr:colOff>
      <xdr:row>65</xdr:row>
      <xdr:rowOff>800100</xdr:rowOff>
    </xdr:from>
    <xdr:to>
      <xdr:col>7</xdr:col>
      <xdr:colOff>541020</xdr:colOff>
      <xdr:row>66</xdr:row>
      <xdr:rowOff>-1</xdr:rowOff>
    </xdr:to>
    <xdr:pic>
      <xdr:nvPicPr>
        <xdr:cNvPr id="809" name="Image 808">
          <a:extLst>
            <a:ext uri="{FF2B5EF4-FFF2-40B4-BE49-F238E27FC236}">
              <a16:creationId xmlns:a16="http://schemas.microsoft.com/office/drawing/2014/main" id="{E2234C75-E0F4-4A3F-9B13-824E203542EC}"/>
            </a:ext>
          </a:extLst>
        </xdr:cNvPr>
        <xdr:cNvPicPr>
          <a:picLocks noChangeAspect="1"/>
        </xdr:cNvPicPr>
      </xdr:nvPicPr>
      <xdr:blipFill rotWithShape="1">
        <a:blip xmlns:r="http://schemas.openxmlformats.org/officeDocument/2006/relationships" r:embed="rId16"/>
        <a:srcRect l="25000" r="27083" b="6079"/>
        <a:stretch/>
      </xdr:blipFill>
      <xdr:spPr>
        <a:xfrm>
          <a:off x="12306300" y="44081700"/>
          <a:ext cx="350520" cy="457199"/>
        </a:xfrm>
        <a:prstGeom prst="rect">
          <a:avLst/>
        </a:prstGeom>
      </xdr:spPr>
    </xdr:pic>
    <xdr:clientData/>
  </xdr:twoCellAnchor>
  <xdr:oneCellAnchor>
    <xdr:from>
      <xdr:col>1</xdr:col>
      <xdr:colOff>609600</xdr:colOff>
      <xdr:row>65</xdr:row>
      <xdr:rowOff>95250</xdr:rowOff>
    </xdr:from>
    <xdr:ext cx="452434" cy="353464"/>
    <xdr:pic>
      <xdr:nvPicPr>
        <xdr:cNvPr id="810" name="BIOE" descr="Logo AB Européen">
          <a:extLst>
            <a:ext uri="{FF2B5EF4-FFF2-40B4-BE49-F238E27FC236}">
              <a16:creationId xmlns:a16="http://schemas.microsoft.com/office/drawing/2014/main" id="{08317E5A-8EA0-421D-97A9-F7253C7ADE3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9700" y="43376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704850</xdr:colOff>
      <xdr:row>65</xdr:row>
      <xdr:rowOff>95250</xdr:rowOff>
    </xdr:from>
    <xdr:ext cx="452434" cy="353464"/>
    <xdr:pic>
      <xdr:nvPicPr>
        <xdr:cNvPr id="811" name="BIOE" descr="Logo AB Européen">
          <a:extLst>
            <a:ext uri="{FF2B5EF4-FFF2-40B4-BE49-F238E27FC236}">
              <a16:creationId xmlns:a16="http://schemas.microsoft.com/office/drawing/2014/main" id="{49675EFA-9CA7-44EF-AD05-03672CD035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592550" y="43376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342900</xdr:colOff>
      <xdr:row>68</xdr:row>
      <xdr:rowOff>895350</xdr:rowOff>
    </xdr:from>
    <xdr:to>
      <xdr:col>9</xdr:col>
      <xdr:colOff>693420</xdr:colOff>
      <xdr:row>69</xdr:row>
      <xdr:rowOff>95249</xdr:rowOff>
    </xdr:to>
    <xdr:pic>
      <xdr:nvPicPr>
        <xdr:cNvPr id="812" name="Image 811">
          <a:extLst>
            <a:ext uri="{FF2B5EF4-FFF2-40B4-BE49-F238E27FC236}">
              <a16:creationId xmlns:a16="http://schemas.microsoft.com/office/drawing/2014/main" id="{A59D961A-0DE5-431B-A0A3-106ACC9ED136}"/>
            </a:ext>
          </a:extLst>
        </xdr:cNvPr>
        <xdr:cNvPicPr>
          <a:picLocks noChangeAspect="1"/>
        </xdr:cNvPicPr>
      </xdr:nvPicPr>
      <xdr:blipFill rotWithShape="1">
        <a:blip xmlns:r="http://schemas.openxmlformats.org/officeDocument/2006/relationships" r:embed="rId16"/>
        <a:srcRect l="25000" r="27083" b="6079"/>
        <a:stretch/>
      </xdr:blipFill>
      <xdr:spPr>
        <a:xfrm>
          <a:off x="16230600" y="46101000"/>
          <a:ext cx="350520" cy="457199"/>
        </a:xfrm>
        <a:prstGeom prst="rect">
          <a:avLst/>
        </a:prstGeom>
      </xdr:spPr>
    </xdr:pic>
    <xdr:clientData/>
  </xdr:twoCellAnchor>
  <xdr:twoCellAnchor editAs="oneCell">
    <xdr:from>
      <xdr:col>5</xdr:col>
      <xdr:colOff>704850</xdr:colOff>
      <xdr:row>68</xdr:row>
      <xdr:rowOff>971550</xdr:rowOff>
    </xdr:from>
    <xdr:to>
      <xdr:col>5</xdr:col>
      <xdr:colOff>1055370</xdr:colOff>
      <xdr:row>69</xdr:row>
      <xdr:rowOff>171449</xdr:rowOff>
    </xdr:to>
    <xdr:pic>
      <xdr:nvPicPr>
        <xdr:cNvPr id="813" name="Image 812">
          <a:extLst>
            <a:ext uri="{FF2B5EF4-FFF2-40B4-BE49-F238E27FC236}">
              <a16:creationId xmlns:a16="http://schemas.microsoft.com/office/drawing/2014/main" id="{AEE3AF49-7003-4840-AA84-7C3FF41BF4FA}"/>
            </a:ext>
          </a:extLst>
        </xdr:cNvPr>
        <xdr:cNvPicPr>
          <a:picLocks noChangeAspect="1"/>
        </xdr:cNvPicPr>
      </xdr:nvPicPr>
      <xdr:blipFill rotWithShape="1">
        <a:blip xmlns:r="http://schemas.openxmlformats.org/officeDocument/2006/relationships" r:embed="rId16"/>
        <a:srcRect l="25000" r="27083" b="6079"/>
        <a:stretch/>
      </xdr:blipFill>
      <xdr:spPr>
        <a:xfrm>
          <a:off x="9048750" y="46177200"/>
          <a:ext cx="350520" cy="457199"/>
        </a:xfrm>
        <a:prstGeom prst="rect">
          <a:avLst/>
        </a:prstGeom>
      </xdr:spPr>
    </xdr:pic>
    <xdr:clientData/>
  </xdr:twoCellAnchor>
  <xdr:oneCellAnchor>
    <xdr:from>
      <xdr:col>7</xdr:col>
      <xdr:colOff>2743200</xdr:colOff>
      <xdr:row>68</xdr:row>
      <xdr:rowOff>952501</xdr:rowOff>
    </xdr:from>
    <xdr:ext cx="432395" cy="432395"/>
    <xdr:pic>
      <xdr:nvPicPr>
        <xdr:cNvPr id="815" name="Image 15">
          <a:extLst>
            <a:ext uri="{FF2B5EF4-FFF2-40B4-BE49-F238E27FC236}">
              <a16:creationId xmlns:a16="http://schemas.microsoft.com/office/drawing/2014/main" id="{156CBD33-869F-4132-A240-F0BAC99AE1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4859000" y="4615815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68</xdr:row>
      <xdr:rowOff>800100</xdr:rowOff>
    </xdr:from>
    <xdr:ext cx="452434" cy="353464"/>
    <xdr:pic>
      <xdr:nvPicPr>
        <xdr:cNvPr id="817" name="BIOE" descr="Logo AB Européen">
          <a:extLst>
            <a:ext uri="{FF2B5EF4-FFF2-40B4-BE49-F238E27FC236}">
              <a16:creationId xmlns:a16="http://schemas.microsoft.com/office/drawing/2014/main" id="{BB3B46AB-4303-40DB-B2AD-EAB59738F1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43450" y="46005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71</xdr:row>
      <xdr:rowOff>76200</xdr:rowOff>
    </xdr:from>
    <xdr:ext cx="452434" cy="353464"/>
    <xdr:pic>
      <xdr:nvPicPr>
        <xdr:cNvPr id="818" name="BIOE" descr="Logo AB Européen">
          <a:extLst>
            <a:ext uri="{FF2B5EF4-FFF2-40B4-BE49-F238E27FC236}">
              <a16:creationId xmlns:a16="http://schemas.microsoft.com/office/drawing/2014/main" id="{D2C631BA-57DF-4309-AACE-A67D8DC9500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52550" y="47091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819" name="BIOE" descr="Logo AB Européen">
          <a:extLst>
            <a:ext uri="{FF2B5EF4-FFF2-40B4-BE49-F238E27FC236}">
              <a16:creationId xmlns:a16="http://schemas.microsoft.com/office/drawing/2014/main" id="{8EA72BB0-2012-4F5F-98B9-EAD6AB55C4E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50120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76</xdr:row>
      <xdr:rowOff>0</xdr:rowOff>
    </xdr:from>
    <xdr:ext cx="452434" cy="353464"/>
    <xdr:pic>
      <xdr:nvPicPr>
        <xdr:cNvPr id="820" name="BIOE" descr="Logo AB Européen">
          <a:extLst>
            <a:ext uri="{FF2B5EF4-FFF2-40B4-BE49-F238E27FC236}">
              <a16:creationId xmlns:a16="http://schemas.microsoft.com/office/drawing/2014/main" id="{0ABE7062-0093-4352-BE17-D4F102C093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50120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857250</xdr:colOff>
      <xdr:row>85</xdr:row>
      <xdr:rowOff>95250</xdr:rowOff>
    </xdr:from>
    <xdr:ext cx="452434" cy="353464"/>
    <xdr:pic>
      <xdr:nvPicPr>
        <xdr:cNvPr id="821" name="BIOE" descr="Logo AB Européen">
          <a:extLst>
            <a:ext uri="{FF2B5EF4-FFF2-40B4-BE49-F238E27FC236}">
              <a16:creationId xmlns:a16="http://schemas.microsoft.com/office/drawing/2014/main" id="{1C39FDF4-EDB8-4AD6-A200-C3BBA09FBF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744950" y="570166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2895600</xdr:colOff>
      <xdr:row>85</xdr:row>
      <xdr:rowOff>971550</xdr:rowOff>
    </xdr:from>
    <xdr:ext cx="432395" cy="432395"/>
    <xdr:pic>
      <xdr:nvPicPr>
        <xdr:cNvPr id="822" name="Image 15">
          <a:extLst>
            <a:ext uri="{FF2B5EF4-FFF2-40B4-BE49-F238E27FC236}">
              <a16:creationId xmlns:a16="http://schemas.microsoft.com/office/drawing/2014/main" id="{BC75D748-493C-4676-9EFB-33D1A12EB5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467600" y="5789295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85</xdr:row>
      <xdr:rowOff>19050</xdr:rowOff>
    </xdr:from>
    <xdr:ext cx="452434" cy="353464"/>
    <xdr:pic>
      <xdr:nvPicPr>
        <xdr:cNvPr id="823" name="BIOE" descr="Logo AB Européen">
          <a:extLst>
            <a:ext uri="{FF2B5EF4-FFF2-40B4-BE49-F238E27FC236}">
              <a16:creationId xmlns:a16="http://schemas.microsoft.com/office/drawing/2014/main" id="{6216DA7D-D2F9-47C3-BA6D-1FA4DDB3E8E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28750" y="56940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971550</xdr:colOff>
      <xdr:row>91</xdr:row>
      <xdr:rowOff>0</xdr:rowOff>
    </xdr:from>
    <xdr:ext cx="452434" cy="353464"/>
    <xdr:pic>
      <xdr:nvPicPr>
        <xdr:cNvPr id="824" name="BIOE" descr="Logo AB Européen">
          <a:extLst>
            <a:ext uri="{FF2B5EF4-FFF2-40B4-BE49-F238E27FC236}">
              <a16:creationId xmlns:a16="http://schemas.microsoft.com/office/drawing/2014/main" id="{80B5D7EE-6BAB-4474-B4CF-069AF00C2D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771650" y="60655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94</xdr:row>
      <xdr:rowOff>0</xdr:rowOff>
    </xdr:from>
    <xdr:ext cx="452434" cy="353464"/>
    <xdr:pic>
      <xdr:nvPicPr>
        <xdr:cNvPr id="825" name="BIOE" descr="Logo AB Européen">
          <a:extLst>
            <a:ext uri="{FF2B5EF4-FFF2-40B4-BE49-F238E27FC236}">
              <a16:creationId xmlns:a16="http://schemas.microsoft.com/office/drawing/2014/main" id="{4AF5D53B-122C-4B49-BCEB-D4B0FECD32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62579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94</xdr:row>
      <xdr:rowOff>0</xdr:rowOff>
    </xdr:from>
    <xdr:ext cx="452434" cy="353464"/>
    <xdr:pic>
      <xdr:nvPicPr>
        <xdr:cNvPr id="826" name="BIOE" descr="Logo AB Européen">
          <a:extLst>
            <a:ext uri="{FF2B5EF4-FFF2-40B4-BE49-F238E27FC236}">
              <a16:creationId xmlns:a16="http://schemas.microsoft.com/office/drawing/2014/main" id="{EC25FD62-E0CC-4EB5-8AF4-4F8C8296859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62579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3086100</xdr:colOff>
      <xdr:row>88</xdr:row>
      <xdr:rowOff>38100</xdr:rowOff>
    </xdr:from>
    <xdr:ext cx="521441" cy="476250"/>
    <xdr:pic>
      <xdr:nvPicPr>
        <xdr:cNvPr id="827" name="Image 286">
          <a:extLst>
            <a:ext uri="{FF2B5EF4-FFF2-40B4-BE49-F238E27FC236}">
              <a16:creationId xmlns:a16="http://schemas.microsoft.com/office/drawing/2014/main" id="{1CC81669-D590-49B2-9C95-B2CAA8AFE3E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30000" y="5888355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828" name="BIOE" descr="Logo AB Européen">
          <a:extLst>
            <a:ext uri="{FF2B5EF4-FFF2-40B4-BE49-F238E27FC236}">
              <a16:creationId xmlns:a16="http://schemas.microsoft.com/office/drawing/2014/main" id="{B77D1826-8C36-425E-BCDD-882E52E0815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63760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96</xdr:row>
      <xdr:rowOff>0</xdr:rowOff>
    </xdr:from>
    <xdr:ext cx="452434" cy="353464"/>
    <xdr:pic>
      <xdr:nvPicPr>
        <xdr:cNvPr id="829" name="BIOE" descr="Logo AB Européen">
          <a:extLst>
            <a:ext uri="{FF2B5EF4-FFF2-40B4-BE49-F238E27FC236}">
              <a16:creationId xmlns:a16="http://schemas.microsoft.com/office/drawing/2014/main" id="{FB42F46E-A69E-42C4-9D91-4ACB6EB8944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63760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91</xdr:row>
      <xdr:rowOff>0</xdr:rowOff>
    </xdr:from>
    <xdr:ext cx="452434" cy="353464"/>
    <xdr:pic>
      <xdr:nvPicPr>
        <xdr:cNvPr id="830" name="BIOE" descr="Logo AB Européen">
          <a:extLst>
            <a:ext uri="{FF2B5EF4-FFF2-40B4-BE49-F238E27FC236}">
              <a16:creationId xmlns:a16="http://schemas.microsoft.com/office/drawing/2014/main" id="{03429EED-8C49-48E3-AFE8-BBC4BD737FD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60655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723900</xdr:colOff>
      <xdr:row>91</xdr:row>
      <xdr:rowOff>762000</xdr:rowOff>
    </xdr:from>
    <xdr:to>
      <xdr:col>9</xdr:col>
      <xdr:colOff>1074420</xdr:colOff>
      <xdr:row>91</xdr:row>
      <xdr:rowOff>1219199</xdr:rowOff>
    </xdr:to>
    <xdr:pic>
      <xdr:nvPicPr>
        <xdr:cNvPr id="831" name="Image 830">
          <a:extLst>
            <a:ext uri="{FF2B5EF4-FFF2-40B4-BE49-F238E27FC236}">
              <a16:creationId xmlns:a16="http://schemas.microsoft.com/office/drawing/2014/main" id="{131DD99E-6B7F-450D-AE43-A7DAC4B5BAF5}"/>
            </a:ext>
          </a:extLst>
        </xdr:cNvPr>
        <xdr:cNvPicPr>
          <a:picLocks noChangeAspect="1"/>
        </xdr:cNvPicPr>
      </xdr:nvPicPr>
      <xdr:blipFill rotWithShape="1">
        <a:blip xmlns:r="http://schemas.openxmlformats.org/officeDocument/2006/relationships" r:embed="rId16"/>
        <a:srcRect l="25000" r="27083" b="6079"/>
        <a:stretch/>
      </xdr:blipFill>
      <xdr:spPr>
        <a:xfrm>
          <a:off x="16611600" y="61417200"/>
          <a:ext cx="350520" cy="457199"/>
        </a:xfrm>
        <a:prstGeom prst="rect">
          <a:avLst/>
        </a:prstGeom>
      </xdr:spPr>
    </xdr:pic>
    <xdr:clientData/>
  </xdr:twoCellAnchor>
  <xdr:twoCellAnchor editAs="oneCell">
    <xdr:from>
      <xdr:col>5</xdr:col>
      <xdr:colOff>361950</xdr:colOff>
      <xdr:row>91</xdr:row>
      <xdr:rowOff>838200</xdr:rowOff>
    </xdr:from>
    <xdr:to>
      <xdr:col>5</xdr:col>
      <xdr:colOff>712470</xdr:colOff>
      <xdr:row>92</xdr:row>
      <xdr:rowOff>38099</xdr:rowOff>
    </xdr:to>
    <xdr:pic>
      <xdr:nvPicPr>
        <xdr:cNvPr id="832" name="Image 831">
          <a:extLst>
            <a:ext uri="{FF2B5EF4-FFF2-40B4-BE49-F238E27FC236}">
              <a16:creationId xmlns:a16="http://schemas.microsoft.com/office/drawing/2014/main" id="{302CD1AC-68E0-424E-9E21-7BD96278074C}"/>
            </a:ext>
          </a:extLst>
        </xdr:cNvPr>
        <xdr:cNvPicPr>
          <a:picLocks noChangeAspect="1"/>
        </xdr:cNvPicPr>
      </xdr:nvPicPr>
      <xdr:blipFill rotWithShape="1">
        <a:blip xmlns:r="http://schemas.openxmlformats.org/officeDocument/2006/relationships" r:embed="rId16"/>
        <a:srcRect l="25000" r="27083" b="6079"/>
        <a:stretch/>
      </xdr:blipFill>
      <xdr:spPr>
        <a:xfrm>
          <a:off x="8705850" y="61493400"/>
          <a:ext cx="350520" cy="457199"/>
        </a:xfrm>
        <a:prstGeom prst="rect">
          <a:avLst/>
        </a:prstGeom>
      </xdr:spPr>
    </xdr:pic>
    <xdr:clientData/>
  </xdr:twoCellAnchor>
  <xdr:oneCellAnchor>
    <xdr:from>
      <xdr:col>1</xdr:col>
      <xdr:colOff>819150</xdr:colOff>
      <xdr:row>105</xdr:row>
      <xdr:rowOff>19050</xdr:rowOff>
    </xdr:from>
    <xdr:ext cx="452434" cy="353464"/>
    <xdr:pic>
      <xdr:nvPicPr>
        <xdr:cNvPr id="833" name="BIOE" descr="Logo AB Européen">
          <a:extLst>
            <a:ext uri="{FF2B5EF4-FFF2-40B4-BE49-F238E27FC236}">
              <a16:creationId xmlns:a16="http://schemas.microsoft.com/office/drawing/2014/main" id="{85423026-F413-4AE3-8ECF-C3732C99E51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9250" y="708850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1104900</xdr:colOff>
      <xdr:row>105</xdr:row>
      <xdr:rowOff>95250</xdr:rowOff>
    </xdr:from>
    <xdr:ext cx="452434" cy="353464"/>
    <xdr:pic>
      <xdr:nvPicPr>
        <xdr:cNvPr id="834" name="BIOE" descr="Logo AB Européen">
          <a:extLst>
            <a:ext uri="{FF2B5EF4-FFF2-40B4-BE49-F238E27FC236}">
              <a16:creationId xmlns:a16="http://schemas.microsoft.com/office/drawing/2014/main" id="{A4D3AC76-2BFE-470A-82C7-34160CC91F4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448800" y="70961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105</xdr:row>
      <xdr:rowOff>133350</xdr:rowOff>
    </xdr:from>
    <xdr:ext cx="452434" cy="353464"/>
    <xdr:pic>
      <xdr:nvPicPr>
        <xdr:cNvPr id="835" name="BIOE" descr="Logo AB Européen">
          <a:extLst>
            <a:ext uri="{FF2B5EF4-FFF2-40B4-BE49-F238E27FC236}">
              <a16:creationId xmlns:a16="http://schemas.microsoft.com/office/drawing/2014/main" id="{72469F4B-09DE-4CA2-8B22-9A385B0693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5314950" y="70999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111</xdr:row>
      <xdr:rowOff>0</xdr:rowOff>
    </xdr:from>
    <xdr:ext cx="452434" cy="353464"/>
    <xdr:pic>
      <xdr:nvPicPr>
        <xdr:cNvPr id="836" name="BIOE" descr="Logo AB Européen">
          <a:extLst>
            <a:ext uri="{FF2B5EF4-FFF2-40B4-BE49-F238E27FC236}">
              <a16:creationId xmlns:a16="http://schemas.microsoft.com/office/drawing/2014/main" id="{F2C4398D-3F45-47BF-8B82-C8ED56B20A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74599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876300</xdr:colOff>
      <xdr:row>111</xdr:row>
      <xdr:rowOff>38100</xdr:rowOff>
    </xdr:from>
    <xdr:ext cx="452434" cy="353464"/>
    <xdr:pic>
      <xdr:nvPicPr>
        <xdr:cNvPr id="837" name="BIOE" descr="Logo AB Européen">
          <a:extLst>
            <a:ext uri="{FF2B5EF4-FFF2-40B4-BE49-F238E27FC236}">
              <a16:creationId xmlns:a16="http://schemas.microsoft.com/office/drawing/2014/main" id="{E03D76A9-C186-4714-8D99-68ED215460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992100" y="74637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857250</xdr:rowOff>
    </xdr:from>
    <xdr:ext cx="452434" cy="353464"/>
    <xdr:pic>
      <xdr:nvPicPr>
        <xdr:cNvPr id="838" name="BIOE" descr="Logo AB Européen">
          <a:extLst>
            <a:ext uri="{FF2B5EF4-FFF2-40B4-BE49-F238E27FC236}">
              <a16:creationId xmlns:a16="http://schemas.microsoft.com/office/drawing/2014/main" id="{B8A6AF52-891A-41E2-8A26-37EA4F8A384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078200" y="7364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114</xdr:row>
      <xdr:rowOff>0</xdr:rowOff>
    </xdr:from>
    <xdr:ext cx="452434" cy="353464"/>
    <xdr:pic>
      <xdr:nvPicPr>
        <xdr:cNvPr id="839" name="BIOE" descr="Logo AB Européen">
          <a:extLst>
            <a:ext uri="{FF2B5EF4-FFF2-40B4-BE49-F238E27FC236}">
              <a16:creationId xmlns:a16="http://schemas.microsoft.com/office/drawing/2014/main" id="{86DD946A-3C9E-4DBB-B3C8-664B7C86F4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76523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840" name="BIOE" descr="Logo AB Européen">
          <a:extLst>
            <a:ext uri="{FF2B5EF4-FFF2-40B4-BE49-F238E27FC236}">
              <a16:creationId xmlns:a16="http://schemas.microsoft.com/office/drawing/2014/main" id="{4339212B-699D-49FC-97F8-484D47BCDC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77704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116</xdr:row>
      <xdr:rowOff>0</xdr:rowOff>
    </xdr:from>
    <xdr:ext cx="452434" cy="353464"/>
    <xdr:pic>
      <xdr:nvPicPr>
        <xdr:cNvPr id="841" name="BIOE" descr="Logo AB Européen">
          <a:extLst>
            <a:ext uri="{FF2B5EF4-FFF2-40B4-BE49-F238E27FC236}">
              <a16:creationId xmlns:a16="http://schemas.microsoft.com/office/drawing/2014/main" id="{624D8661-E72A-4546-B6B0-CCFD390B865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77704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2800350</xdr:colOff>
      <xdr:row>108</xdr:row>
      <xdr:rowOff>1009649</xdr:rowOff>
    </xdr:from>
    <xdr:ext cx="432395" cy="432395"/>
    <xdr:pic>
      <xdr:nvPicPr>
        <xdr:cNvPr id="842" name="Image 15">
          <a:extLst>
            <a:ext uri="{FF2B5EF4-FFF2-40B4-BE49-F238E27FC236}">
              <a16:creationId xmlns:a16="http://schemas.microsoft.com/office/drawing/2014/main" id="{71339C99-142D-4064-8382-F42A7712F8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372350" y="7379969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457200</xdr:colOff>
      <xdr:row>111</xdr:row>
      <xdr:rowOff>914400</xdr:rowOff>
    </xdr:from>
    <xdr:to>
      <xdr:col>3</xdr:col>
      <xdr:colOff>807720</xdr:colOff>
      <xdr:row>112</xdr:row>
      <xdr:rowOff>114299</xdr:rowOff>
    </xdr:to>
    <xdr:pic>
      <xdr:nvPicPr>
        <xdr:cNvPr id="843" name="Image 842">
          <a:extLst>
            <a:ext uri="{FF2B5EF4-FFF2-40B4-BE49-F238E27FC236}">
              <a16:creationId xmlns:a16="http://schemas.microsoft.com/office/drawing/2014/main" id="{C3AD675A-D3F7-4202-AD1D-47A23C51BBB8}"/>
            </a:ext>
          </a:extLst>
        </xdr:cNvPr>
        <xdr:cNvPicPr>
          <a:picLocks noChangeAspect="1"/>
        </xdr:cNvPicPr>
      </xdr:nvPicPr>
      <xdr:blipFill rotWithShape="1">
        <a:blip xmlns:r="http://schemas.openxmlformats.org/officeDocument/2006/relationships" r:embed="rId16"/>
        <a:srcRect l="25000" r="27083" b="6079"/>
        <a:stretch/>
      </xdr:blipFill>
      <xdr:spPr>
        <a:xfrm>
          <a:off x="5029200" y="75514200"/>
          <a:ext cx="350520" cy="457199"/>
        </a:xfrm>
        <a:prstGeom prst="rect">
          <a:avLst/>
        </a:prstGeom>
      </xdr:spPr>
    </xdr:pic>
    <xdr:clientData/>
  </xdr:twoCellAnchor>
  <xdr:oneCellAnchor>
    <xdr:from>
      <xdr:col>7</xdr:col>
      <xdr:colOff>685800</xdr:colOff>
      <xdr:row>126</xdr:row>
      <xdr:rowOff>76200</xdr:rowOff>
    </xdr:from>
    <xdr:ext cx="452434" cy="353464"/>
    <xdr:pic>
      <xdr:nvPicPr>
        <xdr:cNvPr id="844" name="BIOE" descr="Logo AB Européen">
          <a:extLst>
            <a:ext uri="{FF2B5EF4-FFF2-40B4-BE49-F238E27FC236}">
              <a16:creationId xmlns:a16="http://schemas.microsoft.com/office/drawing/2014/main" id="{E1D413DC-FD04-481D-91F7-BFECD488B73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01600" y="852106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126</xdr:row>
      <xdr:rowOff>762000</xdr:rowOff>
    </xdr:from>
    <xdr:ext cx="452434" cy="353464"/>
    <xdr:pic>
      <xdr:nvPicPr>
        <xdr:cNvPr id="845" name="BIOE" descr="Logo AB Européen">
          <a:extLst>
            <a:ext uri="{FF2B5EF4-FFF2-40B4-BE49-F238E27FC236}">
              <a16:creationId xmlns:a16="http://schemas.microsoft.com/office/drawing/2014/main" id="{379538DB-12E0-4838-98CB-7A392925912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610600" y="85896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781050</xdr:colOff>
      <xdr:row>132</xdr:row>
      <xdr:rowOff>38100</xdr:rowOff>
    </xdr:from>
    <xdr:ext cx="452434" cy="353464"/>
    <xdr:pic>
      <xdr:nvPicPr>
        <xdr:cNvPr id="846" name="BIOE" descr="Logo AB Européen">
          <a:extLst>
            <a:ext uri="{FF2B5EF4-FFF2-40B4-BE49-F238E27FC236}">
              <a16:creationId xmlns:a16="http://schemas.microsoft.com/office/drawing/2014/main" id="{64A4E5BB-A2AB-400D-98A2-16BE326810B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96850" y="8890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952500</xdr:colOff>
      <xdr:row>132</xdr:row>
      <xdr:rowOff>95250</xdr:rowOff>
    </xdr:from>
    <xdr:ext cx="452434" cy="353464"/>
    <xdr:pic>
      <xdr:nvPicPr>
        <xdr:cNvPr id="847" name="BIOE" descr="Logo AB Européen">
          <a:extLst>
            <a:ext uri="{FF2B5EF4-FFF2-40B4-BE49-F238E27FC236}">
              <a16:creationId xmlns:a16="http://schemas.microsoft.com/office/drawing/2014/main" id="{A53A49B6-92E9-4F3B-A142-3FC194BB37E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296400" y="88963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342900</xdr:colOff>
      <xdr:row>129</xdr:row>
      <xdr:rowOff>819150</xdr:rowOff>
    </xdr:from>
    <xdr:to>
      <xdr:col>3</xdr:col>
      <xdr:colOff>693420</xdr:colOff>
      <xdr:row>130</xdr:row>
      <xdr:rowOff>19049</xdr:rowOff>
    </xdr:to>
    <xdr:pic>
      <xdr:nvPicPr>
        <xdr:cNvPr id="848" name="Image 847">
          <a:extLst>
            <a:ext uri="{FF2B5EF4-FFF2-40B4-BE49-F238E27FC236}">
              <a16:creationId xmlns:a16="http://schemas.microsoft.com/office/drawing/2014/main" id="{F0C11030-FDB4-4D4F-9199-FE667FFB1D45}"/>
            </a:ext>
          </a:extLst>
        </xdr:cNvPr>
        <xdr:cNvPicPr>
          <a:picLocks noChangeAspect="1"/>
        </xdr:cNvPicPr>
      </xdr:nvPicPr>
      <xdr:blipFill rotWithShape="1">
        <a:blip xmlns:r="http://schemas.openxmlformats.org/officeDocument/2006/relationships" r:embed="rId16"/>
        <a:srcRect l="25000" r="27083" b="6079"/>
        <a:stretch/>
      </xdr:blipFill>
      <xdr:spPr>
        <a:xfrm>
          <a:off x="4914900" y="87877650"/>
          <a:ext cx="350520" cy="457199"/>
        </a:xfrm>
        <a:prstGeom prst="rect">
          <a:avLst/>
        </a:prstGeom>
      </xdr:spPr>
    </xdr:pic>
    <xdr:clientData/>
  </xdr:twoCellAnchor>
  <xdr:twoCellAnchor editAs="oneCell">
    <xdr:from>
      <xdr:col>1</xdr:col>
      <xdr:colOff>457200</xdr:colOff>
      <xdr:row>132</xdr:row>
      <xdr:rowOff>914400</xdr:rowOff>
    </xdr:from>
    <xdr:to>
      <xdr:col>1</xdr:col>
      <xdr:colOff>807720</xdr:colOff>
      <xdr:row>133</xdr:row>
      <xdr:rowOff>114299</xdr:rowOff>
    </xdr:to>
    <xdr:pic>
      <xdr:nvPicPr>
        <xdr:cNvPr id="849" name="Image 848">
          <a:extLst>
            <a:ext uri="{FF2B5EF4-FFF2-40B4-BE49-F238E27FC236}">
              <a16:creationId xmlns:a16="http://schemas.microsoft.com/office/drawing/2014/main" id="{803F2CB3-BDBD-49C5-A721-1A32CAA79D29}"/>
            </a:ext>
          </a:extLst>
        </xdr:cNvPr>
        <xdr:cNvPicPr>
          <a:picLocks noChangeAspect="1"/>
        </xdr:cNvPicPr>
      </xdr:nvPicPr>
      <xdr:blipFill rotWithShape="1">
        <a:blip xmlns:r="http://schemas.openxmlformats.org/officeDocument/2006/relationships" r:embed="rId16"/>
        <a:srcRect l="25000" r="27083" b="6079"/>
        <a:stretch/>
      </xdr:blipFill>
      <xdr:spPr>
        <a:xfrm>
          <a:off x="1257300" y="89782650"/>
          <a:ext cx="350520" cy="457199"/>
        </a:xfrm>
        <a:prstGeom prst="rect">
          <a:avLst/>
        </a:prstGeom>
      </xdr:spPr>
    </xdr:pic>
    <xdr:clientData/>
  </xdr:twoCellAnchor>
  <xdr:oneCellAnchor>
    <xdr:from>
      <xdr:col>5</xdr:col>
      <xdr:colOff>2952750</xdr:colOff>
      <xdr:row>129</xdr:row>
      <xdr:rowOff>1028700</xdr:rowOff>
    </xdr:from>
    <xdr:ext cx="432395" cy="432395"/>
    <xdr:pic>
      <xdr:nvPicPr>
        <xdr:cNvPr id="850" name="Image 15">
          <a:extLst>
            <a:ext uri="{FF2B5EF4-FFF2-40B4-BE49-F238E27FC236}">
              <a16:creationId xmlns:a16="http://schemas.microsoft.com/office/drawing/2014/main" id="{939B7A52-1D71-481A-8763-A5922FC8CF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296650" y="880872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137</xdr:row>
      <xdr:rowOff>0</xdr:rowOff>
    </xdr:from>
    <xdr:ext cx="452434" cy="353464"/>
    <xdr:pic>
      <xdr:nvPicPr>
        <xdr:cNvPr id="851" name="BIOE" descr="Logo AB Européen">
          <a:extLst>
            <a:ext uri="{FF2B5EF4-FFF2-40B4-BE49-F238E27FC236}">
              <a16:creationId xmlns:a16="http://schemas.microsoft.com/office/drawing/2014/main" id="{32F1A2AA-73B7-4CD0-9169-09EEE5E718A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91973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137</xdr:row>
      <xdr:rowOff>0</xdr:rowOff>
    </xdr:from>
    <xdr:ext cx="452434" cy="353464"/>
    <xdr:pic>
      <xdr:nvPicPr>
        <xdr:cNvPr id="852" name="BIOE" descr="Logo AB Européen">
          <a:extLst>
            <a:ext uri="{FF2B5EF4-FFF2-40B4-BE49-F238E27FC236}">
              <a16:creationId xmlns:a16="http://schemas.microsoft.com/office/drawing/2014/main" id="{489A4038-A7E5-4A2C-ADE6-940BA2C032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91973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74</xdr:row>
      <xdr:rowOff>0</xdr:rowOff>
    </xdr:from>
    <xdr:ext cx="452434" cy="353464"/>
    <xdr:pic>
      <xdr:nvPicPr>
        <xdr:cNvPr id="853" name="BIOE" descr="Logo AB Européen">
          <a:extLst>
            <a:ext uri="{FF2B5EF4-FFF2-40B4-BE49-F238E27FC236}">
              <a16:creationId xmlns:a16="http://schemas.microsoft.com/office/drawing/2014/main" id="{17D5D9C3-915D-4973-AA87-D32ACCAB20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48939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2990850</xdr:colOff>
      <xdr:row>7</xdr:row>
      <xdr:rowOff>76200</xdr:rowOff>
    </xdr:from>
    <xdr:to>
      <xdr:col>2</xdr:col>
      <xdr:colOff>56274</xdr:colOff>
      <xdr:row>8</xdr:row>
      <xdr:rowOff>599200</xdr:rowOff>
    </xdr:to>
    <xdr:pic>
      <xdr:nvPicPr>
        <xdr:cNvPr id="676" name="Image 675">
          <a:extLst>
            <a:ext uri="{FF2B5EF4-FFF2-40B4-BE49-F238E27FC236}">
              <a16:creationId xmlns:a16="http://schemas.microsoft.com/office/drawing/2014/main" id="{6BF8AA64-8EA6-4C52-A737-7963885215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87" name="Image 686">
          <a:extLst>
            <a:ext uri="{FF2B5EF4-FFF2-40B4-BE49-F238E27FC236}">
              <a16:creationId xmlns:a16="http://schemas.microsoft.com/office/drawing/2014/main" id="{1487B843-5C48-401F-A3A0-D160439F89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689" name="Image 297">
          <a:extLst>
            <a:ext uri="{FF2B5EF4-FFF2-40B4-BE49-F238E27FC236}">
              <a16:creationId xmlns:a16="http://schemas.microsoft.com/office/drawing/2014/main" id="{205EF789-A6AE-481A-9155-FEAB827DE40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698" name="Image 43">
          <a:extLst>
            <a:ext uri="{FF2B5EF4-FFF2-40B4-BE49-F238E27FC236}">
              <a16:creationId xmlns:a16="http://schemas.microsoft.com/office/drawing/2014/main" id="{A544AFC0-2BA7-4536-817E-0294348C762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713" name="Image 712">
          <a:extLst>
            <a:ext uri="{FF2B5EF4-FFF2-40B4-BE49-F238E27FC236}">
              <a16:creationId xmlns:a16="http://schemas.microsoft.com/office/drawing/2014/main" id="{424387AF-98F5-41F3-BB9E-A133CAB68C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719" name="Image 718">
          <a:extLst>
            <a:ext uri="{FF2B5EF4-FFF2-40B4-BE49-F238E27FC236}">
              <a16:creationId xmlns:a16="http://schemas.microsoft.com/office/drawing/2014/main" id="{F0604552-FE79-415A-AEEB-4EB3518A6D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722" name="Image 297">
          <a:extLst>
            <a:ext uri="{FF2B5EF4-FFF2-40B4-BE49-F238E27FC236}">
              <a16:creationId xmlns:a16="http://schemas.microsoft.com/office/drawing/2014/main" id="{B0763B62-6637-4319-A8B4-D2492416CD4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725" name="Image 43">
          <a:extLst>
            <a:ext uri="{FF2B5EF4-FFF2-40B4-BE49-F238E27FC236}">
              <a16:creationId xmlns:a16="http://schemas.microsoft.com/office/drawing/2014/main" id="{5D45B9CE-D01D-4AD9-9C53-6CA09E55264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746" name="Image 44">
          <a:extLst>
            <a:ext uri="{FF2B5EF4-FFF2-40B4-BE49-F238E27FC236}">
              <a16:creationId xmlns:a16="http://schemas.microsoft.com/office/drawing/2014/main" id="{92248114-A1B1-4073-A21F-A8EAF636E8B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779" name="Image 44">
          <a:extLst>
            <a:ext uri="{FF2B5EF4-FFF2-40B4-BE49-F238E27FC236}">
              <a16:creationId xmlns:a16="http://schemas.microsoft.com/office/drawing/2014/main" id="{74691C75-0C97-42E0-A1F9-133E3413DA1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789" name="Image 788">
          <a:extLst>
            <a:ext uri="{FF2B5EF4-FFF2-40B4-BE49-F238E27FC236}">
              <a16:creationId xmlns:a16="http://schemas.microsoft.com/office/drawing/2014/main" id="{83A11C2C-9964-417B-82EF-9A886714CA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794" name="Image 793">
          <a:extLst>
            <a:ext uri="{FF2B5EF4-FFF2-40B4-BE49-F238E27FC236}">
              <a16:creationId xmlns:a16="http://schemas.microsoft.com/office/drawing/2014/main" id="{701ED3C6-0BB1-4AA3-AFD4-E362C1B50D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796" name="Image 297">
          <a:extLst>
            <a:ext uri="{FF2B5EF4-FFF2-40B4-BE49-F238E27FC236}">
              <a16:creationId xmlns:a16="http://schemas.microsoft.com/office/drawing/2014/main" id="{0904D22F-73A1-461A-BA7D-E1CDDDB52A0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814" name="Image 44">
          <a:extLst>
            <a:ext uri="{FF2B5EF4-FFF2-40B4-BE49-F238E27FC236}">
              <a16:creationId xmlns:a16="http://schemas.microsoft.com/office/drawing/2014/main" id="{F279016B-3539-4780-AA12-C21B4E2D0EA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816" name="Image 815">
          <a:extLst>
            <a:ext uri="{FF2B5EF4-FFF2-40B4-BE49-F238E27FC236}">
              <a16:creationId xmlns:a16="http://schemas.microsoft.com/office/drawing/2014/main" id="{BABBFB20-5AD3-4BA6-851C-43BA63364F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854" name="Image 44">
          <a:extLst>
            <a:ext uri="{FF2B5EF4-FFF2-40B4-BE49-F238E27FC236}">
              <a16:creationId xmlns:a16="http://schemas.microsoft.com/office/drawing/2014/main" id="{ECF8B66F-8E5B-4F8F-95D6-CA40730F00A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855" name="Image 854">
          <a:extLst>
            <a:ext uri="{FF2B5EF4-FFF2-40B4-BE49-F238E27FC236}">
              <a16:creationId xmlns:a16="http://schemas.microsoft.com/office/drawing/2014/main" id="{4689F5AC-021E-4AB9-BE21-3F2E32F3C3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857" name="Image 297">
          <a:extLst>
            <a:ext uri="{FF2B5EF4-FFF2-40B4-BE49-F238E27FC236}">
              <a16:creationId xmlns:a16="http://schemas.microsoft.com/office/drawing/2014/main" id="{E6B1D081-19DA-4EE9-A42F-522F98225FA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858" name="Image 43">
          <a:extLst>
            <a:ext uri="{FF2B5EF4-FFF2-40B4-BE49-F238E27FC236}">
              <a16:creationId xmlns:a16="http://schemas.microsoft.com/office/drawing/2014/main" id="{A3AC5459-D3B0-4C4A-9606-4B5BE1F2176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859" name="Image 44">
          <a:extLst>
            <a:ext uri="{FF2B5EF4-FFF2-40B4-BE49-F238E27FC236}">
              <a16:creationId xmlns:a16="http://schemas.microsoft.com/office/drawing/2014/main" id="{28217836-9346-41EC-BDE5-E1A5251A93B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860" name="Image 859">
          <a:extLst>
            <a:ext uri="{FF2B5EF4-FFF2-40B4-BE49-F238E27FC236}">
              <a16:creationId xmlns:a16="http://schemas.microsoft.com/office/drawing/2014/main" id="{8D9567EF-A33C-42F0-B735-5356EBF305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861" name="Image 860">
          <a:extLst>
            <a:ext uri="{FF2B5EF4-FFF2-40B4-BE49-F238E27FC236}">
              <a16:creationId xmlns:a16="http://schemas.microsoft.com/office/drawing/2014/main" id="{202F4725-6269-4AFD-8650-9D91468A22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862" name="Image 861">
          <a:extLst>
            <a:ext uri="{FF2B5EF4-FFF2-40B4-BE49-F238E27FC236}">
              <a16:creationId xmlns:a16="http://schemas.microsoft.com/office/drawing/2014/main" id="{05DC1EDC-2512-4104-AC87-7B263527A5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863" name="Image 862">
          <a:extLst>
            <a:ext uri="{FF2B5EF4-FFF2-40B4-BE49-F238E27FC236}">
              <a16:creationId xmlns:a16="http://schemas.microsoft.com/office/drawing/2014/main" id="{16309779-EC20-4A88-946F-BE637BB78C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864" name="Image 297">
          <a:extLst>
            <a:ext uri="{FF2B5EF4-FFF2-40B4-BE49-F238E27FC236}">
              <a16:creationId xmlns:a16="http://schemas.microsoft.com/office/drawing/2014/main" id="{AF9597D0-C7D3-4F27-9F75-FB96A750414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865" name="Image 297">
          <a:extLst>
            <a:ext uri="{FF2B5EF4-FFF2-40B4-BE49-F238E27FC236}">
              <a16:creationId xmlns:a16="http://schemas.microsoft.com/office/drawing/2014/main" id="{3F660B58-1BF5-41B8-B13C-4D5DA4757A1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866" name="Image 44">
          <a:extLst>
            <a:ext uri="{FF2B5EF4-FFF2-40B4-BE49-F238E27FC236}">
              <a16:creationId xmlns:a16="http://schemas.microsoft.com/office/drawing/2014/main" id="{1C896A0A-B373-4C84-9844-CCA75F38CE8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867" name="Image 866">
          <a:extLst>
            <a:ext uri="{FF2B5EF4-FFF2-40B4-BE49-F238E27FC236}">
              <a16:creationId xmlns:a16="http://schemas.microsoft.com/office/drawing/2014/main" id="{7EE4DB1F-A3F9-4B94-9F23-B992E6E1F7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868" name="Image 867">
          <a:extLst>
            <a:ext uri="{FF2B5EF4-FFF2-40B4-BE49-F238E27FC236}">
              <a16:creationId xmlns:a16="http://schemas.microsoft.com/office/drawing/2014/main" id="{A5FBCCA3-F396-4E33-9290-4EA1C7EF0A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870" name="Image 297">
          <a:extLst>
            <a:ext uri="{FF2B5EF4-FFF2-40B4-BE49-F238E27FC236}">
              <a16:creationId xmlns:a16="http://schemas.microsoft.com/office/drawing/2014/main" id="{1D2FF8EF-84C7-4359-AEDD-56B20515B66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871" name="Image 297">
          <a:extLst>
            <a:ext uri="{FF2B5EF4-FFF2-40B4-BE49-F238E27FC236}">
              <a16:creationId xmlns:a16="http://schemas.microsoft.com/office/drawing/2014/main" id="{01CCBF38-1864-4753-8D6C-5B0D9E24353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72" name="Image 44">
          <a:extLst>
            <a:ext uri="{FF2B5EF4-FFF2-40B4-BE49-F238E27FC236}">
              <a16:creationId xmlns:a16="http://schemas.microsoft.com/office/drawing/2014/main" id="{C9BF6C94-A067-4262-9EBF-4019E346993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73" name="Image 872">
          <a:extLst>
            <a:ext uri="{FF2B5EF4-FFF2-40B4-BE49-F238E27FC236}">
              <a16:creationId xmlns:a16="http://schemas.microsoft.com/office/drawing/2014/main" id="{EFACAB1A-3156-49F1-9568-64BAD21E76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74" name="Image 873">
          <a:extLst>
            <a:ext uri="{FF2B5EF4-FFF2-40B4-BE49-F238E27FC236}">
              <a16:creationId xmlns:a16="http://schemas.microsoft.com/office/drawing/2014/main" id="{418CEB4F-D686-410A-AAB5-9148482FCE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75" name="Image 874">
          <a:extLst>
            <a:ext uri="{FF2B5EF4-FFF2-40B4-BE49-F238E27FC236}">
              <a16:creationId xmlns:a16="http://schemas.microsoft.com/office/drawing/2014/main" id="{383F398D-7E68-46B7-99F1-3715947479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76" name="Image 297">
          <a:extLst>
            <a:ext uri="{FF2B5EF4-FFF2-40B4-BE49-F238E27FC236}">
              <a16:creationId xmlns:a16="http://schemas.microsoft.com/office/drawing/2014/main" id="{D8040F35-CA65-4496-A14D-2D89A2BE217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77" name="Image 297">
          <a:extLst>
            <a:ext uri="{FF2B5EF4-FFF2-40B4-BE49-F238E27FC236}">
              <a16:creationId xmlns:a16="http://schemas.microsoft.com/office/drawing/2014/main" id="{CE8C0C3D-0B8D-47B1-A3D9-6EBE59D1480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78" name="Image 44">
          <a:extLst>
            <a:ext uri="{FF2B5EF4-FFF2-40B4-BE49-F238E27FC236}">
              <a16:creationId xmlns:a16="http://schemas.microsoft.com/office/drawing/2014/main" id="{65C45102-AD27-4406-8BCE-49F7B0B473E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EBDD2962-0AAB-4728-8A6F-076B646946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AC7E0AE-3719-4461-B651-58165AB1D9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3F573145-FF20-4132-A42B-A61E769A505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AF596740-2232-4C5F-9054-56C06B37F4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89AEAE2E-222C-495B-A33A-A221DAE17EE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FD596B1E-2796-4878-8BEE-611806E0878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4BA5F910-47AD-4AC4-B6E5-B2BDDA89DD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BFBC1669-DBC1-4C01-97EB-F2265934BF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647679E1-C294-46E0-912A-C12662E128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0A6FB75E-B4FE-4C78-A6CF-18E59343500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20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A5CD86FF-5208-441F-B367-57E48082E8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3866787D-5A3F-4F13-AA35-A80619376F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35733253-325D-4426-8989-1F13887AA41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10DD5A9D-729C-41EC-B211-B54E158986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FE7B91B3-779B-46F2-B355-97012FC64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3DDFBFD3-5419-4CE6-8072-FA2B2C7D95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FD7BECCC-1BFF-4745-B50D-6CC0B56E47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C71C5E51-DF43-4BED-9A1A-E4A06CA031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557669A4-9612-4762-BEF1-A2D04EB42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2D536B4E-DDC3-4E04-A797-6BDCAD3DCC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292B5DFA-0F57-49E8-B671-04D8AEBB41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1737EBC3-042F-4CF6-B514-AFAFD06AEC7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D25F4C50-65D5-4718-939D-0A28A4DB167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E7F583B7-7FF1-41FD-89C7-79308F9083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820C06B7-F4B5-45DA-8ADF-F0DE44F58C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205B9366-23B5-4F35-9F39-EE280E0E0A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38C443C9-2245-48C4-BE18-AFCB65AB039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EE9F46FE-2C65-4F04-A777-38214832A4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5A824CC8-201D-4A19-AD77-8CB566EC3B4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08173900-4536-41FE-808A-179AD9F4500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5188C093-589D-4BCC-8746-6D3DCF750C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263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BAD6B8A8-176B-4D7E-8F74-FFBC5ABCBF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2982FF29-05A4-4A9D-BFA7-FDEF551A630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F44E4E87-FE1C-4CF2-8424-6235786B73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97EC8BA3-830F-49A9-9270-CA900FF2D9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116D8149-A235-4556-B249-595FBEDBA36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72B94A0F-46FA-4DA9-A14C-8BE4D124D659}"/>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DAD21348-07ED-4DDB-A3EB-71FD8FCF7F01}"/>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E1800514-8650-4D91-9136-F53152DD4C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EF594B59-06F7-441D-B40D-61D93449844C}"/>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90FCFFD1-EAE3-4693-A2AC-6C8ADB140B9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4307042F-A9EF-4AA3-A93D-CE8E7BF8964E}"/>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9C0CBDCA-3F43-4140-AA2F-EABF3DDE57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AF1AE5F4-FFE8-42A3-88D7-E95E8D320850}"/>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54697B88-9E60-49B2-948E-5B3B9F90C6C3}"/>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E3199B46-3FAF-4015-8B9B-FD69CFBA16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BFCCD6F8-F360-47DF-A1F4-5D1B692CD1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0B611C44-2447-4E80-92BB-1F0E764E686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A5707973-91F5-4325-8126-C9BAB9254A86}"/>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CC6CAE88-A4FC-4E74-B587-AF2F678F404A}"/>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917E9168-2C01-4662-B30A-AE66BC53F641}"/>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3362D05D-F41C-4AB6-830A-55EEB1155F90}"/>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C9D9703A-38AF-4406-A043-787AD821BCF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00930FF8-8819-4E8F-9731-691E6BDE6013}"/>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6574A74A-A645-44DB-9E35-C3D8A8ABD8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034F0F6B-E397-4927-8856-BFCBA7B8A0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2EBC810B-EA72-46E2-889C-7973951BFB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BCD4A20C-B0E0-458E-AE42-9ED00B894BA3}"/>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85C3107B-2D0D-4CAC-AAE0-16F99A7C5F9D}"/>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A1C5CFDB-14C7-4721-AA3A-896170B42F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DE4D7B16-CE96-4999-A8AA-37F692C7EB0C}"/>
            </a:ext>
          </a:extLst>
        </xdr:cNvPr>
        <xdr:cNvSpPr txBox="1"/>
      </xdr:nvSpPr>
      <xdr:spPr>
        <a:xfrm>
          <a:off x="1167670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2F7ED303-62BD-435C-8BD1-99F19ECF19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E5C8A048-5CB8-49A0-B1D8-3D655DDA2BC7}"/>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069A5EA7-13E2-4441-B551-C4ED26A7C0D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AE6FB1DB-86EF-44A2-80E0-9EF375D30F8B}"/>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53E837BE-F809-4EC3-A7D2-8A1A1C65AB5A}"/>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46047F8C-D97D-4F78-A86B-18AA6A4A8DE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653C4C87-0AB4-4222-9DB2-C724789268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E6D150FE-5A30-49FE-8A8F-C63FC875B9C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48168C98-BCB8-4D5D-813C-EC91289DEF82}"/>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F446BED3-208D-493C-95D1-DF34A7D343CE}"/>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2D93377C-F026-4728-A80F-2C55F77610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E4F35C06-8FA5-446E-AD82-7A7497D5FA4A}"/>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45EB32CC-9963-4B15-87FF-9262DA1DD7C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D37A715F-2131-41B0-9A4C-9BA09C994F01}"/>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ACC5CEED-F933-4973-A14D-E0C429C5BC1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A21754D5-73E2-4464-85C9-DC3CFE06B3D2}"/>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2842D99A-37D7-4D66-AFF0-C7D4497F706E}"/>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DAACC293-C700-4C78-8CDB-44B973BFC1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D5D3B961-09B1-4323-9E34-5FEAD6EDE4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EF5BD205-C329-41A8-867E-44226F1A8C1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BD446781-637E-47BA-AE5B-524BD17F35B1}"/>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0D77C8A8-8C70-45AC-8B38-43F5C6033B1F}"/>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B10DA7A3-1077-4017-BAF5-85111CC8BE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D5882B62-C3AC-4F77-9073-91755B17DDB3}"/>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2CB170D7-F534-4EB0-9B14-FCAF5D1EFD7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6770C748-B7E5-43EF-85F6-1A978911DE77}"/>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1485EF3A-4DD4-4B57-92B1-28CC2512C6D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71A3EA74-D1A3-495A-8EE1-DD8E08CF6EAE}"/>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46DAE83A-FBEB-4B56-9E85-762D0F8F1B77}"/>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8E0035D0-58C9-48BE-8EF1-1B8F864B97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D8763986-A1F4-4FC2-B8CD-C4930A3E77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2444A2BF-AC9D-4A94-89AA-ED230939F3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ADF92FC3-9BBF-49FC-A2FB-029388462D09}"/>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78EB011C-2C14-46AD-8331-2422A5749E33}"/>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6633D4EE-286F-4A6F-9266-5EB0434D56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C8778BC7-3530-4CE2-A9A3-68532BD0DF78}"/>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F2AF4437-66C5-4BE8-A712-A84F374FBA5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F24FF104-D7CB-4851-9C3A-4E2FCBF83484}"/>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B91DD9BB-B214-45BE-A1DB-E80CEDA91EA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4FBD3A7A-01D4-4093-BE1D-331CEAB54A4D}"/>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5668F371-864B-44F1-A093-85FF3C4533BC}"/>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D2CCD7A7-389E-4CA6-AD5F-891ADE7AD16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93851DCA-E032-4037-BBBE-28628F90EA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8FBF4E5D-4FE7-4CC4-99EC-C51D226C677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82525535-8EBA-4E22-AAA5-F21C9CFED84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2C16086A-884D-445C-969C-CBE3D62041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DE95165E-C098-4FD0-B27A-9DD1868979B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9FA0CAAA-E880-45FE-93FF-770B799C085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987FA3DB-6595-4240-8833-98CA86797B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BEB45AFE-ED2D-4892-8C5E-FB0FD147170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5F2EFDB1-4CE1-47C3-AC14-6C192EDD4D9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1FAF7652-21B4-4886-843C-6AFD358B23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4BCFF1E6-0981-4428-A883-83A26D80EE4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2F3E9EC4-12E4-4F8F-9610-CD7547844F5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2913B271-2A3C-4850-9969-5F6CDB2E84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04086AC8-5F5B-4A29-AFEB-8B99665838B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6133AA3F-CAF1-40F0-8E75-1D7AC3CE741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690C3A56-7E30-4069-9BE6-8C68B3D478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820C53CE-5745-4042-A6CF-C253611FF5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D333BD28-0661-4350-A55C-913E243609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2267DE8A-98CC-4B0B-BA29-B6F79E0F56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8AD8ADC4-C1F5-459F-90C8-3AA0C7DEBA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86A38690-AA45-4DF7-BAB9-984560CDE99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8BB6793E-9DA2-4ED5-A67C-28C9D326EBB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AF2D4E1A-7B6B-413D-BA04-BC54F02C29A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9618650B-25D1-445B-A7FA-4FCC7EF9A6B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D65808A8-C077-445B-BB98-3612506DB2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CC4BA7F1-0B61-4074-B305-9767D9B541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10BC4CDD-9EC0-486D-8F11-BF900734AA1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8A1237D6-B018-4704-A6E8-4564089DA2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EA639CD9-8834-4A7F-9D4D-89451E20DBD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D0EFAB90-3B76-4D55-8756-836645892C2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6B72E104-72C0-4089-9505-57832A812E8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AE5EFA96-34C9-4FA7-9094-D89FBC9844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B38ACF93-08E4-482B-BA18-CE4FAD66EB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7C964188-212B-4499-A01C-BA50D3B5F74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482CF25D-704A-404B-89A3-32FE06B114F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8776B1E1-5BF0-40CC-A1C0-A8AB03D607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3ABC75CD-15FF-4398-81BE-1CDA43822D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DEFC8E0C-1846-4929-89D2-EAFD3387590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88A6C6A6-09D2-4AC5-A5B2-51AB20F402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E9EF87E3-8A38-409A-B134-E25F897D467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3ECD146A-4171-4EBD-8D4D-377F22994AB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972FD99F-F2F6-4FCC-B8B1-1C8B459015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C8B3E76A-EF54-41DB-AFCD-D786B96FA9A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8AB2477E-C748-415F-8804-B1ABFC6C356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DD8F4416-6D09-485B-AF52-AB5A562206B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C31ADFD8-7547-49DB-B1A8-218D2AA0644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1384B5E8-ACE0-426B-92E7-E28886EF9C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B37E6AD0-9C62-4CCB-909B-EA46B7FA349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DDEE159F-6AC4-40DB-8D95-A6E9334603C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C40D4C30-DB14-4D15-91B5-4115916AC6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316E08DE-5B10-4F87-8507-4CE20EB03C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0F2A22B0-7C69-412B-8377-24C71F928C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440D9757-24ED-46EB-97E7-58E500D98E6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8643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4F53032B-B55F-4941-9FB9-80531A527B4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918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FCEAF40F-E569-4BE2-B73C-882A637C407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8729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07004574-E3B1-4A82-A554-916968C5A4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868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8C1418D8-0349-4744-BD31-B1B8486F17B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843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06546791-4474-4F2C-9DB1-693E4A4B22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C27C9078-AE62-424A-94AD-3403ADBDCA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2129318B-3DDA-4B4E-93EA-DDCC1E05C9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54ABD0CA-679B-40D3-A730-CFFE5C5F904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1F288F36-3A24-4F95-96B7-A26640AD6D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3FE59269-27E3-4713-BAAA-BA74393EA26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4044AF7D-71B9-407D-99FC-9265118EE94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F36B30B8-0FFB-4CA2-8867-B56A07FB0C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8583AF0C-4B17-4B73-BCA2-BB2ACF476C3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C89CD5C3-24CE-4DA9-AA3A-0C55C606F8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1A99F090-4C58-4D59-BA86-6850A0B153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01DDF94E-DDD7-460B-B1C9-653C13CEC46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781AEB9C-95FF-4955-B714-BD737F4546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AB916C0E-8E06-41B7-85F2-BA6E8F6241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B0C5EE9D-51D0-423F-8A5E-80BE906A2DC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B1905A18-2657-40D3-BF1F-01401A185D3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1799CDCE-6ECC-435D-AC3B-C8A4ADF65C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7982F8C3-9F64-47D5-96B3-D1BD082DF2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AFF82AA0-234F-45DC-A7FD-0558C840D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7CDFB2E0-DB30-4B2D-BF55-BFE2961AE8C5}"/>
            </a:ext>
          </a:extLst>
        </xdr:cNvPr>
        <xdr:cNvSpPr txBox="1"/>
      </xdr:nvSpPr>
      <xdr:spPr>
        <a:xfrm flipV="1">
          <a:off x="1167670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E0BD11A4-A68A-41BC-8A40-ECE22787E29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B7495C1A-AE60-4BCD-8864-EE468F602DC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435B75A4-9470-4A15-9616-16AB9FFE97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4C49B2E7-F3B2-4E9C-8C8F-C2B37FB226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CFDDC0BE-1DC5-41F4-8A94-0CC48213692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4F75B463-6CDE-45B6-AAA2-591354E84C4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9DB72235-6B81-4962-B888-E73EDFA75A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F37AA76E-8C7A-4A72-9C27-DEDD521B56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969B0705-6E27-45E0-A34E-F9AD2E7854A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ABC7FDA6-1A90-4508-8232-D9496E39DB5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535A7655-D311-4793-BD93-0EB178A3721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8996B9C9-C2C5-4C31-ABD6-92742E118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78F5A84A-63E0-4B7B-8611-D01978CE93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973F5197-488F-4CEA-ABA2-18BADD12FC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442933EA-2C5C-4505-A185-95C4C1BEC7FC}"/>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59D2F597-54C5-41AC-9CE6-D3F4A042C9CD}"/>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F379221F-E341-4197-8F8E-4FC679CCE4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83436890-8C8E-49AE-A196-E78BA2168CC0}"/>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FD18C41D-8DB6-4FBE-9EF1-8A4F8AD2980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16757045-07F1-492E-BE79-CA3407468CE5}"/>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11996708-0231-4771-9E1A-589B7A795E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6A01B40B-2909-4786-822A-A85D92053DE8}"/>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8D5E7B61-1844-4421-81CB-6E958BFBB5AE}"/>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13EB9C2E-0345-4D7F-BFCC-B769ED3DD87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17E6A69D-EF2D-4BFB-8BD1-318A3B6BC3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87BA58C7-BBDD-4300-9066-44EEDC12252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F62D2270-6376-4C26-A08C-9593D384F0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C1ED5416-5F59-4707-BF9B-9FE85D9CFCE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BBAF2793-9BC8-49F1-A25C-2D33E8F99FA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50B0D7A3-B214-45E5-86D8-10E03A9800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F09396E7-5846-4D28-A541-6611B2AC93D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2ECF8CD9-5204-4B92-B9B4-3EDC7C36166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D752905D-7A96-47FC-80EF-23893F03AB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77146D79-E037-4929-8B5F-EEA2BA1EFA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E3CB2635-86E2-4015-850E-3C12044101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0AE060C2-7490-4C1C-B435-AA427734142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5F42FF78-05A1-4FA4-834B-093F32156F4B}"/>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CF4B0EE1-E669-4CEA-9796-874495BA7600}"/>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268A51FC-DCF8-45E4-861F-BB87E3B0E5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A01F74BB-9A2E-4825-BC53-A7455B3A0DB0}"/>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B0EED320-F245-44F9-AA8D-E653384E1B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5307AE05-B402-411E-85C8-481D3CF8EC0B}"/>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FC508A8B-B6F1-4FF4-B45C-2444C845A47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8D54DD9E-A339-4570-99E2-45C59E23F58D}"/>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62A7E082-45DF-48F7-B38A-2E4D9CE8FFC9}"/>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4D093F18-6244-4635-9AB0-E0FD0C7FA23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DE2295DA-1F46-4E51-A419-95CDC184D4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56183B19-86E0-41E7-8982-44A1BDA3182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82BAC978-E595-419A-A9AF-104E726807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B200C2BA-73B0-4B13-AA50-412779E7D3F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D75A22EA-EEBF-4F71-A7C4-20195A69E6A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B0BA3C0E-DD8C-4B91-A0B8-C805628A43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8F9E69BE-E138-4CAB-9A86-EABA084B7E0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73739422-53E2-4699-B786-060335AC682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5AAC7DC5-ACC8-40E9-AF0B-8182E389FE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60943F24-DC6A-48E5-B7F3-57ABAB1F549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187202BB-AE07-47F0-B618-312327BC2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D1368606-0A1B-4432-A3E9-D8B9310E84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AE404F15-2798-4321-A4C8-905744D13F8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5BBB694F-605F-484A-A828-2D46F1F53C7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BD88138A-9184-4FA1-9C65-543C5C280A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220B194C-F523-4307-AA88-2D7B786B12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75BC28DF-83E3-4566-9082-C2B037A47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478CB3E9-B0EF-42FF-BA10-943944773A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6C1020E5-7E8C-43EE-9F0A-5CCDC934B4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B67BEFFD-E86E-4B9B-A73F-12FC08A9F5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2E2149C5-3764-41A7-A4E7-2942E90018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565DDF16-BE06-4474-ACFF-F868654A6DD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9384CBD9-A8D0-4914-903F-008F18D342C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5D93C8CB-EEE1-4EDE-8C33-0B5D6D28E25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229BB98D-73D6-46E6-B974-B8D1C5361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6B482657-49EC-4BE0-A6E9-5AEFDBB5790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159598A9-3376-4EDA-8BB8-3F704008088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294E389F-EC99-4569-83AB-12765953032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474AAD1B-796E-456E-8937-64E433183C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090F2D54-6581-44E1-9A69-CE5B837B5B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94DB3D66-A8F9-4D21-A62C-28DB15A473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55042367-1853-438A-AC5E-74ECF21E03F0}"/>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8704E034-4C95-4B85-BB52-5DDE7CB24505}"/>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999C65C9-284E-42D0-B26F-95A1667083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BE9C02B8-D1D9-4AD1-BD88-D88A5ED4ACA8}"/>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B1E6BAD1-7B87-4C2B-9081-3D9C5B2E984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E5140002-2534-4652-9E9B-7CD6F09BD5D6}"/>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6298B6EC-02A1-4927-85A5-3CB566FC600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C555D592-4FD2-4F2E-9130-36E5FD7772BB}"/>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EC163EEF-9491-4176-A0E2-D16771852EDA}"/>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BD1A93BF-4DF2-45CF-B6B7-2E384767D5A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D3F531B0-B21B-4235-A9A3-1520DE8841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F1E0536C-3485-4F6E-94BC-6E3348050E5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1BC5CF16-F20A-4728-A5C7-72AD82E5932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53D88FDA-0CC9-4DDB-A395-1CFBF02FD3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C7832D0A-0763-43C4-91FA-2E8BBBEA257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2B8A1E5E-8A0E-4C71-8CA4-F8C365F2E5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1FFF7D99-9B28-499B-86C8-7A81FC64159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72DE7235-1319-4ACB-929B-E82ACCE7766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E52D6A4D-1F1E-48EE-A271-32202CA51B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907CF8E1-0ACA-4A08-9A15-EB474CE0BFB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5D447B40-9333-43BB-9D92-EB50C0F8DB7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122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0A4ECB62-39AB-43F4-BA44-DBC0D3573BB8}"/>
            </a:ext>
          </a:extLst>
        </xdr:cNvPr>
        <xdr:cNvPicPr>
          <a:picLocks noChangeAspect="1"/>
        </xdr:cNvPicPr>
      </xdr:nvPicPr>
      <xdr:blipFill>
        <a:blip xmlns:r="http://schemas.openxmlformats.org/officeDocument/2006/relationships" r:embed="rId16"/>
        <a:stretch>
          <a:fillRect/>
        </a:stretch>
      </xdr:blipFill>
      <xdr:spPr>
        <a:xfrm>
          <a:off x="1637919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DAB523B0-F5AB-4BD5-B88F-655E4E4367FC}"/>
            </a:ext>
          </a:extLst>
        </xdr:cNvPr>
        <xdr:cNvPicPr>
          <a:picLocks noChangeAspect="1"/>
        </xdr:cNvPicPr>
      </xdr:nvPicPr>
      <xdr:blipFill>
        <a:blip xmlns:r="http://schemas.openxmlformats.org/officeDocument/2006/relationships" r:embed="rId16"/>
        <a:stretch>
          <a:fillRect/>
        </a:stretch>
      </xdr:blipFill>
      <xdr:spPr>
        <a:xfrm>
          <a:off x="1643634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E778CC71-0236-4674-A242-CC86879E2EEB}"/>
            </a:ext>
          </a:extLst>
        </xdr:cNvPr>
        <xdr:cNvPicPr>
          <a:picLocks noChangeAspect="1"/>
        </xdr:cNvPicPr>
      </xdr:nvPicPr>
      <xdr:blipFill>
        <a:blip xmlns:r="http://schemas.openxmlformats.org/officeDocument/2006/relationships" r:embed="rId16"/>
        <a:stretch>
          <a:fillRect/>
        </a:stretch>
      </xdr:blipFill>
      <xdr:spPr>
        <a:xfrm>
          <a:off x="1641729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4D3D6DC6-3FAF-4469-B26D-288585C656AC}"/>
            </a:ext>
          </a:extLst>
        </xdr:cNvPr>
        <xdr:cNvPicPr>
          <a:picLocks noChangeAspect="1"/>
        </xdr:cNvPicPr>
      </xdr:nvPicPr>
      <xdr:blipFill>
        <a:blip xmlns:r="http://schemas.openxmlformats.org/officeDocument/2006/relationships" r:embed="rId16"/>
        <a:stretch>
          <a:fillRect/>
        </a:stretch>
      </xdr:blipFill>
      <xdr:spPr>
        <a:xfrm>
          <a:off x="1639824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3C6D00FF-6441-47E2-86DD-8B208F910D5A}"/>
            </a:ext>
          </a:extLst>
        </xdr:cNvPr>
        <xdr:cNvPicPr>
          <a:picLocks noChangeAspect="1"/>
        </xdr:cNvPicPr>
      </xdr:nvPicPr>
      <xdr:blipFill>
        <a:blip xmlns:r="http://schemas.openxmlformats.org/officeDocument/2006/relationships" r:embed="rId16"/>
        <a:stretch>
          <a:fillRect/>
        </a:stretch>
      </xdr:blipFill>
      <xdr:spPr>
        <a:xfrm>
          <a:off x="1637919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1A46C63D-DA36-414A-8734-10F864CE438A}"/>
            </a:ext>
          </a:extLst>
        </xdr:cNvPr>
        <xdr:cNvPicPr>
          <a:picLocks noChangeAspect="1"/>
        </xdr:cNvPicPr>
      </xdr:nvPicPr>
      <xdr:blipFill>
        <a:blip xmlns:r="http://schemas.openxmlformats.org/officeDocument/2006/relationships" r:embed="rId16"/>
        <a:stretch>
          <a:fillRect/>
        </a:stretch>
      </xdr:blipFill>
      <xdr:spPr>
        <a:xfrm>
          <a:off x="1639824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BE379CAD-73F9-4E54-A987-818AE50B97E8}"/>
            </a:ext>
          </a:extLst>
        </xdr:cNvPr>
        <xdr:cNvPicPr>
          <a:picLocks noChangeAspect="1"/>
        </xdr:cNvPicPr>
      </xdr:nvPicPr>
      <xdr:blipFill>
        <a:blip xmlns:r="http://schemas.openxmlformats.org/officeDocument/2006/relationships" r:embed="rId16"/>
        <a:stretch>
          <a:fillRect/>
        </a:stretch>
      </xdr:blipFill>
      <xdr:spPr>
        <a:xfrm>
          <a:off x="1641729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F55487CC-51E8-43FB-97C1-F5CB45CB8B96}"/>
            </a:ext>
          </a:extLst>
        </xdr:cNvPr>
        <xdr:cNvPicPr>
          <a:picLocks noChangeAspect="1"/>
        </xdr:cNvPicPr>
      </xdr:nvPicPr>
      <xdr:blipFill>
        <a:blip xmlns:r="http://schemas.openxmlformats.org/officeDocument/2006/relationships" r:embed="rId16"/>
        <a:stretch>
          <a:fillRect/>
        </a:stretch>
      </xdr:blipFill>
      <xdr:spPr>
        <a:xfrm>
          <a:off x="1634109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400D1672-E477-410F-92B7-BE5FE28E21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9253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319AD106-4442-42BB-8A57-298AB8CBD27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1645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AC5F522C-6C44-4AB2-AAD6-8AD3256EE1E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823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C423069D-F4BF-40F2-A774-1EC106B409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40220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EF37DC16-3D42-4491-BB5F-4D34D9BE3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07A77384-F4AB-4C1E-9814-AE1C9B7A0A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0161B996-7A80-4F01-A570-CAC0AE9EB6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23D1A030-5973-4C55-BCA3-93DB78273AA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49BF76F7-6E2F-4048-81BC-4621BD74FB7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5226F5F2-B5DE-46AC-B3F2-571A2F18E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BAD4841C-BD18-46AB-9B09-41AC87AEF3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E31917A4-3D18-4630-A4F2-3EABF02D0F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196B57ED-58FF-4B95-9762-ED8E41E1B64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D147A0A6-26DD-4892-A0CF-B50E889EF0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6E0F2A49-C477-4D1B-A822-58BA9020EC0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5722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915C7883-FE6C-45FD-90CA-33891291AB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1153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96E80BEE-A210-403B-A4F7-FC5ED7A12B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3B810EA4-D247-458E-848D-1086EF207C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15E5D4E8-7A94-4D0F-995E-08ABA98E752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306C6C07-B167-49D8-B2DE-974F852FCF41}"/>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D57C99E2-DB37-45AA-8554-8F89DC5B6204}"/>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80CF09C3-31B7-4C83-9DB2-16A5B03C76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20C8902F-F1B1-4B9C-844E-85F42CFAFA1B}"/>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20793E19-C4B0-463B-9614-9FDD74D722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C21B2D75-7007-4E86-AAE5-EDA518532284}"/>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289402F8-4B4A-4CAC-8C80-3A88382DC11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D6D0ADCA-D8D7-4422-A48A-045C0DB2571F}"/>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F21E3014-5D24-4883-8529-7F0B4A0DEDEC}"/>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99830988-3B6D-4877-8E32-6D514F3579A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F0A9E73B-D617-4578-ABE6-D3B2F4C18E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592A2ADF-1BFB-40E1-AA55-72E8236638E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362992A3-D55E-4B09-9722-FD145B880F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D55115D8-EB05-4A55-9351-998859B792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F71E9C9F-41D4-47CB-AFEB-075D1CFE894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0AA62625-E55C-4623-A2A3-55108EA51A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D4BB9525-8FD1-486D-8210-0544F6117BD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D82B9993-7077-4503-8200-9070C563E5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88CE0F1C-BA71-4502-B143-146990629A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4359297E-3D00-432A-A8BF-D5F9F857901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348D96BD-1E6E-4024-B47D-D526881BC2F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EF499ABD-DC43-4F69-AFC1-3B8DA9102C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0E169F09-E631-4182-8411-52FB7399653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4B4E19D8-5EED-4187-B997-312E6A7CE141}"/>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0A2B0799-D1B1-47CC-855A-C502974212C3}"/>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646C33CC-8307-40B5-8C2F-08AE4E53D7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F08D6F97-BFEE-4399-9396-84E4DCD490FA}"/>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2696C04E-882D-4393-AFF5-2884A2E21D0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510E8AAD-B68D-4D8E-A25D-F9300D6354A1}"/>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59DDA90A-D8A2-4D5E-A351-8E9F8ACB9B7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024207AB-DD5B-4D6E-8EA4-2BB1842A625F}"/>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40A66D5C-3109-4904-8845-6362C02A0876}"/>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52642FAE-A456-41FB-97C6-15365070CB2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53DFFF5C-F497-4098-B5C8-DC5058C024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A5C088ED-E318-4F82-B4D2-BAEC6364FC2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79EF76BF-FF5B-44E2-86EC-C735D607C2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0C1649D7-9439-4706-9A26-0887B46B3D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83A842C9-4754-42EB-A0DA-110356879BA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431B2237-C1B6-4F26-9E53-F66CBE3CC6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AD0D5B32-BDF5-40A1-ADF4-5560E81C891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6C8F1CC8-74EA-43C9-871F-95823ED19C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353418C8-6F7F-490B-9296-D6082CC62D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D4D26A2A-6F98-4ACC-A227-C0B6459ACA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80AFB26B-0C09-41C7-B2B6-A9A5DCBD8E5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7371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1DB23C5C-852B-4B2E-BBB2-548CE212C04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9456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1CACFB0E-398C-4D29-B3F4-7EF3FD0A85D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5013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6BE186BA-75A9-4333-BE07-823EF24ABB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FF0C0D04-AF38-4ED4-AF7C-405002544D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C9C0BF02-6102-4997-A9BF-3F8CA63AC8B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1E270200-3733-4F67-98CC-268CEAA7DD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0D799B91-FB42-4EEF-B068-674F2FD8D3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66FFD6D9-8C4C-4900-A844-5323E54FAC6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14B742D5-2D35-49F0-BAC0-89DA2D562E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7AC20817-6392-4508-A9FE-33F7494A43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0BB875EC-9318-4B86-8F7C-0D23493A8CF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3820FC23-FD8D-4FFE-A7CA-A12A76AC71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6FFA3BA8-EC12-4A46-BA7F-0372E4D6EA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9EAC65BA-B5D9-4C2D-B5E8-0BDC6F810B3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43C6F0DF-7B83-43B3-A794-8E179A9412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20CD82CA-DE51-4B15-A13F-81E92FAD8A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FC15E86F-8B19-4322-93D5-4149DD44CCB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B8B51D58-ACF0-4DBA-A818-4E7D87C532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D99EF528-62F0-4F19-A4A0-366AA4AB47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E7E89B2E-9F29-42E6-98F7-ACC9E52E2CC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7D916C80-A25D-4E43-B620-18B975E4D2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885F8B69-0D49-4BD2-8FC2-B27254D24D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8470D398-C3F5-43FC-A843-E384F869B76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A0BCFBE2-19EF-4D69-9A81-55A1E577153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376DE39C-5DC0-4EA0-A7FD-B37FCEF33B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FE1D50E2-0027-4611-8E72-FF106B5BC15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D306934D-B5CD-480B-8264-32AB91EE01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16605C81-C0E3-4DF7-BC45-44EC58A1B3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AA9DE4A5-9ABD-4738-B5C1-5B1E1D3C74C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B37118A1-2F75-47A1-81F4-0446B20DF0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8FC3DCE4-5DCC-4616-B028-6346A98B34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CEC0C85A-2E32-4E2E-A7BC-5E81D41D3E8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6F744E00-1D06-4258-990F-AF5DB483FB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26C0B82B-E546-4681-9D34-92E04639DF96}"/>
            </a:ext>
          </a:extLst>
        </xdr:cNvPr>
        <xdr:cNvPicPr>
          <a:picLocks noChangeAspect="1"/>
        </xdr:cNvPicPr>
      </xdr:nvPicPr>
      <xdr:blipFill>
        <a:blip xmlns:r="http://schemas.openxmlformats.org/officeDocument/2006/relationships" r:embed="rId16"/>
        <a:stretch>
          <a:fillRect/>
        </a:stretch>
      </xdr:blipFill>
      <xdr:spPr>
        <a:xfrm>
          <a:off x="1655064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1E0AEF2B-C2FD-4191-8513-7D1EF6629951}"/>
            </a:ext>
          </a:extLst>
        </xdr:cNvPr>
        <xdr:cNvPicPr>
          <a:picLocks noChangeAspect="1"/>
        </xdr:cNvPicPr>
      </xdr:nvPicPr>
      <xdr:blipFill>
        <a:blip xmlns:r="http://schemas.openxmlformats.org/officeDocument/2006/relationships" r:embed="rId16"/>
        <a:stretch>
          <a:fillRect/>
        </a:stretch>
      </xdr:blipFill>
      <xdr:spPr>
        <a:xfrm>
          <a:off x="1655064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1C42E207-446E-4B9D-94AE-061797F81D34}"/>
            </a:ext>
          </a:extLst>
        </xdr:cNvPr>
        <xdr:cNvPicPr>
          <a:picLocks noChangeAspect="1"/>
        </xdr:cNvPicPr>
      </xdr:nvPicPr>
      <xdr:blipFill>
        <a:blip xmlns:r="http://schemas.openxmlformats.org/officeDocument/2006/relationships" r:embed="rId16"/>
        <a:stretch>
          <a:fillRect/>
        </a:stretch>
      </xdr:blipFill>
      <xdr:spPr>
        <a:xfrm>
          <a:off x="1658874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C41ECD4F-80B8-49BB-AA3A-5B853D1B67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C6D0E55B-F0B6-4F46-B134-470D6BF255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168D0D47-A655-4832-B3D8-787C81DB56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877CF77E-7163-4FAC-8B29-BE3E63166A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9D4BC14D-E3B2-4F3B-9AA1-27E4498020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7BB1EA0D-1327-4DCE-9272-C7D82F4125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014190DB-F3E7-4152-987E-B6D0F65BBC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7038A1C3-E43F-4486-AED4-1E28EAEF89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3B7BB0BF-F12E-49F7-AEE7-0BD1863231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E68EACF1-FD28-48FB-BDAF-172E3A0E8F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2EF0C961-7DE2-4FCF-9B0B-C23DBD6B27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572677B9-73A2-4AA8-BCA7-E37A7EF51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B6D88072-9C76-4078-AA65-51F159449B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B7167AB4-DDDE-46FF-99A5-389B0C58E4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1466CC9A-79DE-4E74-B7D1-5BEA4D0654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678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04155220-C7D3-4519-A749-E48E8F996F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348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64F49998-44A5-445F-9F97-875D0CF2E4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149BDCEB-48A9-4ABD-AD1E-6A832E207A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CE42C151-53A2-4D20-9FA0-CA01256508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9DF8F206-6967-4AE8-AD2C-8BE46B9596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2A55546B-D62C-445C-94CF-124BA517BF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1A1BDAF5-A091-42D9-A766-0A3C163071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5A55B0E5-9635-40E0-B59C-8011EC1947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C46F2A2F-6013-46E7-BA44-12A56F1B360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A07B3E10-E321-4CAB-A9DA-DD3A253FB5C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B87CC2C9-7EAA-4859-8869-808836AFD41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09646F84-5DA4-4B6B-BD42-9F0597EBF8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5500C604-9E1E-4860-A12B-23C7396705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1C195376-0754-48D8-8D10-88E83939D4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118891BB-1549-4999-8F4C-A82F0FC6BF4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76444B05-34DC-479C-AA2D-469E5F7D4EDC}"/>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58DF3C90-5413-40B8-B14D-12B6981D4298}"/>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01FC8C52-274D-4A20-99D8-5E1EA747DA7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7EAF2281-48AE-414A-9D7C-248CDBFE5AA4}"/>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0B706729-B12F-44FC-870F-405DE8D7514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841DEDD5-6F78-4E3E-9210-F8990655A62E}"/>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48B62DFC-CF24-42EB-B396-655936515C4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22A6D146-A045-4185-AE0E-00E4721C5694}"/>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9527929F-611F-4F42-8F59-EEF264CB0767}"/>
            </a:ext>
          </a:extLst>
        </xdr:cNvPr>
        <xdr:cNvSpPr txBox="1"/>
      </xdr:nvSpPr>
      <xdr:spPr>
        <a:xfrm>
          <a:off x="836677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F1E1636D-5968-4615-923D-D0BD420DEE5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2897054</xdr:colOff>
      <xdr:row>25</xdr:row>
      <xdr:rowOff>828480</xdr:rowOff>
    </xdr:from>
    <xdr:ext cx="432395" cy="432395"/>
    <xdr:pic>
      <xdr:nvPicPr>
        <xdr:cNvPr id="427" name="Image 15">
          <a:extLst>
            <a:ext uri="{FF2B5EF4-FFF2-40B4-BE49-F238E27FC236}">
              <a16:creationId xmlns:a16="http://schemas.microsoft.com/office/drawing/2014/main" id="{C1C14EFB-2772-4F63-A80F-5D11D93304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838094" y="16853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1A9E91B3-5300-46B1-82D9-2660FE234F3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34474D62-4383-42A4-8564-29D6585ADDC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6FBF8A3D-1DC6-49BB-8763-3DDEB0095A1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541AD894-077E-41C5-A2FF-295CF47CB75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89648385-036D-4F31-8B43-26D064E5C45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DA1AB3C8-46D8-4206-A040-6E4845C1A25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84617B85-0EEE-4AA6-A7AE-61C688B2838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C557BBBF-DBF7-465F-ABA8-14C8B0CA24C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1C538857-A4D4-444D-81FA-58DEFCEBD89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9C55163B-FF95-48B3-B090-6C4ECC9B807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B301FCA1-D066-4F63-8DA5-11CADFA2C0D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C44C3C5D-D404-4C4F-8760-6E2E9BB15F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2EC1E920-2EDD-4E56-A203-D704DDCBD30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7E4541F2-7454-4FF8-ACBE-B5D333E9B1C9}"/>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0FCE5970-094B-4928-829B-70976D43BDDA}"/>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12EF398E-548D-4B19-8FF7-06679FAB8F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B4A60BE8-5525-4EA3-BF6D-285EF75C13BB}"/>
            </a:ext>
          </a:extLst>
        </xdr:cNvPr>
        <xdr:cNvSpPr txBox="1"/>
      </xdr:nvSpPr>
      <xdr:spPr>
        <a:xfrm>
          <a:off x="1167670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F0C0CE4B-5CF6-4CFB-80CA-1F73A0D6A5B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E560229B-BFF2-4D7C-9ACF-5C436D362538}"/>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44D1E6E4-E10F-4881-B799-67C0B364D4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8E9F4287-D024-4AB9-B95E-BC795AE927DD}"/>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3E2E1F5B-B462-490B-A90B-37AD1F63C9E3}"/>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42B83174-64E3-4764-A473-8C2AB103DD4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F85FD51E-5FC9-4466-A4E7-D788181C75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AB85C148-8AE7-4A40-966A-E567A7950B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91B62A7F-89F2-4871-B4FE-7088C766960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54A7CF88-7F9A-48D8-9EFF-9F55782F57F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72441DF8-C51E-4633-A588-69523E51C9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6CB1ECFA-1F9E-4A1D-9C39-9BEAFF5102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688E6FBF-C845-4800-8588-AFBC629A828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A0E2E6BF-1E0E-45EC-A30A-26692512ED2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7536F8BE-F7FB-46C8-8F8F-9DC81C55D49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A5C371BC-5935-4903-AC91-FE47F6F967A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07BBA98B-5D13-42DE-9687-7BD80D97EE6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A86B9D9D-104E-4941-859D-D2DE2D4ADFF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C2BF618E-5702-4C16-B8F0-C0BA11C06F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DE0F7053-1F99-483D-84C1-C6AC63E618A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689D7B36-3E3B-4A63-A0E4-4ED5730E8F97}"/>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82F431A9-5836-4437-9E22-B404E7FAAC02}"/>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80152F3A-E6B9-4897-A245-C3A6C4A03D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088FBD37-B759-4883-ADAE-1EFB8DC85165}"/>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AEE37A83-6104-4C43-B0E7-844F01D742A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16395E30-6E28-4A03-B7C3-CBDC1303547C}"/>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469BF318-B247-4F29-A295-F70665E057B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A2EB3322-FC68-4350-96F3-39B483DE194D}"/>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947BCAE9-D3F6-41C0-B84A-888F801BD6BC}"/>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E25633FC-ABFC-4D98-B0D1-B1797E6EDC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504D2AF5-193F-433F-85F2-FFDF478C77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94346D9C-27F3-4C9D-9E1B-30D9051C888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2540A1B4-C5EB-4AC0-893F-370B2475269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D1A6E185-74D7-4C16-BA08-B3530F324F6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806B3D61-48AC-4837-BD59-59DF6DE1BE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A60B0AF9-F0F5-4256-BD40-1C576E4D20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5D4C87BF-E790-4660-8B3E-29D2589B98C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B3046BCA-3FCA-42AE-A5ED-A247642BB1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531C17E0-3022-4055-B1D4-E97DA11F5FE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AD683058-52BA-4FE1-BC57-E96D900898F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6C7168F8-6E7E-41CA-A65E-E41C516178A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61BB4FDC-C2DA-4EAC-B556-041F131D1A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09CF97A2-D9BC-4806-A9F0-3C4D6AF861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1AD5498A-672C-438D-B3B3-A1DB2ADCCEA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620F6563-A0D9-4784-AB80-71819EDC0839}"/>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2A85CB52-6711-416D-98CD-89760DBB77BB}"/>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DCF289D4-9395-47D4-9D42-48092B79AF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4B7BB7E6-3D90-4AC9-A368-A15B158CF492}"/>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3FEA0033-751D-4E03-BB59-38C7682552B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9E8241CD-D72C-47A5-96E1-3F0218BD47DB}"/>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2B0F5103-26D7-477E-88A7-2CAF1B474A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E112B42C-A1E9-4C56-9BD9-EB7BF1A95014}"/>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159996CA-ECA8-475D-9FF2-2CC2FC0C06BF}"/>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E6C76F9C-BEE3-4C8C-96F0-A2C45E2EFE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86259AD6-4261-4E06-ABA1-EEFDCED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58133702-4659-4A98-975D-FF5568BC546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83723290-FC36-41C0-BCDB-9275AEEE5BF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84885141-BDA4-4C6C-9EE3-D9C03C2F62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5DD9A02E-2E43-453D-9572-212A924D44F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AE11C103-C4EE-451C-96CB-AE2F8A452E8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F11A18BE-DC33-4D8E-8CEE-03B5BFD266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F759EBD2-A2AC-48ED-930C-B651406F2C8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451E301E-6A20-43D8-B452-127D063B6C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A267B1B6-C6FA-472F-9684-1C1571AB1F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2BB82D7A-5864-458A-AAEF-C56AA1BEA47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40E080DA-7CB9-4C9D-BBB5-D57C39E453F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0E4D1A91-8426-45FE-ABAE-8804FA6758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3BACEB26-4861-4BB7-B6F7-88C8E45853D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397D11BC-C758-430F-B803-046E140430B7}"/>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86F28EF1-6A52-41CE-A24B-55CC9CD2B4FA}"/>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E30E7A95-A0C6-4611-9DA7-9BCC95F6EA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D26550E6-97C6-4F67-ADCB-370ABCEE29B6}"/>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5A24A29C-7FD0-4B12-9F89-A374A42FB0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2F16AB53-5AC1-4628-971E-500EC4E302B4}"/>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CBAD8BF0-AA15-4BD7-A0E4-E89F7944433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68A8DF66-0A13-40AE-87B2-6F75B3EDA5C4}"/>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71E3113B-6A49-41C5-9F04-71D9C70C5E07}"/>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052B8BB6-171B-46FE-9927-F26415DAD68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2469089A-32F9-46F2-AC3F-2717C11606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7188209D-A10C-443E-A7FD-40696220C1F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1B3698C8-F779-44B8-9B41-1776BC401A0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1C00D3EC-0322-4CDC-B544-63F2C47C551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46231985-6ECB-4A7B-80D8-A34C945DA8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9209E6F9-86C2-4438-BEC5-2019176FA09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7004F219-529C-4752-A09A-3FA7F99D295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39A4059F-FA5A-4887-9F5D-45FEE008CE2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2BC18089-7162-4D30-BD63-BD639E950E0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4BD9B49B-7A4F-4A4B-AE13-2A56A530FDF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C6DE9086-02B4-4020-BE5D-CBF851B6231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174FC1AE-03B6-4A0F-A214-5FD57A1C76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CCB987E0-EBD6-4AF1-AC99-6CA3CA056B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57645C0B-FDA6-4908-B7EA-669BD9E63B2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62E0CB5A-3D0D-43C1-89CE-06CB227D27E8}"/>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820A5752-C8DD-47EB-AA16-65454855700C}"/>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057AF46D-6595-4302-93A8-73E9DEF8120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EBAC2775-5E2C-4124-A7C3-1CEAE5E11533}"/>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6E9E2DE7-F0E8-4559-8920-CDA44B1A746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C4328D7E-F7E1-40F6-AD0A-880D0E522EDE}"/>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00B0A8F2-983B-47E9-BB47-F94B0F8C78A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54B52749-D0CE-4829-B2E0-F81D482CB8ED}"/>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6D78631D-F915-4BF8-81BC-35BF930AC54C}"/>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55767DF7-CAF8-4811-A75C-CA5BA1D9BA4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A14EC18D-5134-4BF1-A143-7BAF19A5B81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C5124434-3B8E-464A-845C-59E1F790DF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CDC51283-7B4F-41CD-8B45-D9435C638B2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E6659DEE-4E5E-4C46-944E-816E21D4CF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3039630C-7851-409C-B461-BA11A46AFED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197FD9AE-88F7-43E2-8976-58D0A13344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2881D049-94A6-419B-BBDE-5A21BCDAA35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ADF719F1-9126-4516-8338-0FB2C4532A0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61CC10A4-D640-45BE-803B-3FE2FE10CA0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0208AA2F-80FC-4193-A752-3460E2F4DDB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BB808969-041F-4930-903F-50A5FF93EEE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8DF5857C-BD14-448C-AB83-3CFE8D60A8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EACE30A1-FCFB-4091-B614-BAC186CB7F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70105367-6A66-4481-A833-220D7BEC14C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7F3D654E-FCF2-4D4A-B7CE-B50A7AB44F21}"/>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73D80A4F-C682-445D-A209-215F81B7FB85}"/>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51C75369-4101-471D-9FB2-20A6C58EF8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9495E2A8-F5B0-4223-8C45-AE2743BD3356}"/>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8ABE4C1A-5D41-41C2-AD50-B91118A5D36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AED1713A-8261-44F6-B8C5-155C79955A95}"/>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00DD6F05-F175-401C-8A7F-2A9CDD06A50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56871598-95E7-40CC-84BB-9CCAF3A59688}"/>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264B8F6F-9C06-4BBB-A2C9-64247D81D6D3}"/>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8F2929AE-2DF9-4E64-A4AE-651AFE509A1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9C3B7236-D293-42D8-8E4A-56FCE61C9D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2AFFADD7-731E-432C-8F67-8DE9078E4C2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86A3DACA-A18F-4B83-9A18-6BBC1A26B4D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9F626D9D-6A9A-4AE8-A5D7-513B08248B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9EFD8062-20E0-464E-9323-A6095E04AA7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9FE41CCB-79DC-4727-B606-B8E766F815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79476680-BCED-45DC-A334-EA7F2FA661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F83711DF-E2EE-4FB2-942F-776F2206279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C93A6314-DF5D-4B28-AA2E-CB5FBBDBD48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887240CB-6B6C-45E3-BB64-74ABB06F7C6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568DE43E-B8B5-467F-993D-1FFCFFB8479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1786FB55-87EA-4B14-9688-F798ACB834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D00EE5FF-E4BB-4211-A99F-ADE52C4B9F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706B755B-7133-4654-B6A9-4EAF0144ED6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3690DA51-872F-4BB8-B7F4-6739DAA358FC}"/>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85E28F32-5058-4C17-9DBB-772AC1B9AFDD}"/>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8E52C85B-3CF4-4959-8A1E-6ACDC05426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409F2F20-A3FC-4989-8421-30ECC7615BEB}"/>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1B0FCAF2-328E-4743-AB7E-C06D16FDD3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3A813605-D6F6-4D94-B080-FAC4D01C069C}"/>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DA8FA842-101C-40A7-8E4C-E80BB2EFCF7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FA12822A-6D25-4926-A174-181B491C095D}"/>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60B93F30-02FE-4925-99FC-9411C642D57A}"/>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E5A30D8F-6007-465D-A05E-425407230D4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DD89C0CA-070A-4512-9ADB-681A568982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DE17B619-1813-4431-908D-558D1CD0B4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79A5A653-8864-4F89-8E1C-839347EF841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3CAF6AB2-0A91-404F-B41B-68F75A5CD2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C51BDF5B-5988-493B-B9EC-5C1DDDD193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E630CB92-FF32-4372-80E4-1C609DAF232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88348F49-1834-4406-ABB9-ACA789218BC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B68C67FF-9C83-4CE6-A563-CFF681514D3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C6763A49-DC65-4290-B5D9-86345E6D0C8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51E83B3D-94EA-4504-935B-4DB75218C85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37327261-A459-4D15-8C03-CCF82570272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034184A3-35C1-459A-B9C6-BD7A73D6A02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96B52110-24F2-44D3-BC72-C47EBEB1C0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808D55D8-67D0-41EB-9405-5CF26AF6DAB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7D885649-F729-47B4-B937-12C374A491F1}"/>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338F5B94-22AF-49C4-8731-CFDC1354B466}"/>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F46F8C87-B70B-4AF2-8308-67812FAA2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F62FDD88-0342-4525-99C9-AAB315672146}"/>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BBAEF6B4-C5B0-49A7-9DD8-F19D5959290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B134FCB2-FC42-4A7D-8F60-CCF4CB325926}"/>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7CD32889-7377-45C7-8C88-443D5C36463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371B6828-43A9-4CEE-BB42-624506A41C7D}"/>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A5B0DCCD-08EC-4DE0-B826-359BC1CF2B43}"/>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775D945D-990A-4AD4-A53C-9A6CED602D8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FB349C44-5656-48C8-B1E8-3CEBE4B5EF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3182735E-9EDC-4624-BC97-F7238E61CA8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93A27341-4B7C-47C3-971B-5E209BE802E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737685E1-DFE5-46B7-B1EB-81F8E16E8E6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264A949D-910F-403D-869A-7473F164513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F0C4F099-3838-41DE-9882-D63E2A3B66B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DA775D8E-8795-4836-9BC5-4CA17E97171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C0B851C0-17CC-442B-9C50-36439CFA1BB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4FABF2E1-9BBF-404F-839B-3CBA47E93B3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F391B7CF-98CE-4CA7-B6CC-83DD94D19F4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060EEDBE-F450-40FA-B9E1-63AAB647E5D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54338A13-BA6F-4047-9AB7-F7D0555FF0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03F95F83-EF3B-467F-BA27-16EB3C0998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B1298773-9527-4CEB-BD25-EA0F753A6D9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A6E37E18-0E5E-4189-8450-7EC73AA348AF}"/>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86E64D1A-7205-429B-B995-70E617A1E094}"/>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BBACB295-7233-42AD-855C-2DA5775E04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CAA93557-1A54-46C3-AD54-4089A0CEC0C8}"/>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64579D2C-C628-4BB4-A64C-4F6B38E65AB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35035DBF-A5F3-4959-83EF-D4470DD49D07}"/>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5D278D13-9D22-4FD8-99F8-11DF2547C85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531955DD-D94C-4489-83B2-AA084CD15790}"/>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347415A9-1066-4A09-B834-A31BDAE96F12}"/>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8C8F4C1C-A363-4EF1-9279-1EB94145252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ECAAED33-1AB8-40F1-BA1B-AE2FD22C22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D20311FB-22EF-47C1-AAC6-3FEFF4817AA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2B136DC0-D306-4CB5-9436-D0E6E2A6FC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324176AF-03ED-441E-A725-FDE242C7BE6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723A5ED2-6AA6-4704-BD37-33B6047860A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D9D3ED33-85AE-4494-96C7-2A82E8C2AE0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04C12FE5-D352-4780-AF0A-335CBDCEFE6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FA3E18D6-96C4-444B-B005-9DECCC53DA9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B7BCCA76-6465-4278-BFAC-5E646292A16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CDC0FDF3-24D0-4EC1-8005-F351423A17F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9314374C-6147-4F68-BEDC-53A246CD4CE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91C4F716-1864-4B53-9BD1-570FCDA7BB5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7378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49606705-FBF1-43BE-AA6B-4A31C5458C6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3712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F343A4AD-7CB8-4691-B950-0D7DCEDA0B2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7474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64402631-7E9C-4A31-AA5C-DBC1F8AB52E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5569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8AE9B6DC-BF81-4F3E-B575-E53D20BF9EC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6236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70A65E1C-B733-4F6E-B569-A89236C5112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0046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B5E3698B-9D24-442C-A4CB-C9BB15E13E6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0713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332B97F9-A313-4D0A-A582-7DECF23380D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427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78124AA5-E5C3-4749-8BD2-C724E1A2FB3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8141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C812BB59-1020-4998-8F81-8D840E7E2C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4326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0371584A-646F-4821-B811-AA4445FAD5B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9392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3AA9B014-6270-4F55-BF57-2367F94A7AC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D45871C2-394E-47F8-B19A-5A86CFF4A7B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7627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1F001D12-1749-46C2-BB89-7300AA3E76A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867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1A8D56A3-3A27-4D12-9D1F-F8AF18C81B4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6389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0A32014F-8A30-415A-9A7A-94814D657F8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9E7A60C6-B936-4FF2-B017-B8FB259F3A8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817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81818FD0-0D21-449E-9A58-938043CF52D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5074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01D0F6E6-8580-4309-AACF-4D056651DB4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3169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xdr:row>
      <xdr:rowOff>971550</xdr:rowOff>
    </xdr:from>
    <xdr:to>
      <xdr:col>1</xdr:col>
      <xdr:colOff>703974</xdr:colOff>
      <xdr:row>6</xdr:row>
      <xdr:rowOff>408700</xdr:rowOff>
    </xdr:to>
    <xdr:pic>
      <xdr:nvPicPr>
        <xdr:cNvPr id="674" name="Image 673">
          <a:extLst>
            <a:ext uri="{FF2B5EF4-FFF2-40B4-BE49-F238E27FC236}">
              <a16:creationId xmlns:a16="http://schemas.microsoft.com/office/drawing/2014/main" id="{08213C22-ADF1-4D72-BE89-08AA88A787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3326130"/>
          <a:ext cx="646824" cy="702070"/>
        </a:xfrm>
        <a:prstGeom prst="rect">
          <a:avLst/>
        </a:prstGeom>
      </xdr:spPr>
    </xdr:pic>
    <xdr:clientData/>
  </xdr:twoCellAnchor>
  <xdr:twoCellAnchor editAs="oneCell">
    <xdr:from>
      <xdr:col>5</xdr:col>
      <xdr:colOff>19050</xdr:colOff>
      <xdr:row>5</xdr:row>
      <xdr:rowOff>933450</xdr:rowOff>
    </xdr:from>
    <xdr:to>
      <xdr:col>5</xdr:col>
      <xdr:colOff>665874</xdr:colOff>
      <xdr:row>6</xdr:row>
      <xdr:rowOff>370600</xdr:rowOff>
    </xdr:to>
    <xdr:pic>
      <xdr:nvPicPr>
        <xdr:cNvPr id="675" name="Image 674">
          <a:extLst>
            <a:ext uri="{FF2B5EF4-FFF2-40B4-BE49-F238E27FC236}">
              <a16:creationId xmlns:a16="http://schemas.microsoft.com/office/drawing/2014/main" id="{9781EB76-EEAA-4302-B29C-1E6985B777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5810" y="3288030"/>
          <a:ext cx="646824" cy="70207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6" name="Image 675">
          <a:extLst>
            <a:ext uri="{FF2B5EF4-FFF2-40B4-BE49-F238E27FC236}">
              <a16:creationId xmlns:a16="http://schemas.microsoft.com/office/drawing/2014/main" id="{3E4ECF45-C233-434C-8FEB-94DF818A68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773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7" name="Image 676">
          <a:extLst>
            <a:ext uri="{FF2B5EF4-FFF2-40B4-BE49-F238E27FC236}">
              <a16:creationId xmlns:a16="http://schemas.microsoft.com/office/drawing/2014/main" id="{DCC1D669-7627-40A8-AA52-9B52273FFC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8" name="Image 677">
          <a:extLst>
            <a:ext uri="{FF2B5EF4-FFF2-40B4-BE49-F238E27FC236}">
              <a16:creationId xmlns:a16="http://schemas.microsoft.com/office/drawing/2014/main" id="{D407A07D-7355-4BF3-BBFD-4A4AD6E92B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6118860"/>
          <a:ext cx="646824" cy="694450"/>
        </a:xfrm>
        <a:prstGeom prst="rect">
          <a:avLst/>
        </a:prstGeom>
      </xdr:spPr>
    </xdr:pic>
    <xdr:clientData/>
  </xdr:twoCellAnchor>
  <xdr:twoCellAnchor editAs="oneCell">
    <xdr:from>
      <xdr:col>7</xdr:col>
      <xdr:colOff>38100</xdr:colOff>
      <xdr:row>5</xdr:row>
      <xdr:rowOff>838200</xdr:rowOff>
    </xdr:from>
    <xdr:to>
      <xdr:col>7</xdr:col>
      <xdr:colOff>684924</xdr:colOff>
      <xdr:row>6</xdr:row>
      <xdr:rowOff>275350</xdr:rowOff>
    </xdr:to>
    <xdr:pic>
      <xdr:nvPicPr>
        <xdr:cNvPr id="679" name="Image 678">
          <a:extLst>
            <a:ext uri="{FF2B5EF4-FFF2-40B4-BE49-F238E27FC236}">
              <a16:creationId xmlns:a16="http://schemas.microsoft.com/office/drawing/2014/main" id="{6F817F73-157A-4EDB-ABB6-BAD0AF6DF8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3192780"/>
          <a:ext cx="646824" cy="702070"/>
        </a:xfrm>
        <a:prstGeom prst="rect">
          <a:avLst/>
        </a:prstGeom>
      </xdr:spPr>
    </xdr:pic>
    <xdr:clientData/>
  </xdr:twoCellAnchor>
  <xdr:twoCellAnchor editAs="oneCell">
    <xdr:from>
      <xdr:col>8</xdr:col>
      <xdr:colOff>171450</xdr:colOff>
      <xdr:row>5</xdr:row>
      <xdr:rowOff>800100</xdr:rowOff>
    </xdr:from>
    <xdr:to>
      <xdr:col>9</xdr:col>
      <xdr:colOff>627774</xdr:colOff>
      <xdr:row>6</xdr:row>
      <xdr:rowOff>237250</xdr:rowOff>
    </xdr:to>
    <xdr:pic>
      <xdr:nvPicPr>
        <xdr:cNvPr id="680" name="Image 679">
          <a:extLst>
            <a:ext uri="{FF2B5EF4-FFF2-40B4-BE49-F238E27FC236}">
              <a16:creationId xmlns:a16="http://schemas.microsoft.com/office/drawing/2014/main" id="{74C585B2-7199-4809-A712-D1A212E788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14370" y="3154680"/>
          <a:ext cx="654444" cy="702070"/>
        </a:xfrm>
        <a:prstGeom prst="rect">
          <a:avLst/>
        </a:prstGeom>
      </xdr:spPr>
    </xdr:pic>
    <xdr:clientData/>
  </xdr:twoCellAnchor>
  <xdr:twoCellAnchor editAs="oneCell">
    <xdr:from>
      <xdr:col>4</xdr:col>
      <xdr:colOff>95250</xdr:colOff>
      <xdr:row>25</xdr:row>
      <xdr:rowOff>762000</xdr:rowOff>
    </xdr:from>
    <xdr:to>
      <xdr:col>5</xdr:col>
      <xdr:colOff>551574</xdr:colOff>
      <xdr:row>26</xdr:row>
      <xdr:rowOff>199150</xdr:rowOff>
    </xdr:to>
    <xdr:pic>
      <xdr:nvPicPr>
        <xdr:cNvPr id="681" name="Image 680">
          <a:extLst>
            <a:ext uri="{FF2B5EF4-FFF2-40B4-BE49-F238E27FC236}">
              <a16:creationId xmlns:a16="http://schemas.microsoft.com/office/drawing/2014/main" id="{76EBD93C-1AF4-469D-8635-E80744574D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3890" y="16786860"/>
          <a:ext cx="654444" cy="70207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2" name="Image 681">
          <a:extLst>
            <a:ext uri="{FF2B5EF4-FFF2-40B4-BE49-F238E27FC236}">
              <a16:creationId xmlns:a16="http://schemas.microsoft.com/office/drawing/2014/main" id="{335AB291-F07A-4C04-A206-23338F99C4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3" name="Image 682">
          <a:extLst>
            <a:ext uri="{FF2B5EF4-FFF2-40B4-BE49-F238E27FC236}">
              <a16:creationId xmlns:a16="http://schemas.microsoft.com/office/drawing/2014/main" id="{D925DB7B-766A-4CC4-A941-4FFE548E31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4" name="Image 683">
          <a:extLst>
            <a:ext uri="{FF2B5EF4-FFF2-40B4-BE49-F238E27FC236}">
              <a16:creationId xmlns:a16="http://schemas.microsoft.com/office/drawing/2014/main" id="{3D49EB54-B50E-4A77-8D08-AA44B42F4E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5" name="Image 684">
          <a:extLst>
            <a:ext uri="{FF2B5EF4-FFF2-40B4-BE49-F238E27FC236}">
              <a16:creationId xmlns:a16="http://schemas.microsoft.com/office/drawing/2014/main" id="{E9ABEB8B-3B3F-445C-A5D9-731EBEAF58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6" name="Image 685">
          <a:extLst>
            <a:ext uri="{FF2B5EF4-FFF2-40B4-BE49-F238E27FC236}">
              <a16:creationId xmlns:a16="http://schemas.microsoft.com/office/drawing/2014/main" id="{DBE2D6B8-4621-4971-8627-2884D0BF1A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87" name="Image 686">
          <a:extLst>
            <a:ext uri="{FF2B5EF4-FFF2-40B4-BE49-F238E27FC236}">
              <a16:creationId xmlns:a16="http://schemas.microsoft.com/office/drawing/2014/main" id="{A13F2A32-04EF-4B14-A465-2780F7D8DA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485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88" name="Image 687">
          <a:extLst>
            <a:ext uri="{FF2B5EF4-FFF2-40B4-BE49-F238E27FC236}">
              <a16:creationId xmlns:a16="http://schemas.microsoft.com/office/drawing/2014/main" id="{9467AF16-1B38-4DB9-94A8-57100F7DA5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4296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89" name="Image 688">
          <a:extLst>
            <a:ext uri="{FF2B5EF4-FFF2-40B4-BE49-F238E27FC236}">
              <a16:creationId xmlns:a16="http://schemas.microsoft.com/office/drawing/2014/main" id="{908A3D51-546B-46B4-A911-4993C98D9F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0" name="Image 689">
          <a:extLst>
            <a:ext uri="{FF2B5EF4-FFF2-40B4-BE49-F238E27FC236}">
              <a16:creationId xmlns:a16="http://schemas.microsoft.com/office/drawing/2014/main" id="{09E86BE1-509E-48D2-8ED2-0A7CE85952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1" name="Image 690">
          <a:extLst>
            <a:ext uri="{FF2B5EF4-FFF2-40B4-BE49-F238E27FC236}">
              <a16:creationId xmlns:a16="http://schemas.microsoft.com/office/drawing/2014/main" id="{BFB11123-0601-41EA-8E86-92D19A9806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2" name="Image 691">
          <a:extLst>
            <a:ext uri="{FF2B5EF4-FFF2-40B4-BE49-F238E27FC236}">
              <a16:creationId xmlns:a16="http://schemas.microsoft.com/office/drawing/2014/main" id="{AC440526-0CCB-4DFC-B439-D0A68B3EC6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3" name="Image 692">
          <a:extLst>
            <a:ext uri="{FF2B5EF4-FFF2-40B4-BE49-F238E27FC236}">
              <a16:creationId xmlns:a16="http://schemas.microsoft.com/office/drawing/2014/main" id="{4F026A1F-D810-493D-BDF0-834CD20007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4" name="Image 693">
          <a:extLst>
            <a:ext uri="{FF2B5EF4-FFF2-40B4-BE49-F238E27FC236}">
              <a16:creationId xmlns:a16="http://schemas.microsoft.com/office/drawing/2014/main" id="{AAFF3375-9DBF-4B5F-8AC3-6701DA312F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5" name="Image 694">
          <a:extLst>
            <a:ext uri="{FF2B5EF4-FFF2-40B4-BE49-F238E27FC236}">
              <a16:creationId xmlns:a16="http://schemas.microsoft.com/office/drawing/2014/main" id="{80897223-A121-4E2A-804C-1C51716509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696" name="Image 695">
          <a:extLst>
            <a:ext uri="{FF2B5EF4-FFF2-40B4-BE49-F238E27FC236}">
              <a16:creationId xmlns:a16="http://schemas.microsoft.com/office/drawing/2014/main" id="{EFEA171A-D23F-431F-BFE3-005ACDE2BE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390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697" name="Image 696">
          <a:extLst>
            <a:ext uri="{FF2B5EF4-FFF2-40B4-BE49-F238E27FC236}">
              <a16:creationId xmlns:a16="http://schemas.microsoft.com/office/drawing/2014/main" id="{9EBA26DA-862F-4324-B9BE-532D18EC6C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7190660"/>
          <a:ext cx="646824" cy="694450"/>
        </a:xfrm>
        <a:prstGeom prst="rect">
          <a:avLst/>
        </a:prstGeom>
      </xdr:spPr>
    </xdr:pic>
    <xdr:clientData/>
  </xdr:twoCellAnchor>
  <xdr:twoCellAnchor editAs="oneCell">
    <xdr:from>
      <xdr:col>5</xdr:col>
      <xdr:colOff>0</xdr:colOff>
      <xdr:row>68</xdr:row>
      <xdr:rowOff>400050</xdr:rowOff>
    </xdr:from>
    <xdr:to>
      <xdr:col>5</xdr:col>
      <xdr:colOff>646824</xdr:colOff>
      <xdr:row>68</xdr:row>
      <xdr:rowOff>1094500</xdr:rowOff>
    </xdr:to>
    <xdr:pic>
      <xdr:nvPicPr>
        <xdr:cNvPr id="698" name="Image 697">
          <a:extLst>
            <a:ext uri="{FF2B5EF4-FFF2-40B4-BE49-F238E27FC236}">
              <a16:creationId xmlns:a16="http://schemas.microsoft.com/office/drawing/2014/main" id="{516AEB06-A7B6-4E65-8ECF-23611C27BE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576953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699" name="Image 698">
          <a:extLst>
            <a:ext uri="{FF2B5EF4-FFF2-40B4-BE49-F238E27FC236}">
              <a16:creationId xmlns:a16="http://schemas.microsoft.com/office/drawing/2014/main" id="{BAFD54BD-B64A-4AFF-9DA0-011539731D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0" name="Image 699">
          <a:extLst>
            <a:ext uri="{FF2B5EF4-FFF2-40B4-BE49-F238E27FC236}">
              <a16:creationId xmlns:a16="http://schemas.microsoft.com/office/drawing/2014/main" id="{DD50D44A-1D0B-4A61-9703-9AABE4D5B6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1" name="Image 700">
          <a:extLst>
            <a:ext uri="{FF2B5EF4-FFF2-40B4-BE49-F238E27FC236}">
              <a16:creationId xmlns:a16="http://schemas.microsoft.com/office/drawing/2014/main" id="{14235894-1BF1-4632-B5B2-6E307E5900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2" name="Image 701">
          <a:extLst>
            <a:ext uri="{FF2B5EF4-FFF2-40B4-BE49-F238E27FC236}">
              <a16:creationId xmlns:a16="http://schemas.microsoft.com/office/drawing/2014/main" id="{B55A556F-3C54-4068-BD0F-90466040FD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1297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3" name="Image 702">
          <a:extLst>
            <a:ext uri="{FF2B5EF4-FFF2-40B4-BE49-F238E27FC236}">
              <a16:creationId xmlns:a16="http://schemas.microsoft.com/office/drawing/2014/main" id="{443BD085-84D9-4E87-9549-3546CE9B00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4" name="Image 703">
          <a:extLst>
            <a:ext uri="{FF2B5EF4-FFF2-40B4-BE49-F238E27FC236}">
              <a16:creationId xmlns:a16="http://schemas.microsoft.com/office/drawing/2014/main" id="{61B2BEE2-12D8-455F-8A59-B2C99A0556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5" name="Image 704">
          <a:extLst>
            <a:ext uri="{FF2B5EF4-FFF2-40B4-BE49-F238E27FC236}">
              <a16:creationId xmlns:a16="http://schemas.microsoft.com/office/drawing/2014/main" id="{2A33535E-8E35-41F7-8668-E9FBAAF79A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06" name="Image 705">
          <a:extLst>
            <a:ext uri="{FF2B5EF4-FFF2-40B4-BE49-F238E27FC236}">
              <a16:creationId xmlns:a16="http://schemas.microsoft.com/office/drawing/2014/main" id="{970F98C7-3999-4B67-A424-24D6DECA21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07" name="Image 706">
          <a:extLst>
            <a:ext uri="{FF2B5EF4-FFF2-40B4-BE49-F238E27FC236}">
              <a16:creationId xmlns:a16="http://schemas.microsoft.com/office/drawing/2014/main" id="{8AF6971F-55FA-4888-BBCF-96F983B4EF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08" name="Image 707">
          <a:extLst>
            <a:ext uri="{FF2B5EF4-FFF2-40B4-BE49-F238E27FC236}">
              <a16:creationId xmlns:a16="http://schemas.microsoft.com/office/drawing/2014/main" id="{69914E40-D9C2-4F97-BB7D-08056EA0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09" name="Image 708">
          <a:extLst>
            <a:ext uri="{FF2B5EF4-FFF2-40B4-BE49-F238E27FC236}">
              <a16:creationId xmlns:a16="http://schemas.microsoft.com/office/drawing/2014/main" id="{52EDDAF1-CA0A-435C-8B06-BC5B9B2BB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914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0" name="Image 709">
          <a:extLst>
            <a:ext uri="{FF2B5EF4-FFF2-40B4-BE49-F238E27FC236}">
              <a16:creationId xmlns:a16="http://schemas.microsoft.com/office/drawing/2014/main" id="{E5D0490D-7855-481C-B051-D8468C3E0B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825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1" name="Image 710">
          <a:extLst>
            <a:ext uri="{FF2B5EF4-FFF2-40B4-BE49-F238E27FC236}">
              <a16:creationId xmlns:a16="http://schemas.microsoft.com/office/drawing/2014/main" id="{B89834D2-8B7B-4FFB-9C5E-3A87E40FD6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2" name="Image 711">
          <a:extLst>
            <a:ext uri="{FF2B5EF4-FFF2-40B4-BE49-F238E27FC236}">
              <a16:creationId xmlns:a16="http://schemas.microsoft.com/office/drawing/2014/main" id="{8650534D-F668-4C3A-8851-8EBB8DD7D4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3" name="Image 712">
          <a:extLst>
            <a:ext uri="{FF2B5EF4-FFF2-40B4-BE49-F238E27FC236}">
              <a16:creationId xmlns:a16="http://schemas.microsoft.com/office/drawing/2014/main" id="{855F1F9B-B25A-4783-9D09-93C933CB65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488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14" name="Image 713">
          <a:extLst>
            <a:ext uri="{FF2B5EF4-FFF2-40B4-BE49-F238E27FC236}">
              <a16:creationId xmlns:a16="http://schemas.microsoft.com/office/drawing/2014/main" id="{98E0DDCF-8111-4F93-AB55-3F7628B40B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15" name="Image 714">
          <a:extLst>
            <a:ext uri="{FF2B5EF4-FFF2-40B4-BE49-F238E27FC236}">
              <a16:creationId xmlns:a16="http://schemas.microsoft.com/office/drawing/2014/main" id="{58C74289-DC63-4ACF-A347-CE6C864819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16" name="Image 715">
          <a:extLst>
            <a:ext uri="{FF2B5EF4-FFF2-40B4-BE49-F238E27FC236}">
              <a16:creationId xmlns:a16="http://schemas.microsoft.com/office/drawing/2014/main" id="{C1E5B5A5-EC8F-4740-8D9B-FB874D92F1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203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17" name="Image 716">
          <a:extLst>
            <a:ext uri="{FF2B5EF4-FFF2-40B4-BE49-F238E27FC236}">
              <a16:creationId xmlns:a16="http://schemas.microsoft.com/office/drawing/2014/main" id="{1E63F070-943B-4E49-B126-6C15554008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58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18" name="Image 717">
          <a:extLst>
            <a:ext uri="{FF2B5EF4-FFF2-40B4-BE49-F238E27FC236}">
              <a16:creationId xmlns:a16="http://schemas.microsoft.com/office/drawing/2014/main" id="{8D5A13B3-E11E-4A6D-921B-E3EEC07012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3346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19" name="Image 718">
          <a:extLst>
            <a:ext uri="{FF2B5EF4-FFF2-40B4-BE49-F238E27FC236}">
              <a16:creationId xmlns:a16="http://schemas.microsoft.com/office/drawing/2014/main" id="{B2DAD3F1-60C8-45A4-8046-554210EBDF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675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0" name="Image 719">
          <a:extLst>
            <a:ext uri="{FF2B5EF4-FFF2-40B4-BE49-F238E27FC236}">
              <a16:creationId xmlns:a16="http://schemas.microsoft.com/office/drawing/2014/main" id="{A49776E1-1CA0-4B08-A5E2-7A32DBC83B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1" name="Image 720">
          <a:extLst>
            <a:ext uri="{FF2B5EF4-FFF2-40B4-BE49-F238E27FC236}">
              <a16:creationId xmlns:a16="http://schemas.microsoft.com/office/drawing/2014/main" id="{654E2229-CEC0-45F6-9FD3-77FB14DDCF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22" name="Image 721">
          <a:extLst>
            <a:ext uri="{FF2B5EF4-FFF2-40B4-BE49-F238E27FC236}">
              <a16:creationId xmlns:a16="http://schemas.microsoft.com/office/drawing/2014/main" id="{202DB180-2C47-46C5-ABB3-B7097525AC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23" name="Image 722">
          <a:extLst>
            <a:ext uri="{FF2B5EF4-FFF2-40B4-BE49-F238E27FC236}">
              <a16:creationId xmlns:a16="http://schemas.microsoft.com/office/drawing/2014/main" id="{8A9C3111-6144-4517-9DDA-21B2F582F3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5722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24" name="Image 723">
          <a:extLst>
            <a:ext uri="{FF2B5EF4-FFF2-40B4-BE49-F238E27FC236}">
              <a16:creationId xmlns:a16="http://schemas.microsoft.com/office/drawing/2014/main" id="{42132858-AF0D-4FDB-BBF2-34FF616BD5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5103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25" name="Image 724">
          <a:extLst>
            <a:ext uri="{FF2B5EF4-FFF2-40B4-BE49-F238E27FC236}">
              <a16:creationId xmlns:a16="http://schemas.microsoft.com/office/drawing/2014/main" id="{FEBBCA00-76E8-4EA1-9F17-0F0C0E66C2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26" name="Image 725">
          <a:extLst>
            <a:ext uri="{FF2B5EF4-FFF2-40B4-BE49-F238E27FC236}">
              <a16:creationId xmlns:a16="http://schemas.microsoft.com/office/drawing/2014/main" id="{D5810E52-ABC2-44F6-9BCB-C1EF19DB7E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27" name="Image 726">
          <a:extLst>
            <a:ext uri="{FF2B5EF4-FFF2-40B4-BE49-F238E27FC236}">
              <a16:creationId xmlns:a16="http://schemas.microsoft.com/office/drawing/2014/main" id="{788AE69B-64B3-49F5-BF1A-48BFD38A27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28" name="Image 727">
          <a:extLst>
            <a:ext uri="{FF2B5EF4-FFF2-40B4-BE49-F238E27FC236}">
              <a16:creationId xmlns:a16="http://schemas.microsoft.com/office/drawing/2014/main" id="{5AFF5402-8267-4214-B8C7-E8A5AA86CD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29" name="Image 728">
          <a:extLst>
            <a:ext uri="{FF2B5EF4-FFF2-40B4-BE49-F238E27FC236}">
              <a16:creationId xmlns:a16="http://schemas.microsoft.com/office/drawing/2014/main" id="{0ACB3CAF-0666-44C2-9590-60766E199D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0" name="Image 729">
          <a:extLst>
            <a:ext uri="{FF2B5EF4-FFF2-40B4-BE49-F238E27FC236}">
              <a16:creationId xmlns:a16="http://schemas.microsoft.com/office/drawing/2014/main" id="{6FDD941A-B7C8-4567-B762-A48BA0B723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1" name="Image 730">
          <a:extLst>
            <a:ext uri="{FF2B5EF4-FFF2-40B4-BE49-F238E27FC236}">
              <a16:creationId xmlns:a16="http://schemas.microsoft.com/office/drawing/2014/main" id="{BF9EB656-38BA-416B-94B3-A08ADAEBDC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32" name="Image 731">
          <a:extLst>
            <a:ext uri="{FF2B5EF4-FFF2-40B4-BE49-F238E27FC236}">
              <a16:creationId xmlns:a16="http://schemas.microsoft.com/office/drawing/2014/main" id="{91B3E747-28D9-44A1-BAFC-E05378B024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3159560"/>
          <a:ext cx="646824" cy="694450"/>
        </a:xfrm>
        <a:prstGeom prst="rect">
          <a:avLst/>
        </a:prstGeom>
      </xdr:spPr>
    </xdr:pic>
    <xdr:clientData/>
  </xdr:twoCellAnchor>
  <xdr:twoCellAnchor editAs="oneCell">
    <xdr:from>
      <xdr:col>9</xdr:col>
      <xdr:colOff>57150</xdr:colOff>
      <xdr:row>11</xdr:row>
      <xdr:rowOff>495300</xdr:rowOff>
    </xdr:from>
    <xdr:to>
      <xdr:col>9</xdr:col>
      <xdr:colOff>703974</xdr:colOff>
      <xdr:row>11</xdr:row>
      <xdr:rowOff>1189750</xdr:rowOff>
    </xdr:to>
    <xdr:pic>
      <xdr:nvPicPr>
        <xdr:cNvPr id="733" name="Image 732">
          <a:extLst>
            <a:ext uri="{FF2B5EF4-FFF2-40B4-BE49-F238E27FC236}">
              <a16:creationId xmlns:a16="http://schemas.microsoft.com/office/drawing/2014/main" id="{15015BD3-AAC7-4A8B-B291-E36F6CD80A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98190" y="6614160"/>
          <a:ext cx="646824" cy="694450"/>
        </a:xfrm>
        <a:prstGeom prst="rect">
          <a:avLst/>
        </a:prstGeom>
      </xdr:spPr>
    </xdr:pic>
    <xdr:clientData/>
  </xdr:twoCellAnchor>
  <xdr:oneCellAnchor>
    <xdr:from>
      <xdr:col>5</xdr:col>
      <xdr:colOff>0</xdr:colOff>
      <xdr:row>88</xdr:row>
      <xdr:rowOff>0</xdr:rowOff>
    </xdr:from>
    <xdr:ext cx="646824" cy="694450"/>
    <xdr:pic>
      <xdr:nvPicPr>
        <xdr:cNvPr id="734" name="Image 733">
          <a:extLst>
            <a:ext uri="{FF2B5EF4-FFF2-40B4-BE49-F238E27FC236}">
              <a16:creationId xmlns:a16="http://schemas.microsoft.com/office/drawing/2014/main" id="{7AF2B5C7-84DA-40EA-9875-96929899E4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35" name="Image 734">
          <a:extLst>
            <a:ext uri="{FF2B5EF4-FFF2-40B4-BE49-F238E27FC236}">
              <a16:creationId xmlns:a16="http://schemas.microsoft.com/office/drawing/2014/main" id="{E9892C21-0050-4ED8-B28E-9EEFCC87CE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36" name="Image 735">
          <a:extLst>
            <a:ext uri="{FF2B5EF4-FFF2-40B4-BE49-F238E27FC236}">
              <a16:creationId xmlns:a16="http://schemas.microsoft.com/office/drawing/2014/main" id="{9A9080C0-2E8C-436A-AE4E-46C4BBB0B0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37" name="Image 736">
          <a:extLst>
            <a:ext uri="{FF2B5EF4-FFF2-40B4-BE49-F238E27FC236}">
              <a16:creationId xmlns:a16="http://schemas.microsoft.com/office/drawing/2014/main" id="{7126DF74-7D76-434E-BB39-9DE99BCEBA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36629340"/>
          <a:ext cx="646824" cy="694450"/>
        </a:xfrm>
        <a:prstGeom prst="rect">
          <a:avLst/>
        </a:prstGeom>
      </xdr:spPr>
    </xdr:pic>
    <xdr:clientData/>
  </xdr:twoCellAnchor>
  <xdr:oneCellAnchor>
    <xdr:from>
      <xdr:col>7</xdr:col>
      <xdr:colOff>0</xdr:colOff>
      <xdr:row>48</xdr:row>
      <xdr:rowOff>0</xdr:rowOff>
    </xdr:from>
    <xdr:ext cx="646824" cy="694450"/>
    <xdr:pic>
      <xdr:nvPicPr>
        <xdr:cNvPr id="738" name="Image 737">
          <a:extLst>
            <a:ext uri="{FF2B5EF4-FFF2-40B4-BE49-F238E27FC236}">
              <a16:creationId xmlns:a16="http://schemas.microsoft.com/office/drawing/2014/main" id="{4D9BB7FB-5256-4152-9C50-EC03D91A1F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39" name="Image 738">
          <a:extLst>
            <a:ext uri="{FF2B5EF4-FFF2-40B4-BE49-F238E27FC236}">
              <a16:creationId xmlns:a16="http://schemas.microsoft.com/office/drawing/2014/main" id="{748120D1-FAA3-48AF-AE67-7F5B387CEE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0" name="Image 739">
          <a:extLst>
            <a:ext uri="{FF2B5EF4-FFF2-40B4-BE49-F238E27FC236}">
              <a16:creationId xmlns:a16="http://schemas.microsoft.com/office/drawing/2014/main" id="{496AE1DC-AD73-40C6-97E3-19FA3FF672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41" name="Image 740">
          <a:extLst>
            <a:ext uri="{FF2B5EF4-FFF2-40B4-BE49-F238E27FC236}">
              <a16:creationId xmlns:a16="http://schemas.microsoft.com/office/drawing/2014/main" id="{EFE61DC0-0692-4D4A-B04D-7AA0934644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42" name="Image 741">
          <a:extLst>
            <a:ext uri="{FF2B5EF4-FFF2-40B4-BE49-F238E27FC236}">
              <a16:creationId xmlns:a16="http://schemas.microsoft.com/office/drawing/2014/main" id="{B1AD8C8E-07FD-4F5E-8C50-C077854BB4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43" name="dimg_iNxLaNGVDf6jhbIP0NXD0Ac_14" descr="La Semaine du Goût">
          <a:extLst>
            <a:ext uri="{FF2B5EF4-FFF2-40B4-BE49-F238E27FC236}">
              <a16:creationId xmlns:a16="http://schemas.microsoft.com/office/drawing/2014/main" id="{B1E65111-D72F-4139-9BD2-FF01F75FA94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9738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44" name="dimg_89xLaJDtOeG0kdUP9Pa8-Qo_21" descr="Affiche les Antilles - LES AFFICHISTES">
          <a:extLst>
            <a:ext uri="{FF2B5EF4-FFF2-40B4-BE49-F238E27FC236}">
              <a16:creationId xmlns:a16="http://schemas.microsoft.com/office/drawing/2014/main" id="{8988BEC2-2BF5-4884-BC9B-FBC08ED86B4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8760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4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CFA7420D-390B-4FFD-AE73-FD8EF6AB1519}"/>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915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46"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AFC978E3-B612-4DF4-A789-98F637EEF20A}"/>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7325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47" name="dimg_Nd5LaMibDtKfkdUP2NK78A4_279" descr="Loire-Atlantique : la préfecture et les sous-préfectures font le pont">
          <a:extLst>
            <a:ext uri="{FF2B5EF4-FFF2-40B4-BE49-F238E27FC236}">
              <a16:creationId xmlns:a16="http://schemas.microsoft.com/office/drawing/2014/main" id="{6EC8384D-DBC7-463B-B157-7F228F55574B}"/>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6009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48" name="dimg_sd9LaIixH5q0kdUPg4jIiAo_339" descr="⇒ Autocollant Sticker Adhésif &quot;Blason de Loire-Atlantique&quot; - Made in BZH">
          <a:extLst>
            <a:ext uri="{FF2B5EF4-FFF2-40B4-BE49-F238E27FC236}">
              <a16:creationId xmlns:a16="http://schemas.microsoft.com/office/drawing/2014/main" id="{68EEBC49-5C76-4F9C-9B86-FE0F7C01037E}"/>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9720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49" name="dimg_sd9LaIixH5q0kdUPg4jIiAo_339" descr="⇒ Autocollant Sticker Adhésif &quot;Blason de Loire-Atlantique&quot; - Made in BZH">
          <a:extLst>
            <a:ext uri="{FF2B5EF4-FFF2-40B4-BE49-F238E27FC236}">
              <a16:creationId xmlns:a16="http://schemas.microsoft.com/office/drawing/2014/main" id="{7A3BD280-45E0-4EAC-B0E3-010020F57EFE}"/>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4609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xdr:row>
      <xdr:rowOff>0</xdr:rowOff>
    </xdr:from>
    <xdr:ext cx="452434" cy="353464"/>
    <xdr:pic>
      <xdr:nvPicPr>
        <xdr:cNvPr id="750" name="BIOE" descr="Logo AB Européen">
          <a:extLst>
            <a:ext uri="{FF2B5EF4-FFF2-40B4-BE49-F238E27FC236}">
              <a16:creationId xmlns:a16="http://schemas.microsoft.com/office/drawing/2014/main" id="{5BEF33FE-194D-409B-A0F7-CE5045C34F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14</xdr:row>
      <xdr:rowOff>0</xdr:rowOff>
    </xdr:from>
    <xdr:ext cx="452434" cy="353464"/>
    <xdr:pic>
      <xdr:nvPicPr>
        <xdr:cNvPr id="751" name="BIOE" descr="Logo AB Européen">
          <a:extLst>
            <a:ext uri="{FF2B5EF4-FFF2-40B4-BE49-F238E27FC236}">
              <a16:creationId xmlns:a16="http://schemas.microsoft.com/office/drawing/2014/main" id="{F2DE6FA3-5332-48FE-8AAE-650A8A15C7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8061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452434" cy="353464"/>
    <xdr:pic>
      <xdr:nvPicPr>
        <xdr:cNvPr id="752" name="BIOE" descr="Logo AB Européen">
          <a:extLst>
            <a:ext uri="{FF2B5EF4-FFF2-40B4-BE49-F238E27FC236}">
              <a16:creationId xmlns:a16="http://schemas.microsoft.com/office/drawing/2014/main" id="{8F26F836-F975-49B2-8ACE-CDA59859CE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16</xdr:row>
      <xdr:rowOff>0</xdr:rowOff>
    </xdr:from>
    <xdr:ext cx="452434" cy="353464"/>
    <xdr:pic>
      <xdr:nvPicPr>
        <xdr:cNvPr id="753" name="BIOE" descr="Logo AB Européen">
          <a:extLst>
            <a:ext uri="{FF2B5EF4-FFF2-40B4-BE49-F238E27FC236}">
              <a16:creationId xmlns:a16="http://schemas.microsoft.com/office/drawing/2014/main" id="{4C0F4FB6-75EF-48C6-AA75-B05243156A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452434" cy="353464"/>
    <xdr:pic>
      <xdr:nvPicPr>
        <xdr:cNvPr id="754" name="BIOE" descr="Logo AB Européen">
          <a:extLst>
            <a:ext uri="{FF2B5EF4-FFF2-40B4-BE49-F238E27FC236}">
              <a16:creationId xmlns:a16="http://schemas.microsoft.com/office/drawing/2014/main" id="{5FBCB519-060D-415B-AADF-7159DED81B6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xdr:row>
      <xdr:rowOff>0</xdr:rowOff>
    </xdr:from>
    <xdr:ext cx="452434" cy="353464"/>
    <xdr:pic>
      <xdr:nvPicPr>
        <xdr:cNvPr id="755" name="BIOE" descr="Logo AB Européen">
          <a:extLst>
            <a:ext uri="{FF2B5EF4-FFF2-40B4-BE49-F238E27FC236}">
              <a16:creationId xmlns:a16="http://schemas.microsoft.com/office/drawing/2014/main" id="{6A0F058F-DA1B-477A-AEB1-A21D201AA4B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xdr:row>
      <xdr:rowOff>0</xdr:rowOff>
    </xdr:from>
    <xdr:ext cx="452434" cy="353464"/>
    <xdr:pic>
      <xdr:nvPicPr>
        <xdr:cNvPr id="756" name="BIOE" descr="Logo AB Européen">
          <a:extLst>
            <a:ext uri="{FF2B5EF4-FFF2-40B4-BE49-F238E27FC236}">
              <a16:creationId xmlns:a16="http://schemas.microsoft.com/office/drawing/2014/main" id="{70EB8A42-5FFF-449F-B193-C1783FD04E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118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xdr:row>
      <xdr:rowOff>0</xdr:rowOff>
    </xdr:from>
    <xdr:ext cx="452434" cy="353464"/>
    <xdr:pic>
      <xdr:nvPicPr>
        <xdr:cNvPr id="757" name="BIOE" descr="Logo AB Européen">
          <a:extLst>
            <a:ext uri="{FF2B5EF4-FFF2-40B4-BE49-F238E27FC236}">
              <a16:creationId xmlns:a16="http://schemas.microsoft.com/office/drawing/2014/main" id="{52233E15-A811-4084-B65D-AF5CBCE1F7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171450</xdr:colOff>
      <xdr:row>11</xdr:row>
      <xdr:rowOff>1028701</xdr:rowOff>
    </xdr:from>
    <xdr:to>
      <xdr:col>7</xdr:col>
      <xdr:colOff>521970</xdr:colOff>
      <xdr:row>12</xdr:row>
      <xdr:rowOff>228600</xdr:rowOff>
    </xdr:to>
    <xdr:pic>
      <xdr:nvPicPr>
        <xdr:cNvPr id="758" name="Image 757">
          <a:extLst>
            <a:ext uri="{FF2B5EF4-FFF2-40B4-BE49-F238E27FC236}">
              <a16:creationId xmlns:a16="http://schemas.microsoft.com/office/drawing/2014/main" id="{A37C8239-76CB-4686-BFE3-8EBCCBA1775C}"/>
            </a:ext>
          </a:extLst>
        </xdr:cNvPr>
        <xdr:cNvPicPr>
          <a:picLocks noChangeAspect="1"/>
        </xdr:cNvPicPr>
      </xdr:nvPicPr>
      <xdr:blipFill rotWithShape="1">
        <a:blip xmlns:r="http://schemas.openxmlformats.org/officeDocument/2006/relationships" r:embed="rId16"/>
        <a:srcRect l="25000" r="27083" b="6079"/>
        <a:stretch/>
      </xdr:blipFill>
      <xdr:spPr>
        <a:xfrm>
          <a:off x="12325350" y="7147561"/>
          <a:ext cx="350520" cy="464819"/>
        </a:xfrm>
        <a:prstGeom prst="rect">
          <a:avLst/>
        </a:prstGeom>
      </xdr:spPr>
    </xdr:pic>
    <xdr:clientData/>
  </xdr:twoCellAnchor>
  <xdr:twoCellAnchor editAs="oneCell">
    <xdr:from>
      <xdr:col>1</xdr:col>
      <xdr:colOff>171450</xdr:colOff>
      <xdr:row>11</xdr:row>
      <xdr:rowOff>247650</xdr:rowOff>
    </xdr:from>
    <xdr:to>
      <xdr:col>1</xdr:col>
      <xdr:colOff>521970</xdr:colOff>
      <xdr:row>11</xdr:row>
      <xdr:rowOff>704849</xdr:rowOff>
    </xdr:to>
    <xdr:pic>
      <xdr:nvPicPr>
        <xdr:cNvPr id="759" name="Image 758">
          <a:extLst>
            <a:ext uri="{FF2B5EF4-FFF2-40B4-BE49-F238E27FC236}">
              <a16:creationId xmlns:a16="http://schemas.microsoft.com/office/drawing/2014/main" id="{CE93C0A0-19DC-43DE-967D-EBBCCF833BA5}"/>
            </a:ext>
          </a:extLst>
        </xdr:cNvPr>
        <xdr:cNvPicPr>
          <a:picLocks noChangeAspect="1"/>
        </xdr:cNvPicPr>
      </xdr:nvPicPr>
      <xdr:blipFill rotWithShape="1">
        <a:blip xmlns:r="http://schemas.openxmlformats.org/officeDocument/2006/relationships" r:embed="rId16"/>
        <a:srcRect l="25000" r="27083" b="6079"/>
        <a:stretch/>
      </xdr:blipFill>
      <xdr:spPr>
        <a:xfrm>
          <a:off x="963930" y="6366510"/>
          <a:ext cx="350520" cy="457199"/>
        </a:xfrm>
        <a:prstGeom prst="rect">
          <a:avLst/>
        </a:prstGeom>
      </xdr:spPr>
    </xdr:pic>
    <xdr:clientData/>
  </xdr:twoCellAnchor>
  <xdr:oneCellAnchor>
    <xdr:from>
      <xdr:col>9</xdr:col>
      <xdr:colOff>285751</xdr:colOff>
      <xdr:row>8</xdr:row>
      <xdr:rowOff>1085851</xdr:rowOff>
    </xdr:from>
    <xdr:ext cx="432395" cy="432395"/>
    <xdr:pic>
      <xdr:nvPicPr>
        <xdr:cNvPr id="760" name="Image 15">
          <a:extLst>
            <a:ext uri="{FF2B5EF4-FFF2-40B4-BE49-F238E27FC236}">
              <a16:creationId xmlns:a16="http://schemas.microsoft.com/office/drawing/2014/main" id="{732044A2-ACDE-4193-A13D-EE64B10B3C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6226791" y="538353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25</xdr:row>
      <xdr:rowOff>723900</xdr:rowOff>
    </xdr:from>
    <xdr:to>
      <xdr:col>1</xdr:col>
      <xdr:colOff>703974</xdr:colOff>
      <xdr:row>26</xdr:row>
      <xdr:rowOff>161050</xdr:rowOff>
    </xdr:to>
    <xdr:pic>
      <xdr:nvPicPr>
        <xdr:cNvPr id="762" name="Image 761">
          <a:extLst>
            <a:ext uri="{FF2B5EF4-FFF2-40B4-BE49-F238E27FC236}">
              <a16:creationId xmlns:a16="http://schemas.microsoft.com/office/drawing/2014/main" id="{31AD8756-4B83-4F9E-9688-B2C6859D24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16748760"/>
          <a:ext cx="646824" cy="70207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3" name="Image 762">
          <a:extLst>
            <a:ext uri="{FF2B5EF4-FFF2-40B4-BE49-F238E27FC236}">
              <a16:creationId xmlns:a16="http://schemas.microsoft.com/office/drawing/2014/main" id="{D624D705-D2E4-46CC-9EE0-303DA99460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978914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4" name="Image 763">
          <a:extLst>
            <a:ext uri="{FF2B5EF4-FFF2-40B4-BE49-F238E27FC236}">
              <a16:creationId xmlns:a16="http://schemas.microsoft.com/office/drawing/2014/main" id="{B39920A1-C853-4C16-A889-8AF0FCA99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978914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5" name="Image 764">
          <a:extLst>
            <a:ext uri="{FF2B5EF4-FFF2-40B4-BE49-F238E27FC236}">
              <a16:creationId xmlns:a16="http://schemas.microsoft.com/office/drawing/2014/main" id="{31F14222-12DA-425B-B2D0-D8C5C17992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978914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6" name="Image 765">
          <a:extLst>
            <a:ext uri="{FF2B5EF4-FFF2-40B4-BE49-F238E27FC236}">
              <a16:creationId xmlns:a16="http://schemas.microsoft.com/office/drawing/2014/main" id="{CC09582E-7195-4B54-8B5A-3B1F6AFF54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796796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67" name="Image 766">
          <a:extLst>
            <a:ext uri="{FF2B5EF4-FFF2-40B4-BE49-F238E27FC236}">
              <a16:creationId xmlns:a16="http://schemas.microsoft.com/office/drawing/2014/main" id="{CA836F42-374A-4981-952A-D7FD4A3983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118860"/>
          <a:ext cx="646824" cy="694450"/>
        </a:xfrm>
        <a:prstGeom prst="rect">
          <a:avLst/>
        </a:prstGeom>
      </xdr:spPr>
    </xdr:pic>
    <xdr:clientData/>
  </xdr:twoCellAnchor>
  <xdr:twoCellAnchor editAs="oneCell">
    <xdr:from>
      <xdr:col>3</xdr:col>
      <xdr:colOff>38100</xdr:colOff>
      <xdr:row>25</xdr:row>
      <xdr:rowOff>781050</xdr:rowOff>
    </xdr:from>
    <xdr:to>
      <xdr:col>3</xdr:col>
      <xdr:colOff>684924</xdr:colOff>
      <xdr:row>26</xdr:row>
      <xdr:rowOff>218200</xdr:rowOff>
    </xdr:to>
    <xdr:pic>
      <xdr:nvPicPr>
        <xdr:cNvPr id="768" name="Image 767">
          <a:extLst>
            <a:ext uri="{FF2B5EF4-FFF2-40B4-BE49-F238E27FC236}">
              <a16:creationId xmlns:a16="http://schemas.microsoft.com/office/drawing/2014/main" id="{106245FC-5F00-4A50-965D-181B4DC035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0100" y="1676400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70" name="Image 769">
          <a:extLst>
            <a:ext uri="{FF2B5EF4-FFF2-40B4-BE49-F238E27FC236}">
              <a16:creationId xmlns:a16="http://schemas.microsoft.com/office/drawing/2014/main" id="{53372040-7286-43FA-A05F-ED24353F04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342638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71" name="Image 770">
          <a:extLst>
            <a:ext uri="{FF2B5EF4-FFF2-40B4-BE49-F238E27FC236}">
              <a16:creationId xmlns:a16="http://schemas.microsoft.com/office/drawing/2014/main" id="{38CE0ED8-8226-444C-9530-FA9CDA4FD4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536948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72" name="Image 771">
          <a:extLst>
            <a:ext uri="{FF2B5EF4-FFF2-40B4-BE49-F238E27FC236}">
              <a16:creationId xmlns:a16="http://schemas.microsoft.com/office/drawing/2014/main" id="{A7B87F03-3FAE-4321-934F-9BDEEE0845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711952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3" name="Image 772">
          <a:extLst>
            <a:ext uri="{FF2B5EF4-FFF2-40B4-BE49-F238E27FC236}">
              <a16:creationId xmlns:a16="http://schemas.microsoft.com/office/drawing/2014/main" id="{8570F1BB-A1F3-4AE3-BB5D-D584E4FA5E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110984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4" name="Image 773">
          <a:extLst>
            <a:ext uri="{FF2B5EF4-FFF2-40B4-BE49-F238E27FC236}">
              <a16:creationId xmlns:a16="http://schemas.microsoft.com/office/drawing/2014/main" id="{1857D188-7FA5-49DF-A8BC-D04129E368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1109840"/>
          <a:ext cx="646824" cy="694450"/>
        </a:xfrm>
        <a:prstGeom prst="rect">
          <a:avLst/>
        </a:prstGeom>
      </xdr:spPr>
    </xdr:pic>
    <xdr:clientData/>
  </xdr:twoCellAnchor>
  <xdr:twoCellAnchor editAs="oneCell">
    <xdr:from>
      <xdr:col>9</xdr:col>
      <xdr:colOff>0</xdr:colOff>
      <xdr:row>107</xdr:row>
      <xdr:rowOff>57150</xdr:rowOff>
    </xdr:from>
    <xdr:to>
      <xdr:col>9</xdr:col>
      <xdr:colOff>646824</xdr:colOff>
      <xdr:row>108</xdr:row>
      <xdr:rowOff>580150</xdr:rowOff>
    </xdr:to>
    <xdr:pic>
      <xdr:nvPicPr>
        <xdr:cNvPr id="775" name="Image 774">
          <a:extLst>
            <a:ext uri="{FF2B5EF4-FFF2-40B4-BE49-F238E27FC236}">
              <a16:creationId xmlns:a16="http://schemas.microsoft.com/office/drawing/2014/main" id="{12A99A2D-9645-42DD-9520-45531A3460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2934830"/>
          <a:ext cx="646824" cy="69826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6" name="Image 775">
          <a:extLst>
            <a:ext uri="{FF2B5EF4-FFF2-40B4-BE49-F238E27FC236}">
              <a16:creationId xmlns:a16="http://schemas.microsoft.com/office/drawing/2014/main" id="{1C6DB440-015E-49CC-96F9-D769AAAF5C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487412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7" name="Image 776">
          <a:extLst>
            <a:ext uri="{FF2B5EF4-FFF2-40B4-BE49-F238E27FC236}">
              <a16:creationId xmlns:a16="http://schemas.microsoft.com/office/drawing/2014/main" id="{C9654518-E1E6-4BAA-962E-2AC3D8DC00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7363300"/>
          <a:ext cx="646824" cy="694450"/>
        </a:xfrm>
        <a:prstGeom prst="rect">
          <a:avLst/>
        </a:prstGeom>
      </xdr:spPr>
    </xdr:pic>
    <xdr:clientData/>
  </xdr:twoCellAnchor>
  <xdr:oneCellAnchor>
    <xdr:from>
      <xdr:col>1</xdr:col>
      <xdr:colOff>0</xdr:colOff>
      <xdr:row>25</xdr:row>
      <xdr:rowOff>0</xdr:rowOff>
    </xdr:from>
    <xdr:ext cx="452434" cy="353464"/>
    <xdr:pic>
      <xdr:nvPicPr>
        <xdr:cNvPr id="778" name="BIOE" descr="Logo AB Européen">
          <a:extLst>
            <a:ext uri="{FF2B5EF4-FFF2-40B4-BE49-F238E27FC236}">
              <a16:creationId xmlns:a16="http://schemas.microsoft.com/office/drawing/2014/main" id="{3BD727D2-8AEE-4865-BB8B-8876F6AA42D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6024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2971800</xdr:colOff>
      <xdr:row>28</xdr:row>
      <xdr:rowOff>990600</xdr:rowOff>
    </xdr:from>
    <xdr:ext cx="432395" cy="432395"/>
    <xdr:pic>
      <xdr:nvPicPr>
        <xdr:cNvPr id="779" name="Image 15">
          <a:extLst>
            <a:ext uri="{FF2B5EF4-FFF2-40B4-BE49-F238E27FC236}">
              <a16:creationId xmlns:a16="http://schemas.microsoft.com/office/drawing/2014/main" id="{ECD282C9-BC4E-4FD7-A9C6-19DA9431CB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912840" y="189585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31</xdr:row>
      <xdr:rowOff>114300</xdr:rowOff>
    </xdr:from>
    <xdr:ext cx="452434" cy="353464"/>
    <xdr:pic>
      <xdr:nvPicPr>
        <xdr:cNvPr id="780" name="BIOE" descr="Logo AB Européen">
          <a:extLst>
            <a:ext uri="{FF2B5EF4-FFF2-40B4-BE49-F238E27FC236}">
              <a16:creationId xmlns:a16="http://schemas.microsoft.com/office/drawing/2014/main" id="{469DEC31-29E6-42F7-9F41-4E8DA324C5B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512540" y="199034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666750</xdr:colOff>
      <xdr:row>28</xdr:row>
      <xdr:rowOff>38100</xdr:rowOff>
    </xdr:from>
    <xdr:ext cx="452434" cy="353464"/>
    <xdr:pic>
      <xdr:nvPicPr>
        <xdr:cNvPr id="781" name="BIOE" descr="Logo AB Européen">
          <a:extLst>
            <a:ext uri="{FF2B5EF4-FFF2-40B4-BE49-F238E27FC236}">
              <a16:creationId xmlns:a16="http://schemas.microsoft.com/office/drawing/2014/main" id="{E38A5364-C8AB-48F7-B370-E9E321A94EB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20650" y="180060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25</xdr:row>
      <xdr:rowOff>0</xdr:rowOff>
    </xdr:from>
    <xdr:to>
      <xdr:col>3</xdr:col>
      <xdr:colOff>350520</xdr:colOff>
      <xdr:row>25</xdr:row>
      <xdr:rowOff>457199</xdr:rowOff>
    </xdr:to>
    <xdr:pic>
      <xdr:nvPicPr>
        <xdr:cNvPr id="782" name="Image 781">
          <a:extLst>
            <a:ext uri="{FF2B5EF4-FFF2-40B4-BE49-F238E27FC236}">
              <a16:creationId xmlns:a16="http://schemas.microsoft.com/office/drawing/2014/main" id="{3CCF8F47-2309-4E63-BED8-8DCC28E9EB67}"/>
            </a:ext>
          </a:extLst>
        </xdr:cNvPr>
        <xdr:cNvPicPr>
          <a:picLocks noChangeAspect="1"/>
        </xdr:cNvPicPr>
      </xdr:nvPicPr>
      <xdr:blipFill rotWithShape="1">
        <a:blip xmlns:r="http://schemas.openxmlformats.org/officeDocument/2006/relationships" r:embed="rId16"/>
        <a:srcRect l="25000" r="27083" b="6079"/>
        <a:stretch/>
      </xdr:blipFill>
      <xdr:spPr>
        <a:xfrm>
          <a:off x="4579620" y="16024860"/>
          <a:ext cx="350520" cy="457199"/>
        </a:xfrm>
        <a:prstGeom prst="rect">
          <a:avLst/>
        </a:prstGeom>
      </xdr:spPr>
    </xdr:pic>
    <xdr:clientData/>
  </xdr:twoCellAnchor>
  <xdr:oneCellAnchor>
    <xdr:from>
      <xdr:col>3</xdr:col>
      <xdr:colOff>171450</xdr:colOff>
      <xdr:row>31</xdr:row>
      <xdr:rowOff>742950</xdr:rowOff>
    </xdr:from>
    <xdr:ext cx="452434" cy="353464"/>
    <xdr:pic>
      <xdr:nvPicPr>
        <xdr:cNvPr id="783" name="BIOE" descr="Logo AB Européen">
          <a:extLst>
            <a:ext uri="{FF2B5EF4-FFF2-40B4-BE49-F238E27FC236}">
              <a16:creationId xmlns:a16="http://schemas.microsoft.com/office/drawing/2014/main" id="{9B8568A1-0E41-4F32-AB25-12CF27F65AC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20532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247650</xdr:colOff>
      <xdr:row>31</xdr:row>
      <xdr:rowOff>876300</xdr:rowOff>
    </xdr:from>
    <xdr:ext cx="452434" cy="353464"/>
    <xdr:pic>
      <xdr:nvPicPr>
        <xdr:cNvPr id="784" name="BIOE" descr="Logo AB Européen">
          <a:extLst>
            <a:ext uri="{FF2B5EF4-FFF2-40B4-BE49-F238E27FC236}">
              <a16:creationId xmlns:a16="http://schemas.microsoft.com/office/drawing/2014/main" id="{CF7DEDD0-5FD5-49A2-8CA1-AE7933908A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591550" y="205930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36</xdr:row>
      <xdr:rowOff>0</xdr:rowOff>
    </xdr:from>
    <xdr:ext cx="452434" cy="353464"/>
    <xdr:pic>
      <xdr:nvPicPr>
        <xdr:cNvPr id="785" name="BIOE" descr="Logo AB Européen">
          <a:extLst>
            <a:ext uri="{FF2B5EF4-FFF2-40B4-BE49-F238E27FC236}">
              <a16:creationId xmlns:a16="http://schemas.microsoft.com/office/drawing/2014/main" id="{2D911A1A-E37B-469F-B334-BD96658A330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786" name="BIOE" descr="Logo AB Européen">
          <a:extLst>
            <a:ext uri="{FF2B5EF4-FFF2-40B4-BE49-F238E27FC236}">
              <a16:creationId xmlns:a16="http://schemas.microsoft.com/office/drawing/2014/main" id="{250DBEBE-0618-4E6B-9BC8-A48CA12ADEC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36</xdr:row>
      <xdr:rowOff>0</xdr:rowOff>
    </xdr:from>
    <xdr:ext cx="452434" cy="353464"/>
    <xdr:pic>
      <xdr:nvPicPr>
        <xdr:cNvPr id="787" name="BIOE" descr="Logo AB Européen">
          <a:extLst>
            <a:ext uri="{FF2B5EF4-FFF2-40B4-BE49-F238E27FC236}">
              <a16:creationId xmlns:a16="http://schemas.microsoft.com/office/drawing/2014/main" id="{D9BABE70-7CE1-49D3-8506-9028AA7A39A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2705100</xdr:colOff>
      <xdr:row>45</xdr:row>
      <xdr:rowOff>857250</xdr:rowOff>
    </xdr:from>
    <xdr:ext cx="432395" cy="432395"/>
    <xdr:pic>
      <xdr:nvPicPr>
        <xdr:cNvPr id="788" name="Image 15">
          <a:extLst>
            <a:ext uri="{FF2B5EF4-FFF2-40B4-BE49-F238E27FC236}">
              <a16:creationId xmlns:a16="http://schemas.microsoft.com/office/drawing/2014/main" id="{DBE6F1A6-80AA-4718-86E5-C13664A37B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1860" y="3059049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3105150</xdr:colOff>
      <xdr:row>48</xdr:row>
      <xdr:rowOff>1047751</xdr:rowOff>
    </xdr:from>
    <xdr:ext cx="432395" cy="432395"/>
    <xdr:pic>
      <xdr:nvPicPr>
        <xdr:cNvPr id="789" name="Image 15">
          <a:extLst>
            <a:ext uri="{FF2B5EF4-FFF2-40B4-BE49-F238E27FC236}">
              <a16:creationId xmlns:a16="http://schemas.microsoft.com/office/drawing/2014/main" id="{C098F354-D63A-43BE-B442-C68DA8C83C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5259050" y="3272409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723900</xdr:colOff>
      <xdr:row>51</xdr:row>
      <xdr:rowOff>95250</xdr:rowOff>
    </xdr:from>
    <xdr:ext cx="452434" cy="353464"/>
    <xdr:pic>
      <xdr:nvPicPr>
        <xdr:cNvPr id="790" name="BIOE" descr="Logo AB Européen">
          <a:extLst>
            <a:ext uri="{FF2B5EF4-FFF2-40B4-BE49-F238E27FC236}">
              <a16:creationId xmlns:a16="http://schemas.microsoft.com/office/drawing/2014/main" id="{A643B7B3-ABDB-40C0-AEA3-FFE3608C390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6380" y="33592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xdr:row>
      <xdr:rowOff>0</xdr:rowOff>
    </xdr:from>
    <xdr:ext cx="452434" cy="353464"/>
    <xdr:pic>
      <xdr:nvPicPr>
        <xdr:cNvPr id="791" name="BIOE" descr="Logo AB Européen">
          <a:extLst>
            <a:ext uri="{FF2B5EF4-FFF2-40B4-BE49-F238E27FC236}">
              <a16:creationId xmlns:a16="http://schemas.microsoft.com/office/drawing/2014/main" id="{73768B83-CFE8-4FA7-BA62-0024F28730B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56</xdr:row>
      <xdr:rowOff>0</xdr:rowOff>
    </xdr:from>
    <xdr:ext cx="452434" cy="353464"/>
    <xdr:pic>
      <xdr:nvPicPr>
        <xdr:cNvPr id="792" name="BIOE" descr="Logo AB Européen">
          <a:extLst>
            <a:ext uri="{FF2B5EF4-FFF2-40B4-BE49-F238E27FC236}">
              <a16:creationId xmlns:a16="http://schemas.microsoft.com/office/drawing/2014/main" id="{0A82756F-68B0-4792-A685-FB9C3964260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51</xdr:row>
      <xdr:rowOff>895350</xdr:rowOff>
    </xdr:from>
    <xdr:to>
      <xdr:col>5</xdr:col>
      <xdr:colOff>617220</xdr:colOff>
      <xdr:row>52</xdr:row>
      <xdr:rowOff>95249</xdr:rowOff>
    </xdr:to>
    <xdr:pic>
      <xdr:nvPicPr>
        <xdr:cNvPr id="793" name="Image 792">
          <a:extLst>
            <a:ext uri="{FF2B5EF4-FFF2-40B4-BE49-F238E27FC236}">
              <a16:creationId xmlns:a16="http://schemas.microsoft.com/office/drawing/2014/main" id="{4E91218D-4437-4E29-A78A-15A6D5ED9418}"/>
            </a:ext>
          </a:extLst>
        </xdr:cNvPr>
        <xdr:cNvPicPr>
          <a:picLocks noChangeAspect="1"/>
        </xdr:cNvPicPr>
      </xdr:nvPicPr>
      <xdr:blipFill rotWithShape="1">
        <a:blip xmlns:r="http://schemas.openxmlformats.org/officeDocument/2006/relationships" r:embed="rId16"/>
        <a:srcRect l="25000" r="27083" b="6079"/>
        <a:stretch/>
      </xdr:blipFill>
      <xdr:spPr>
        <a:xfrm>
          <a:off x="8633460" y="34392870"/>
          <a:ext cx="350520" cy="464819"/>
        </a:xfrm>
        <a:prstGeom prst="rect">
          <a:avLst/>
        </a:prstGeom>
      </xdr:spPr>
    </xdr:pic>
    <xdr:clientData/>
  </xdr:twoCellAnchor>
  <xdr:twoCellAnchor editAs="oneCell">
    <xdr:from>
      <xdr:col>9</xdr:col>
      <xdr:colOff>0</xdr:colOff>
      <xdr:row>51</xdr:row>
      <xdr:rowOff>0</xdr:rowOff>
    </xdr:from>
    <xdr:to>
      <xdr:col>9</xdr:col>
      <xdr:colOff>350520</xdr:colOff>
      <xdr:row>51</xdr:row>
      <xdr:rowOff>457199</xdr:rowOff>
    </xdr:to>
    <xdr:pic>
      <xdr:nvPicPr>
        <xdr:cNvPr id="794" name="Image 793">
          <a:extLst>
            <a:ext uri="{FF2B5EF4-FFF2-40B4-BE49-F238E27FC236}">
              <a16:creationId xmlns:a16="http://schemas.microsoft.com/office/drawing/2014/main" id="{3145B011-2DE8-4153-B100-67234CD5365E}"/>
            </a:ext>
          </a:extLst>
        </xdr:cNvPr>
        <xdr:cNvPicPr>
          <a:picLocks noChangeAspect="1"/>
        </xdr:cNvPicPr>
      </xdr:nvPicPr>
      <xdr:blipFill rotWithShape="1">
        <a:blip xmlns:r="http://schemas.openxmlformats.org/officeDocument/2006/relationships" r:embed="rId16"/>
        <a:srcRect l="25000" r="27083" b="6079"/>
        <a:stretch/>
      </xdr:blipFill>
      <xdr:spPr>
        <a:xfrm>
          <a:off x="15941040" y="33497520"/>
          <a:ext cx="350520" cy="457199"/>
        </a:xfrm>
        <a:prstGeom prst="rect">
          <a:avLst/>
        </a:prstGeom>
      </xdr:spPr>
    </xdr:pic>
    <xdr:clientData/>
  </xdr:twoCellAnchor>
  <xdr:twoCellAnchor editAs="oneCell">
    <xdr:from>
      <xdr:col>3</xdr:col>
      <xdr:colOff>0</xdr:colOff>
      <xdr:row>72</xdr:row>
      <xdr:rowOff>19050</xdr:rowOff>
    </xdr:from>
    <xdr:to>
      <xdr:col>3</xdr:col>
      <xdr:colOff>350520</xdr:colOff>
      <xdr:row>72</xdr:row>
      <xdr:rowOff>476249</xdr:rowOff>
    </xdr:to>
    <xdr:pic>
      <xdr:nvPicPr>
        <xdr:cNvPr id="795" name="Image 794">
          <a:extLst>
            <a:ext uri="{FF2B5EF4-FFF2-40B4-BE49-F238E27FC236}">
              <a16:creationId xmlns:a16="http://schemas.microsoft.com/office/drawing/2014/main" id="{C9722941-D2C0-4B00-80C6-AC884C1DD682}"/>
            </a:ext>
          </a:extLst>
        </xdr:cNvPr>
        <xdr:cNvPicPr>
          <a:picLocks noChangeAspect="1"/>
        </xdr:cNvPicPr>
      </xdr:nvPicPr>
      <xdr:blipFill rotWithShape="1">
        <a:blip xmlns:r="http://schemas.openxmlformats.org/officeDocument/2006/relationships" r:embed="rId16"/>
        <a:srcRect l="25000" r="27083" b="6079"/>
        <a:stretch/>
      </xdr:blipFill>
      <xdr:spPr>
        <a:xfrm>
          <a:off x="4572000" y="48291750"/>
          <a:ext cx="350520" cy="457199"/>
        </a:xfrm>
        <a:prstGeom prst="rect">
          <a:avLst/>
        </a:prstGeom>
      </xdr:spPr>
    </xdr:pic>
    <xdr:clientData/>
  </xdr:twoCellAnchor>
  <xdr:twoCellAnchor editAs="oneCell">
    <xdr:from>
      <xdr:col>7</xdr:col>
      <xdr:colOff>171450</xdr:colOff>
      <xdr:row>65</xdr:row>
      <xdr:rowOff>838200</xdr:rowOff>
    </xdr:from>
    <xdr:to>
      <xdr:col>7</xdr:col>
      <xdr:colOff>521970</xdr:colOff>
      <xdr:row>66</xdr:row>
      <xdr:rowOff>38099</xdr:rowOff>
    </xdr:to>
    <xdr:pic>
      <xdr:nvPicPr>
        <xdr:cNvPr id="796" name="Image 795">
          <a:extLst>
            <a:ext uri="{FF2B5EF4-FFF2-40B4-BE49-F238E27FC236}">
              <a16:creationId xmlns:a16="http://schemas.microsoft.com/office/drawing/2014/main" id="{1D2E1B1F-8E98-45E0-B2DE-C20784640C28}"/>
            </a:ext>
          </a:extLst>
        </xdr:cNvPr>
        <xdr:cNvPicPr>
          <a:picLocks noChangeAspect="1"/>
        </xdr:cNvPicPr>
      </xdr:nvPicPr>
      <xdr:blipFill rotWithShape="1">
        <a:blip xmlns:r="http://schemas.openxmlformats.org/officeDocument/2006/relationships" r:embed="rId16"/>
        <a:srcRect l="25000" r="27083" b="6079"/>
        <a:stretch/>
      </xdr:blipFill>
      <xdr:spPr>
        <a:xfrm>
          <a:off x="12287250" y="44119800"/>
          <a:ext cx="350520" cy="457199"/>
        </a:xfrm>
        <a:prstGeom prst="rect">
          <a:avLst/>
        </a:prstGeom>
      </xdr:spPr>
    </xdr:pic>
    <xdr:clientData/>
  </xdr:twoCellAnchor>
  <xdr:oneCellAnchor>
    <xdr:from>
      <xdr:col>1</xdr:col>
      <xdr:colOff>609600</xdr:colOff>
      <xdr:row>65</xdr:row>
      <xdr:rowOff>95250</xdr:rowOff>
    </xdr:from>
    <xdr:ext cx="452434" cy="353464"/>
    <xdr:pic>
      <xdr:nvPicPr>
        <xdr:cNvPr id="797" name="BIOE" descr="Logo AB Européen">
          <a:extLst>
            <a:ext uri="{FF2B5EF4-FFF2-40B4-BE49-F238E27FC236}">
              <a16:creationId xmlns:a16="http://schemas.microsoft.com/office/drawing/2014/main" id="{8E85A365-E900-4DA5-A3A3-C59173A6B94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208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704850</xdr:colOff>
      <xdr:row>65</xdr:row>
      <xdr:rowOff>95250</xdr:rowOff>
    </xdr:from>
    <xdr:ext cx="452434" cy="353464"/>
    <xdr:pic>
      <xdr:nvPicPr>
        <xdr:cNvPr id="798" name="BIOE" descr="Logo AB Européen">
          <a:extLst>
            <a:ext uri="{FF2B5EF4-FFF2-40B4-BE49-F238E27FC236}">
              <a16:creationId xmlns:a16="http://schemas.microsoft.com/office/drawing/2014/main" id="{5597C8CF-4E46-44AE-A3F4-57ACF05B08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64589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342900</xdr:colOff>
      <xdr:row>68</xdr:row>
      <xdr:rowOff>895350</xdr:rowOff>
    </xdr:from>
    <xdr:to>
      <xdr:col>9</xdr:col>
      <xdr:colOff>693420</xdr:colOff>
      <xdr:row>69</xdr:row>
      <xdr:rowOff>95249</xdr:rowOff>
    </xdr:to>
    <xdr:pic>
      <xdr:nvPicPr>
        <xdr:cNvPr id="799" name="Image 798">
          <a:extLst>
            <a:ext uri="{FF2B5EF4-FFF2-40B4-BE49-F238E27FC236}">
              <a16:creationId xmlns:a16="http://schemas.microsoft.com/office/drawing/2014/main" id="{5293655C-13E9-492E-97C4-9D823B6C63B5}"/>
            </a:ext>
          </a:extLst>
        </xdr:cNvPr>
        <xdr:cNvPicPr>
          <a:picLocks noChangeAspect="1"/>
        </xdr:cNvPicPr>
      </xdr:nvPicPr>
      <xdr:blipFill rotWithShape="1">
        <a:blip xmlns:r="http://schemas.openxmlformats.org/officeDocument/2006/relationships" r:embed="rId16"/>
        <a:srcRect l="25000" r="27083" b="6079"/>
        <a:stretch/>
      </xdr:blipFill>
      <xdr:spPr>
        <a:xfrm>
          <a:off x="16283940" y="46264830"/>
          <a:ext cx="350520" cy="464819"/>
        </a:xfrm>
        <a:prstGeom prst="rect">
          <a:avLst/>
        </a:prstGeom>
      </xdr:spPr>
    </xdr:pic>
    <xdr:clientData/>
  </xdr:twoCellAnchor>
  <xdr:twoCellAnchor editAs="oneCell">
    <xdr:from>
      <xdr:col>5</xdr:col>
      <xdr:colOff>704850</xdr:colOff>
      <xdr:row>68</xdr:row>
      <xdr:rowOff>971550</xdr:rowOff>
    </xdr:from>
    <xdr:to>
      <xdr:col>5</xdr:col>
      <xdr:colOff>1055370</xdr:colOff>
      <xdr:row>69</xdr:row>
      <xdr:rowOff>171449</xdr:rowOff>
    </xdr:to>
    <xdr:pic>
      <xdr:nvPicPr>
        <xdr:cNvPr id="800" name="Image 799">
          <a:extLst>
            <a:ext uri="{FF2B5EF4-FFF2-40B4-BE49-F238E27FC236}">
              <a16:creationId xmlns:a16="http://schemas.microsoft.com/office/drawing/2014/main" id="{0C678AEF-3691-4C84-A58C-648686D9E02C}"/>
            </a:ext>
          </a:extLst>
        </xdr:cNvPr>
        <xdr:cNvPicPr>
          <a:picLocks noChangeAspect="1"/>
        </xdr:cNvPicPr>
      </xdr:nvPicPr>
      <xdr:blipFill rotWithShape="1">
        <a:blip xmlns:r="http://schemas.openxmlformats.org/officeDocument/2006/relationships" r:embed="rId16"/>
        <a:srcRect l="25000" r="27083" b="6079"/>
        <a:stretch/>
      </xdr:blipFill>
      <xdr:spPr>
        <a:xfrm>
          <a:off x="9071610" y="46341030"/>
          <a:ext cx="350520" cy="464819"/>
        </a:xfrm>
        <a:prstGeom prst="rect">
          <a:avLst/>
        </a:prstGeom>
      </xdr:spPr>
    </xdr:pic>
    <xdr:clientData/>
  </xdr:twoCellAnchor>
  <xdr:oneCellAnchor>
    <xdr:from>
      <xdr:col>7</xdr:col>
      <xdr:colOff>2743200</xdr:colOff>
      <xdr:row>68</xdr:row>
      <xdr:rowOff>952501</xdr:rowOff>
    </xdr:from>
    <xdr:ext cx="432395" cy="432395"/>
    <xdr:pic>
      <xdr:nvPicPr>
        <xdr:cNvPr id="801" name="Image 15">
          <a:extLst>
            <a:ext uri="{FF2B5EF4-FFF2-40B4-BE49-F238E27FC236}">
              <a16:creationId xmlns:a16="http://schemas.microsoft.com/office/drawing/2014/main" id="{7666E043-29BD-4DC0-9B49-732ACE2BA7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4897100" y="4632198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68</xdr:row>
      <xdr:rowOff>800100</xdr:rowOff>
    </xdr:from>
    <xdr:ext cx="452434" cy="353464"/>
    <xdr:pic>
      <xdr:nvPicPr>
        <xdr:cNvPr id="802" name="BIOE" descr="Logo AB Européen">
          <a:extLst>
            <a:ext uri="{FF2B5EF4-FFF2-40B4-BE49-F238E27FC236}">
              <a16:creationId xmlns:a16="http://schemas.microsoft.com/office/drawing/2014/main" id="{8530097D-BF60-4FD7-A6F5-21F39AF10E8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46169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71</xdr:row>
      <xdr:rowOff>76200</xdr:rowOff>
    </xdr:from>
    <xdr:ext cx="452434" cy="353464"/>
    <xdr:pic>
      <xdr:nvPicPr>
        <xdr:cNvPr id="803" name="BIOE" descr="Logo AB Européen">
          <a:extLst>
            <a:ext uri="{FF2B5EF4-FFF2-40B4-BE49-F238E27FC236}">
              <a16:creationId xmlns:a16="http://schemas.microsoft.com/office/drawing/2014/main" id="{3647647B-279E-4E37-94A3-0FA7BB1429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44930" y="47266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804" name="BIOE" descr="Logo AB Européen">
          <a:extLst>
            <a:ext uri="{FF2B5EF4-FFF2-40B4-BE49-F238E27FC236}">
              <a16:creationId xmlns:a16="http://schemas.microsoft.com/office/drawing/2014/main" id="{35490D7D-F044-4EB2-BCDB-0E44CC37BE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76</xdr:row>
      <xdr:rowOff>0</xdr:rowOff>
    </xdr:from>
    <xdr:ext cx="452434" cy="353464"/>
    <xdr:pic>
      <xdr:nvPicPr>
        <xdr:cNvPr id="805" name="BIOE" descr="Logo AB Européen">
          <a:extLst>
            <a:ext uri="{FF2B5EF4-FFF2-40B4-BE49-F238E27FC236}">
              <a16:creationId xmlns:a16="http://schemas.microsoft.com/office/drawing/2014/main" id="{67E21597-1ED3-4D22-84C6-8514475B15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857250</xdr:colOff>
      <xdr:row>85</xdr:row>
      <xdr:rowOff>95250</xdr:rowOff>
    </xdr:from>
    <xdr:ext cx="452434" cy="353464"/>
    <xdr:pic>
      <xdr:nvPicPr>
        <xdr:cNvPr id="806" name="BIOE" descr="Logo AB Européen">
          <a:extLst>
            <a:ext uri="{FF2B5EF4-FFF2-40B4-BE49-F238E27FC236}">
              <a16:creationId xmlns:a16="http://schemas.microsoft.com/office/drawing/2014/main" id="{C9078CD4-D5B8-4834-B424-8865614805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798290" y="57214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2895600</xdr:colOff>
      <xdr:row>85</xdr:row>
      <xdr:rowOff>971550</xdr:rowOff>
    </xdr:from>
    <xdr:ext cx="432395" cy="432395"/>
    <xdr:pic>
      <xdr:nvPicPr>
        <xdr:cNvPr id="807" name="Image 15">
          <a:extLst>
            <a:ext uri="{FF2B5EF4-FFF2-40B4-BE49-F238E27FC236}">
              <a16:creationId xmlns:a16="http://schemas.microsoft.com/office/drawing/2014/main" id="{8C9852F3-338D-4FA3-82B7-1F0971CE10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475220" y="5809107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85</xdr:row>
      <xdr:rowOff>19050</xdr:rowOff>
    </xdr:from>
    <xdr:ext cx="452434" cy="353464"/>
    <xdr:pic>
      <xdr:nvPicPr>
        <xdr:cNvPr id="808" name="BIOE" descr="Logo AB Européen">
          <a:extLst>
            <a:ext uri="{FF2B5EF4-FFF2-40B4-BE49-F238E27FC236}">
              <a16:creationId xmlns:a16="http://schemas.microsoft.com/office/drawing/2014/main" id="{7890013A-E700-4918-A60A-4386C93262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21130" y="571385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971550</xdr:colOff>
      <xdr:row>91</xdr:row>
      <xdr:rowOff>0</xdr:rowOff>
    </xdr:from>
    <xdr:ext cx="452434" cy="353464"/>
    <xdr:pic>
      <xdr:nvPicPr>
        <xdr:cNvPr id="809" name="BIOE" descr="Logo AB Européen">
          <a:extLst>
            <a:ext uri="{FF2B5EF4-FFF2-40B4-BE49-F238E27FC236}">
              <a16:creationId xmlns:a16="http://schemas.microsoft.com/office/drawing/2014/main" id="{014701EA-C05B-4A0F-8841-C463BE33E75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76403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94</xdr:row>
      <xdr:rowOff>0</xdr:rowOff>
    </xdr:from>
    <xdr:ext cx="452434" cy="353464"/>
    <xdr:pic>
      <xdr:nvPicPr>
        <xdr:cNvPr id="810" name="BIOE" descr="Logo AB Européen">
          <a:extLst>
            <a:ext uri="{FF2B5EF4-FFF2-40B4-BE49-F238E27FC236}">
              <a16:creationId xmlns:a16="http://schemas.microsoft.com/office/drawing/2014/main" id="{5A689672-04CF-4882-A0BA-7819A0BF29E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62826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3067050</xdr:colOff>
      <xdr:row>88</xdr:row>
      <xdr:rowOff>19050</xdr:rowOff>
    </xdr:from>
    <xdr:ext cx="521441" cy="476250"/>
    <xdr:pic>
      <xdr:nvPicPr>
        <xdr:cNvPr id="812" name="Image 286">
          <a:extLst>
            <a:ext uri="{FF2B5EF4-FFF2-40B4-BE49-F238E27FC236}">
              <a16:creationId xmlns:a16="http://schemas.microsoft.com/office/drawing/2014/main" id="{CFE190CF-205F-4902-A871-19E701A513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10950" y="588645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813" name="BIOE" descr="Logo AB Européen">
          <a:extLst>
            <a:ext uri="{FF2B5EF4-FFF2-40B4-BE49-F238E27FC236}">
              <a16:creationId xmlns:a16="http://schemas.microsoft.com/office/drawing/2014/main" id="{B2699CD2-6612-4426-8EF2-5FB7ABB0A4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96</xdr:row>
      <xdr:rowOff>0</xdr:rowOff>
    </xdr:from>
    <xdr:ext cx="452434" cy="353464"/>
    <xdr:pic>
      <xdr:nvPicPr>
        <xdr:cNvPr id="814" name="BIOE" descr="Logo AB Européen">
          <a:extLst>
            <a:ext uri="{FF2B5EF4-FFF2-40B4-BE49-F238E27FC236}">
              <a16:creationId xmlns:a16="http://schemas.microsoft.com/office/drawing/2014/main" id="{6142C456-ADEA-4B5D-B64F-21D1685A7A5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91</xdr:row>
      <xdr:rowOff>0</xdr:rowOff>
    </xdr:from>
    <xdr:ext cx="452434" cy="353464"/>
    <xdr:pic>
      <xdr:nvPicPr>
        <xdr:cNvPr id="815" name="BIOE" descr="Logo AB Européen">
          <a:extLst>
            <a:ext uri="{FF2B5EF4-FFF2-40B4-BE49-F238E27FC236}">
              <a16:creationId xmlns:a16="http://schemas.microsoft.com/office/drawing/2014/main" id="{663FA1F0-AFC5-4335-B18C-C263E07B5BA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723900</xdr:colOff>
      <xdr:row>91</xdr:row>
      <xdr:rowOff>762000</xdr:rowOff>
    </xdr:from>
    <xdr:to>
      <xdr:col>9</xdr:col>
      <xdr:colOff>1074420</xdr:colOff>
      <xdr:row>91</xdr:row>
      <xdr:rowOff>1219199</xdr:rowOff>
    </xdr:to>
    <xdr:pic>
      <xdr:nvPicPr>
        <xdr:cNvPr id="816" name="Image 815">
          <a:extLst>
            <a:ext uri="{FF2B5EF4-FFF2-40B4-BE49-F238E27FC236}">
              <a16:creationId xmlns:a16="http://schemas.microsoft.com/office/drawing/2014/main" id="{0541AA66-9D4F-4478-B645-40611FCE0EF1}"/>
            </a:ext>
          </a:extLst>
        </xdr:cNvPr>
        <xdr:cNvPicPr>
          <a:picLocks noChangeAspect="1"/>
        </xdr:cNvPicPr>
      </xdr:nvPicPr>
      <xdr:blipFill rotWithShape="1">
        <a:blip xmlns:r="http://schemas.openxmlformats.org/officeDocument/2006/relationships" r:embed="rId16"/>
        <a:srcRect l="25000" r="27083" b="6079"/>
        <a:stretch/>
      </xdr:blipFill>
      <xdr:spPr>
        <a:xfrm>
          <a:off x="16664940" y="61645800"/>
          <a:ext cx="350520" cy="457199"/>
        </a:xfrm>
        <a:prstGeom prst="rect">
          <a:avLst/>
        </a:prstGeom>
      </xdr:spPr>
    </xdr:pic>
    <xdr:clientData/>
  </xdr:twoCellAnchor>
  <xdr:twoCellAnchor editAs="oneCell">
    <xdr:from>
      <xdr:col>5</xdr:col>
      <xdr:colOff>361950</xdr:colOff>
      <xdr:row>91</xdr:row>
      <xdr:rowOff>838200</xdr:rowOff>
    </xdr:from>
    <xdr:to>
      <xdr:col>5</xdr:col>
      <xdr:colOff>712470</xdr:colOff>
      <xdr:row>92</xdr:row>
      <xdr:rowOff>38099</xdr:rowOff>
    </xdr:to>
    <xdr:pic>
      <xdr:nvPicPr>
        <xdr:cNvPr id="817" name="Image 816">
          <a:extLst>
            <a:ext uri="{FF2B5EF4-FFF2-40B4-BE49-F238E27FC236}">
              <a16:creationId xmlns:a16="http://schemas.microsoft.com/office/drawing/2014/main" id="{0C735858-8426-4AAD-81C9-99CCF0B48F77}"/>
            </a:ext>
          </a:extLst>
        </xdr:cNvPr>
        <xdr:cNvPicPr>
          <a:picLocks noChangeAspect="1"/>
        </xdr:cNvPicPr>
      </xdr:nvPicPr>
      <xdr:blipFill rotWithShape="1">
        <a:blip xmlns:r="http://schemas.openxmlformats.org/officeDocument/2006/relationships" r:embed="rId16"/>
        <a:srcRect l="25000" r="27083" b="6079"/>
        <a:stretch/>
      </xdr:blipFill>
      <xdr:spPr>
        <a:xfrm>
          <a:off x="8728710" y="61722000"/>
          <a:ext cx="350520" cy="464819"/>
        </a:xfrm>
        <a:prstGeom prst="rect">
          <a:avLst/>
        </a:prstGeom>
      </xdr:spPr>
    </xdr:pic>
    <xdr:clientData/>
  </xdr:twoCellAnchor>
  <xdr:oneCellAnchor>
    <xdr:from>
      <xdr:col>1</xdr:col>
      <xdr:colOff>819150</xdr:colOff>
      <xdr:row>105</xdr:row>
      <xdr:rowOff>19050</xdr:rowOff>
    </xdr:from>
    <xdr:ext cx="452434" cy="353464"/>
    <xdr:pic>
      <xdr:nvPicPr>
        <xdr:cNvPr id="818" name="BIOE" descr="Logo AB Européen">
          <a:extLst>
            <a:ext uri="{FF2B5EF4-FFF2-40B4-BE49-F238E27FC236}">
              <a16:creationId xmlns:a16="http://schemas.microsoft.com/office/drawing/2014/main" id="{D98FA159-82D9-44BE-A04E-3CB74306F1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1630" y="711288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1104900</xdr:colOff>
      <xdr:row>105</xdr:row>
      <xdr:rowOff>95250</xdr:rowOff>
    </xdr:from>
    <xdr:ext cx="452434" cy="353464"/>
    <xdr:pic>
      <xdr:nvPicPr>
        <xdr:cNvPr id="819" name="BIOE" descr="Logo AB Européen">
          <a:extLst>
            <a:ext uri="{FF2B5EF4-FFF2-40B4-BE49-F238E27FC236}">
              <a16:creationId xmlns:a16="http://schemas.microsoft.com/office/drawing/2014/main" id="{34A2B2CF-2194-4E0B-BBC3-B3EC08D12C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471660" y="71205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105</xdr:row>
      <xdr:rowOff>133350</xdr:rowOff>
    </xdr:from>
    <xdr:ext cx="452434" cy="353464"/>
    <xdr:pic>
      <xdr:nvPicPr>
        <xdr:cNvPr id="820" name="BIOE" descr="Logo AB Européen">
          <a:extLst>
            <a:ext uri="{FF2B5EF4-FFF2-40B4-BE49-F238E27FC236}">
              <a16:creationId xmlns:a16="http://schemas.microsoft.com/office/drawing/2014/main" id="{152BD4D2-1ED8-43C5-A179-721022AC90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5322570" y="71243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111</xdr:row>
      <xdr:rowOff>0</xdr:rowOff>
    </xdr:from>
    <xdr:ext cx="452434" cy="353464"/>
    <xdr:pic>
      <xdr:nvPicPr>
        <xdr:cNvPr id="821" name="BIOE" descr="Logo AB Européen">
          <a:extLst>
            <a:ext uri="{FF2B5EF4-FFF2-40B4-BE49-F238E27FC236}">
              <a16:creationId xmlns:a16="http://schemas.microsoft.com/office/drawing/2014/main" id="{A48CDFE5-0136-4C77-819F-03C950EC4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48741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876300</xdr:colOff>
      <xdr:row>111</xdr:row>
      <xdr:rowOff>38100</xdr:rowOff>
    </xdr:from>
    <xdr:ext cx="452434" cy="353464"/>
    <xdr:pic>
      <xdr:nvPicPr>
        <xdr:cNvPr id="822" name="BIOE" descr="Logo AB Européen">
          <a:extLst>
            <a:ext uri="{FF2B5EF4-FFF2-40B4-BE49-F238E27FC236}">
              <a16:creationId xmlns:a16="http://schemas.microsoft.com/office/drawing/2014/main" id="{7B5E7190-6CA3-47D2-ACB9-28287793603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030200" y="74912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857250</xdr:rowOff>
    </xdr:from>
    <xdr:ext cx="452434" cy="353464"/>
    <xdr:pic>
      <xdr:nvPicPr>
        <xdr:cNvPr id="823" name="BIOE" descr="Logo AB Européen">
          <a:extLst>
            <a:ext uri="{FF2B5EF4-FFF2-40B4-BE49-F238E27FC236}">
              <a16:creationId xmlns:a16="http://schemas.microsoft.com/office/drawing/2014/main" id="{F8110962-BB50-46D9-950F-E3F94F3667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31540" y="73910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825" name="BIOE" descr="Logo AB Européen">
          <a:extLst>
            <a:ext uri="{FF2B5EF4-FFF2-40B4-BE49-F238E27FC236}">
              <a16:creationId xmlns:a16="http://schemas.microsoft.com/office/drawing/2014/main" id="{5A4B041E-8400-421A-A0CA-7123DE233E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116</xdr:row>
      <xdr:rowOff>0</xdr:rowOff>
    </xdr:from>
    <xdr:ext cx="452434" cy="353464"/>
    <xdr:pic>
      <xdr:nvPicPr>
        <xdr:cNvPr id="826" name="BIOE" descr="Logo AB Européen">
          <a:extLst>
            <a:ext uri="{FF2B5EF4-FFF2-40B4-BE49-F238E27FC236}">
              <a16:creationId xmlns:a16="http://schemas.microsoft.com/office/drawing/2014/main" id="{FAE5FC98-F904-421C-AC4D-4492FA53065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2800350</xdr:colOff>
      <xdr:row>108</xdr:row>
      <xdr:rowOff>1009649</xdr:rowOff>
    </xdr:from>
    <xdr:ext cx="432395" cy="432395"/>
    <xdr:pic>
      <xdr:nvPicPr>
        <xdr:cNvPr id="827" name="Image 15">
          <a:extLst>
            <a:ext uri="{FF2B5EF4-FFF2-40B4-BE49-F238E27FC236}">
              <a16:creationId xmlns:a16="http://schemas.microsoft.com/office/drawing/2014/main" id="{4A0BB1E4-C215-40E2-B74A-145857FC5E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379970" y="7406258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457200</xdr:colOff>
      <xdr:row>111</xdr:row>
      <xdr:rowOff>914400</xdr:rowOff>
    </xdr:from>
    <xdr:to>
      <xdr:col>3</xdr:col>
      <xdr:colOff>807720</xdr:colOff>
      <xdr:row>112</xdr:row>
      <xdr:rowOff>114299</xdr:rowOff>
    </xdr:to>
    <xdr:pic>
      <xdr:nvPicPr>
        <xdr:cNvPr id="828" name="Image 827">
          <a:extLst>
            <a:ext uri="{FF2B5EF4-FFF2-40B4-BE49-F238E27FC236}">
              <a16:creationId xmlns:a16="http://schemas.microsoft.com/office/drawing/2014/main" id="{AE7A8898-8E75-4367-B293-BFCA8D72A6F4}"/>
            </a:ext>
          </a:extLst>
        </xdr:cNvPr>
        <xdr:cNvPicPr>
          <a:picLocks noChangeAspect="1"/>
        </xdr:cNvPicPr>
      </xdr:nvPicPr>
      <xdr:blipFill rotWithShape="1">
        <a:blip xmlns:r="http://schemas.openxmlformats.org/officeDocument/2006/relationships" r:embed="rId16"/>
        <a:srcRect l="25000" r="27083" b="6079"/>
        <a:stretch/>
      </xdr:blipFill>
      <xdr:spPr>
        <a:xfrm>
          <a:off x="5036820" y="75788520"/>
          <a:ext cx="350520" cy="464819"/>
        </a:xfrm>
        <a:prstGeom prst="rect">
          <a:avLst/>
        </a:prstGeom>
      </xdr:spPr>
    </xdr:pic>
    <xdr:clientData/>
  </xdr:twoCellAnchor>
  <xdr:oneCellAnchor>
    <xdr:from>
      <xdr:col>7</xdr:col>
      <xdr:colOff>685800</xdr:colOff>
      <xdr:row>126</xdr:row>
      <xdr:rowOff>76200</xdr:rowOff>
    </xdr:from>
    <xdr:ext cx="452434" cy="353464"/>
    <xdr:pic>
      <xdr:nvPicPr>
        <xdr:cNvPr id="829" name="BIOE" descr="Logo AB Européen">
          <a:extLst>
            <a:ext uri="{FF2B5EF4-FFF2-40B4-BE49-F238E27FC236}">
              <a16:creationId xmlns:a16="http://schemas.microsoft.com/office/drawing/2014/main" id="{1029D977-A36E-4D4C-B6D1-BAA6E6A021E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39700" y="8549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126</xdr:row>
      <xdr:rowOff>762000</xdr:rowOff>
    </xdr:from>
    <xdr:ext cx="452434" cy="353464"/>
    <xdr:pic>
      <xdr:nvPicPr>
        <xdr:cNvPr id="830" name="BIOE" descr="Logo AB Européen">
          <a:extLst>
            <a:ext uri="{FF2B5EF4-FFF2-40B4-BE49-F238E27FC236}">
              <a16:creationId xmlns:a16="http://schemas.microsoft.com/office/drawing/2014/main" id="{26F87349-F7E7-4C9B-BE33-0B823D253C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633460" y="8618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781050</xdr:colOff>
      <xdr:row>132</xdr:row>
      <xdr:rowOff>38100</xdr:rowOff>
    </xdr:from>
    <xdr:ext cx="452434" cy="353464"/>
    <xdr:pic>
      <xdr:nvPicPr>
        <xdr:cNvPr id="831" name="BIOE" descr="Logo AB Européen">
          <a:extLst>
            <a:ext uri="{FF2B5EF4-FFF2-40B4-BE49-F238E27FC236}">
              <a16:creationId xmlns:a16="http://schemas.microsoft.com/office/drawing/2014/main" id="{70445FD4-C69B-41A8-A8F1-07B7FA5181F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934950" y="89222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952500</xdr:colOff>
      <xdr:row>132</xdr:row>
      <xdr:rowOff>95250</xdr:rowOff>
    </xdr:from>
    <xdr:ext cx="452434" cy="353464"/>
    <xdr:pic>
      <xdr:nvPicPr>
        <xdr:cNvPr id="832" name="BIOE" descr="Logo AB Européen">
          <a:extLst>
            <a:ext uri="{FF2B5EF4-FFF2-40B4-BE49-F238E27FC236}">
              <a16:creationId xmlns:a16="http://schemas.microsoft.com/office/drawing/2014/main" id="{DD28F55D-EE3E-40B1-8223-C71D6361BF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319260" y="892797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342900</xdr:colOff>
      <xdr:row>129</xdr:row>
      <xdr:rowOff>819150</xdr:rowOff>
    </xdr:from>
    <xdr:to>
      <xdr:col>3</xdr:col>
      <xdr:colOff>693420</xdr:colOff>
      <xdr:row>130</xdr:row>
      <xdr:rowOff>19049</xdr:rowOff>
    </xdr:to>
    <xdr:pic>
      <xdr:nvPicPr>
        <xdr:cNvPr id="833" name="Image 832">
          <a:extLst>
            <a:ext uri="{FF2B5EF4-FFF2-40B4-BE49-F238E27FC236}">
              <a16:creationId xmlns:a16="http://schemas.microsoft.com/office/drawing/2014/main" id="{EE586FEE-E345-4A44-BA8D-3E91052B4F40}"/>
            </a:ext>
          </a:extLst>
        </xdr:cNvPr>
        <xdr:cNvPicPr>
          <a:picLocks noChangeAspect="1"/>
        </xdr:cNvPicPr>
      </xdr:nvPicPr>
      <xdr:blipFill rotWithShape="1">
        <a:blip xmlns:r="http://schemas.openxmlformats.org/officeDocument/2006/relationships" r:embed="rId16"/>
        <a:srcRect l="25000" r="27083" b="6079"/>
        <a:stretch/>
      </xdr:blipFill>
      <xdr:spPr>
        <a:xfrm>
          <a:off x="4922520" y="88182450"/>
          <a:ext cx="350520" cy="464819"/>
        </a:xfrm>
        <a:prstGeom prst="rect">
          <a:avLst/>
        </a:prstGeom>
      </xdr:spPr>
    </xdr:pic>
    <xdr:clientData/>
  </xdr:twoCellAnchor>
  <xdr:twoCellAnchor editAs="oneCell">
    <xdr:from>
      <xdr:col>1</xdr:col>
      <xdr:colOff>457200</xdr:colOff>
      <xdr:row>132</xdr:row>
      <xdr:rowOff>914400</xdr:rowOff>
    </xdr:from>
    <xdr:to>
      <xdr:col>1</xdr:col>
      <xdr:colOff>807720</xdr:colOff>
      <xdr:row>133</xdr:row>
      <xdr:rowOff>114299</xdr:rowOff>
    </xdr:to>
    <xdr:pic>
      <xdr:nvPicPr>
        <xdr:cNvPr id="834" name="Image 833">
          <a:extLst>
            <a:ext uri="{FF2B5EF4-FFF2-40B4-BE49-F238E27FC236}">
              <a16:creationId xmlns:a16="http://schemas.microsoft.com/office/drawing/2014/main" id="{7A34DF22-5375-4403-B064-FC9B15F8257B}"/>
            </a:ext>
          </a:extLst>
        </xdr:cNvPr>
        <xdr:cNvPicPr>
          <a:picLocks noChangeAspect="1"/>
        </xdr:cNvPicPr>
      </xdr:nvPicPr>
      <xdr:blipFill rotWithShape="1">
        <a:blip xmlns:r="http://schemas.openxmlformats.org/officeDocument/2006/relationships" r:embed="rId16"/>
        <a:srcRect l="25000" r="27083" b="6079"/>
        <a:stretch/>
      </xdr:blipFill>
      <xdr:spPr>
        <a:xfrm>
          <a:off x="1249680" y="90098880"/>
          <a:ext cx="350520" cy="464819"/>
        </a:xfrm>
        <a:prstGeom prst="rect">
          <a:avLst/>
        </a:prstGeom>
      </xdr:spPr>
    </xdr:pic>
    <xdr:clientData/>
  </xdr:twoCellAnchor>
  <xdr:oneCellAnchor>
    <xdr:from>
      <xdr:col>5</xdr:col>
      <xdr:colOff>2952750</xdr:colOff>
      <xdr:row>129</xdr:row>
      <xdr:rowOff>1028700</xdr:rowOff>
    </xdr:from>
    <xdr:ext cx="432395" cy="432395"/>
    <xdr:pic>
      <xdr:nvPicPr>
        <xdr:cNvPr id="835" name="Image 15">
          <a:extLst>
            <a:ext uri="{FF2B5EF4-FFF2-40B4-BE49-F238E27FC236}">
              <a16:creationId xmlns:a16="http://schemas.microsoft.com/office/drawing/2014/main" id="{FE38FBEF-D402-4890-87CA-51DA651EDE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319510" y="883920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137</xdr:row>
      <xdr:rowOff>0</xdr:rowOff>
    </xdr:from>
    <xdr:ext cx="452434" cy="353464"/>
    <xdr:pic>
      <xdr:nvPicPr>
        <xdr:cNvPr id="836" name="BIOE" descr="Logo AB Européen">
          <a:extLst>
            <a:ext uri="{FF2B5EF4-FFF2-40B4-BE49-F238E27FC236}">
              <a16:creationId xmlns:a16="http://schemas.microsoft.com/office/drawing/2014/main" id="{ED699CA9-5873-40EB-8F3F-5910F70FA0F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137</xdr:row>
      <xdr:rowOff>0</xdr:rowOff>
    </xdr:from>
    <xdr:ext cx="452434" cy="353464"/>
    <xdr:pic>
      <xdr:nvPicPr>
        <xdr:cNvPr id="837" name="BIOE" descr="Logo AB Européen">
          <a:extLst>
            <a:ext uri="{FF2B5EF4-FFF2-40B4-BE49-F238E27FC236}">
              <a16:creationId xmlns:a16="http://schemas.microsoft.com/office/drawing/2014/main" id="{D6653186-178A-44CA-A272-A45F6D4810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2990850</xdr:colOff>
      <xdr:row>7</xdr:row>
      <xdr:rowOff>76200</xdr:rowOff>
    </xdr:from>
    <xdr:to>
      <xdr:col>2</xdr:col>
      <xdr:colOff>56274</xdr:colOff>
      <xdr:row>8</xdr:row>
      <xdr:rowOff>599200</xdr:rowOff>
    </xdr:to>
    <xdr:pic>
      <xdr:nvPicPr>
        <xdr:cNvPr id="761" name="Image 760">
          <a:extLst>
            <a:ext uri="{FF2B5EF4-FFF2-40B4-BE49-F238E27FC236}">
              <a16:creationId xmlns:a16="http://schemas.microsoft.com/office/drawing/2014/main" id="{75438E6C-5E9C-4AA4-9DC5-915470E4D4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811" name="Image 810">
          <a:extLst>
            <a:ext uri="{FF2B5EF4-FFF2-40B4-BE49-F238E27FC236}">
              <a16:creationId xmlns:a16="http://schemas.microsoft.com/office/drawing/2014/main" id="{0FC40A45-5B2F-45AE-A5C0-6FFB89E38D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824" name="Image 297">
          <a:extLst>
            <a:ext uri="{FF2B5EF4-FFF2-40B4-BE49-F238E27FC236}">
              <a16:creationId xmlns:a16="http://schemas.microsoft.com/office/drawing/2014/main" id="{8BB03162-47A3-4BCA-B0A9-4A8DF3319E5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838" name="Image 43">
          <a:extLst>
            <a:ext uri="{FF2B5EF4-FFF2-40B4-BE49-F238E27FC236}">
              <a16:creationId xmlns:a16="http://schemas.microsoft.com/office/drawing/2014/main" id="{90DD5B7A-336D-4AA4-B2AA-539F683A101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839" name="Image 838">
          <a:extLst>
            <a:ext uri="{FF2B5EF4-FFF2-40B4-BE49-F238E27FC236}">
              <a16:creationId xmlns:a16="http://schemas.microsoft.com/office/drawing/2014/main" id="{D3AF9A3B-7792-4844-B1A2-73B1ADDDBF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840" name="Image 839">
          <a:extLst>
            <a:ext uri="{FF2B5EF4-FFF2-40B4-BE49-F238E27FC236}">
              <a16:creationId xmlns:a16="http://schemas.microsoft.com/office/drawing/2014/main" id="{F1B41A72-22ED-470E-AA78-FB393F3A9D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841" name="Image 297">
          <a:extLst>
            <a:ext uri="{FF2B5EF4-FFF2-40B4-BE49-F238E27FC236}">
              <a16:creationId xmlns:a16="http://schemas.microsoft.com/office/drawing/2014/main" id="{B2C72666-924D-489D-AFC9-DAC0C71084E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842" name="Image 43">
          <a:extLst>
            <a:ext uri="{FF2B5EF4-FFF2-40B4-BE49-F238E27FC236}">
              <a16:creationId xmlns:a16="http://schemas.microsoft.com/office/drawing/2014/main" id="{3503CFB2-C2B1-4410-B20A-2DF373154D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843" name="Image 44">
          <a:extLst>
            <a:ext uri="{FF2B5EF4-FFF2-40B4-BE49-F238E27FC236}">
              <a16:creationId xmlns:a16="http://schemas.microsoft.com/office/drawing/2014/main" id="{68B4770B-F95E-499F-8507-FFB86A0A5EE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844" name="Image 44">
          <a:extLst>
            <a:ext uri="{FF2B5EF4-FFF2-40B4-BE49-F238E27FC236}">
              <a16:creationId xmlns:a16="http://schemas.microsoft.com/office/drawing/2014/main" id="{9F38173C-3F02-4CF7-AC0F-B9BB783603E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845" name="Image 844">
          <a:extLst>
            <a:ext uri="{FF2B5EF4-FFF2-40B4-BE49-F238E27FC236}">
              <a16:creationId xmlns:a16="http://schemas.microsoft.com/office/drawing/2014/main" id="{FE1A472E-0894-4648-9618-DC5654BFCA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846" name="Image 845">
          <a:extLst>
            <a:ext uri="{FF2B5EF4-FFF2-40B4-BE49-F238E27FC236}">
              <a16:creationId xmlns:a16="http://schemas.microsoft.com/office/drawing/2014/main" id="{03E2B19A-0B23-4F2F-A53D-0B2FBFA974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847" name="Image 297">
          <a:extLst>
            <a:ext uri="{FF2B5EF4-FFF2-40B4-BE49-F238E27FC236}">
              <a16:creationId xmlns:a16="http://schemas.microsoft.com/office/drawing/2014/main" id="{717FF71B-0FD1-4A35-B3CE-46B9BE8D2C5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848" name="Image 44">
          <a:extLst>
            <a:ext uri="{FF2B5EF4-FFF2-40B4-BE49-F238E27FC236}">
              <a16:creationId xmlns:a16="http://schemas.microsoft.com/office/drawing/2014/main" id="{3EB0F857-FFF7-411B-983A-91AA5A438DD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849" name="Image 848">
          <a:extLst>
            <a:ext uri="{FF2B5EF4-FFF2-40B4-BE49-F238E27FC236}">
              <a16:creationId xmlns:a16="http://schemas.microsoft.com/office/drawing/2014/main" id="{8E72638B-B634-4AC1-B919-4177214C48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850" name="Image 44">
          <a:extLst>
            <a:ext uri="{FF2B5EF4-FFF2-40B4-BE49-F238E27FC236}">
              <a16:creationId xmlns:a16="http://schemas.microsoft.com/office/drawing/2014/main" id="{1361A315-3575-4FA7-9B9E-7A1F2ABECE2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851" name="Image 850">
          <a:extLst>
            <a:ext uri="{FF2B5EF4-FFF2-40B4-BE49-F238E27FC236}">
              <a16:creationId xmlns:a16="http://schemas.microsoft.com/office/drawing/2014/main" id="{FC3A567B-3315-4CD2-86AC-E5E1648143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853" name="Image 297">
          <a:extLst>
            <a:ext uri="{FF2B5EF4-FFF2-40B4-BE49-F238E27FC236}">
              <a16:creationId xmlns:a16="http://schemas.microsoft.com/office/drawing/2014/main" id="{84986BB8-7332-4617-BC12-F57D2233253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854" name="Image 43">
          <a:extLst>
            <a:ext uri="{FF2B5EF4-FFF2-40B4-BE49-F238E27FC236}">
              <a16:creationId xmlns:a16="http://schemas.microsoft.com/office/drawing/2014/main" id="{EC4F3417-E7DA-40E3-BC73-F4BC4EAE7C6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855" name="Image 44">
          <a:extLst>
            <a:ext uri="{FF2B5EF4-FFF2-40B4-BE49-F238E27FC236}">
              <a16:creationId xmlns:a16="http://schemas.microsoft.com/office/drawing/2014/main" id="{7C3AD036-5E62-4B11-81E6-257A8C14610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856" name="Image 855">
          <a:extLst>
            <a:ext uri="{FF2B5EF4-FFF2-40B4-BE49-F238E27FC236}">
              <a16:creationId xmlns:a16="http://schemas.microsoft.com/office/drawing/2014/main" id="{B944113C-9630-41A2-9EC1-9EC3FE1A3E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857" name="Image 856">
          <a:extLst>
            <a:ext uri="{FF2B5EF4-FFF2-40B4-BE49-F238E27FC236}">
              <a16:creationId xmlns:a16="http://schemas.microsoft.com/office/drawing/2014/main" id="{7F4142F5-18A5-4DD6-A5D0-B9B247BB01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858" name="Image 857">
          <a:extLst>
            <a:ext uri="{FF2B5EF4-FFF2-40B4-BE49-F238E27FC236}">
              <a16:creationId xmlns:a16="http://schemas.microsoft.com/office/drawing/2014/main" id="{6A63164C-65A9-4640-9302-3759EB8840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859" name="Image 858">
          <a:extLst>
            <a:ext uri="{FF2B5EF4-FFF2-40B4-BE49-F238E27FC236}">
              <a16:creationId xmlns:a16="http://schemas.microsoft.com/office/drawing/2014/main" id="{4273A66D-8FE6-46D8-8A12-5483FEE1C9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3009900</xdr:colOff>
      <xdr:row>88</xdr:row>
      <xdr:rowOff>1009650</xdr:rowOff>
    </xdr:from>
    <xdr:to>
      <xdr:col>5</xdr:col>
      <xdr:colOff>3547567</xdr:colOff>
      <xdr:row>89</xdr:row>
      <xdr:rowOff>285750</xdr:rowOff>
    </xdr:to>
    <xdr:pic>
      <xdr:nvPicPr>
        <xdr:cNvPr id="860" name="Image 297">
          <a:extLst>
            <a:ext uri="{FF2B5EF4-FFF2-40B4-BE49-F238E27FC236}">
              <a16:creationId xmlns:a16="http://schemas.microsoft.com/office/drawing/2014/main" id="{92D0C49C-6166-412C-8BE8-CEE1B98596B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53800" y="59855100"/>
          <a:ext cx="53766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861" name="Image 297">
          <a:extLst>
            <a:ext uri="{FF2B5EF4-FFF2-40B4-BE49-F238E27FC236}">
              <a16:creationId xmlns:a16="http://schemas.microsoft.com/office/drawing/2014/main" id="{06CA57B9-20B3-4C7E-B81B-0923DED0565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862" name="Image 44">
          <a:extLst>
            <a:ext uri="{FF2B5EF4-FFF2-40B4-BE49-F238E27FC236}">
              <a16:creationId xmlns:a16="http://schemas.microsoft.com/office/drawing/2014/main" id="{98AE9EB4-1B21-47A3-A11D-85706CD9D99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863" name="Image 862">
          <a:extLst>
            <a:ext uri="{FF2B5EF4-FFF2-40B4-BE49-F238E27FC236}">
              <a16:creationId xmlns:a16="http://schemas.microsoft.com/office/drawing/2014/main" id="{B3F86352-415C-453D-95E2-DDE812D4A6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864" name="Image 863">
          <a:extLst>
            <a:ext uri="{FF2B5EF4-FFF2-40B4-BE49-F238E27FC236}">
              <a16:creationId xmlns:a16="http://schemas.microsoft.com/office/drawing/2014/main" id="{3E718265-A0D8-492E-B57F-DE060C25F7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866" name="Image 297">
          <a:extLst>
            <a:ext uri="{FF2B5EF4-FFF2-40B4-BE49-F238E27FC236}">
              <a16:creationId xmlns:a16="http://schemas.microsoft.com/office/drawing/2014/main" id="{CDC8EFB1-8A78-4BB0-93DF-3462C9F9E96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867" name="Image 297">
          <a:extLst>
            <a:ext uri="{FF2B5EF4-FFF2-40B4-BE49-F238E27FC236}">
              <a16:creationId xmlns:a16="http://schemas.microsoft.com/office/drawing/2014/main" id="{2AE5B487-6022-4CDA-9BFE-91BD7933EC2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68" name="Image 44">
          <a:extLst>
            <a:ext uri="{FF2B5EF4-FFF2-40B4-BE49-F238E27FC236}">
              <a16:creationId xmlns:a16="http://schemas.microsoft.com/office/drawing/2014/main" id="{11F22238-EC77-4761-A691-47F49AC6509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69" name="Image 868">
          <a:extLst>
            <a:ext uri="{FF2B5EF4-FFF2-40B4-BE49-F238E27FC236}">
              <a16:creationId xmlns:a16="http://schemas.microsoft.com/office/drawing/2014/main" id="{1BFCDC54-7CBE-4D03-B9A3-0AD10BD084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70" name="Image 869">
          <a:extLst>
            <a:ext uri="{FF2B5EF4-FFF2-40B4-BE49-F238E27FC236}">
              <a16:creationId xmlns:a16="http://schemas.microsoft.com/office/drawing/2014/main" id="{902432C3-CAFE-4707-A0A1-283411DA3F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71" name="Image 870">
          <a:extLst>
            <a:ext uri="{FF2B5EF4-FFF2-40B4-BE49-F238E27FC236}">
              <a16:creationId xmlns:a16="http://schemas.microsoft.com/office/drawing/2014/main" id="{7268EE6D-7719-44C9-97DF-594706D60C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72" name="Image 297">
          <a:extLst>
            <a:ext uri="{FF2B5EF4-FFF2-40B4-BE49-F238E27FC236}">
              <a16:creationId xmlns:a16="http://schemas.microsoft.com/office/drawing/2014/main" id="{584E69F0-35A5-4291-BB7D-7CB747F9E90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73" name="Image 297">
          <a:extLst>
            <a:ext uri="{FF2B5EF4-FFF2-40B4-BE49-F238E27FC236}">
              <a16:creationId xmlns:a16="http://schemas.microsoft.com/office/drawing/2014/main" id="{DB2F9061-F54C-41B1-BCDA-AC54B778FD7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74" name="Image 44">
          <a:extLst>
            <a:ext uri="{FF2B5EF4-FFF2-40B4-BE49-F238E27FC236}">
              <a16:creationId xmlns:a16="http://schemas.microsoft.com/office/drawing/2014/main" id="{6373E711-42A5-406F-98BF-9F3ACE7E665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C9A14537-B1D5-4B37-BD0F-4A49A774F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333FAE1A-B8E2-4C93-BE9A-D57EA42407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A67051A1-E532-447D-ABF7-A52FB23B50C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A76AD25F-3D56-43F9-960F-613573AFBA9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29481C55-E24F-469E-A825-17EF2B0ECB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ABB20EAB-5C82-4049-9457-BD446FED47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299D7B88-650E-4D09-A259-5A6FC50927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CC564AFC-C477-40AB-81C2-735D0CA5FB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BE57455C-749D-4DA3-8408-06019357F7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AC33B646-1F6B-4CC8-9B28-E21035C790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112B93A4-1C2E-4791-902E-3CC48CAF64B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6967DB03-9919-48E8-B9A3-1178632361C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1356B82D-A15C-45EB-8FA6-FB6383C9BD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11B13340-71E7-43A7-8320-8D489E57E45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1A592B58-C188-401B-88F7-1CEF217F1D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B0297305-9DAC-496B-A05E-E4950CB43A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FA8BD803-7692-414C-9787-667AF52B8E5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C057A27A-6138-4856-9E01-EA6FD281CA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FA09B591-D35D-4F0C-9BFE-899A707B6C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28EBADA1-3E53-45ED-A94C-BA4D5581AD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1D5FD16E-0459-4FF5-A2BC-49A26A462C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73FB1C60-DC8F-4D17-A687-4ACD9166487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75BD218D-F4BC-4653-B52F-6D594F3408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48BA853F-28AB-4DDE-A9B1-64F58965B8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63352B0F-9166-4150-A3FC-35EBA37FED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9CA3A68A-DC77-4698-B8FF-6373E3EB06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BB19FB0D-9145-42AF-B808-B3F33F4911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2288BE74-DC85-49C8-9523-92445D6E1C5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179A713D-1553-407E-8357-3579A071E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1D13AF94-065F-42D6-9037-C22FE197B07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BF0261C9-4574-4692-966C-6FDFD4351B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01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3DB5BAB0-1C42-400E-8AD2-0B9DFA04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666EDDA2-E5AC-4175-8950-945EC572C55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C0F60008-3077-48C7-99A6-9B1B62E7932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7E6974DF-D066-41D7-BAE7-C983DE9082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24EED05A-8247-49CD-A4E1-03FBB5FE6CF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84F7B517-C318-4693-B062-020BD1E348B1}"/>
            </a:ext>
          </a:extLst>
        </xdr:cNvPr>
        <xdr:cNvSpPr txBox="1"/>
      </xdr:nvSpPr>
      <xdr:spPr>
        <a:xfrm>
          <a:off x="854964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4F09FF5F-84EA-4777-8E4A-07ACFD02539A}"/>
            </a:ext>
          </a:extLst>
        </xdr:cNvPr>
        <xdr:cNvSpPr txBox="1"/>
      </xdr:nvSpPr>
      <xdr:spPr>
        <a:xfrm>
          <a:off x="1489265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256CD335-CE0B-48D3-810F-5584789952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858A1AF6-2C43-47D0-9917-3EACEAA5CF79}"/>
            </a:ext>
          </a:extLst>
        </xdr:cNvPr>
        <xdr:cNvSpPr txBox="1"/>
      </xdr:nvSpPr>
      <xdr:spPr>
        <a:xfrm>
          <a:off x="1166908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8BB24B49-F704-48E0-9673-96C0A873710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BDDBA0AC-3265-4829-8FEC-DCB71C8D9DE4}"/>
            </a:ext>
          </a:extLst>
        </xdr:cNvPr>
        <xdr:cNvSpPr txBox="1"/>
      </xdr:nvSpPr>
      <xdr:spPr>
        <a:xfrm>
          <a:off x="1157382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36D9F711-193E-49DD-A28D-FB78DBE4D15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3754757E-6790-4D29-B2C9-9527E8676697}"/>
            </a:ext>
          </a:extLst>
        </xdr:cNvPr>
        <xdr:cNvSpPr txBox="1"/>
      </xdr:nvSpPr>
      <xdr:spPr>
        <a:xfrm>
          <a:off x="1493234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1DED5295-A334-40CF-A132-970B85B8F8B9}"/>
            </a:ext>
          </a:extLst>
        </xdr:cNvPr>
        <xdr:cNvSpPr txBox="1"/>
      </xdr:nvSpPr>
      <xdr:spPr>
        <a:xfrm>
          <a:off x="835915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FCF5A1A7-52A6-41CC-908B-CC5B7C299A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B476DC28-403A-41D7-ADDC-F351DB4E5F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E5D0B7A0-A159-4D2D-9C6F-337BD9E1DA4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446CBB99-1398-406B-8772-471F3C6345F2}"/>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CFA62D95-E905-4EFA-8252-777299AD1F9B}"/>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68238A14-E9E1-4322-A539-3B35A8EE9FD4}"/>
            </a:ext>
          </a:extLst>
        </xdr:cNvPr>
        <xdr:cNvSpPr txBox="1"/>
      </xdr:nvSpPr>
      <xdr:spPr>
        <a:xfrm>
          <a:off x="1166908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3490BD34-3BFB-4453-8308-144569C64A4E}"/>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B92266AA-B266-4259-8A48-E9373306CFC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549F8DAC-88A1-4D4F-86C7-D2C157C13700}"/>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0EB92589-AD73-4CD0-98B9-A5F1CDBEFC3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F4C2CD73-C0A4-44DA-B4ED-CE3CE23142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4F476148-53AA-43B3-AC65-C1B3506F1ED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29CB8DC2-8661-469E-9C25-AB24D7F03E6B}"/>
            </a:ext>
          </a:extLst>
        </xdr:cNvPr>
        <xdr:cNvSpPr txBox="1"/>
      </xdr:nvSpPr>
      <xdr:spPr>
        <a:xfrm>
          <a:off x="854964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6D56376F-44ED-4A40-A6AE-3B6C07CA7011}"/>
            </a:ext>
          </a:extLst>
        </xdr:cNvPr>
        <xdr:cNvSpPr txBox="1"/>
      </xdr:nvSpPr>
      <xdr:spPr>
        <a:xfrm>
          <a:off x="1489265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BC21D5A7-6060-459E-9C4B-28401FB573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42DB05DB-58A5-4267-81BA-B1E94A699BC5}"/>
            </a:ext>
          </a:extLst>
        </xdr:cNvPr>
        <xdr:cNvSpPr txBox="1"/>
      </xdr:nvSpPr>
      <xdr:spPr>
        <a:xfrm>
          <a:off x="1166908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05087DED-340A-4CB8-8440-CDFFAA4EFF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01D9A914-B08E-46CB-964B-52D9B2335C76}"/>
            </a:ext>
          </a:extLst>
        </xdr:cNvPr>
        <xdr:cNvSpPr txBox="1"/>
      </xdr:nvSpPr>
      <xdr:spPr>
        <a:xfrm>
          <a:off x="1157382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25713106-1126-4CBC-9190-93AFF2E07EA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8971281F-B6CB-4B1D-9095-9C45843F5A51}"/>
            </a:ext>
          </a:extLst>
        </xdr:cNvPr>
        <xdr:cNvSpPr txBox="1"/>
      </xdr:nvSpPr>
      <xdr:spPr>
        <a:xfrm>
          <a:off x="1493234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0EBB6B0E-D749-471A-A1F1-0DA8092F9BF6}"/>
            </a:ext>
          </a:extLst>
        </xdr:cNvPr>
        <xdr:cNvSpPr txBox="1"/>
      </xdr:nvSpPr>
      <xdr:spPr>
        <a:xfrm>
          <a:off x="835915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ADFF35D4-71C3-476F-B447-2D4A495295D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252900E8-8A7C-4E1B-BCC1-A39374665E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44E7F2B5-0263-42F1-80D0-96E2303F9B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6280C5AA-3DEE-4091-9F32-4B28C05AD894}"/>
            </a:ext>
          </a:extLst>
        </xdr:cNvPr>
        <xdr:cNvSpPr txBox="1"/>
      </xdr:nvSpPr>
      <xdr:spPr>
        <a:xfrm>
          <a:off x="854964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155DE543-6F03-4FD0-B002-2543E0D4A9E2}"/>
            </a:ext>
          </a:extLst>
        </xdr:cNvPr>
        <xdr:cNvSpPr txBox="1"/>
      </xdr:nvSpPr>
      <xdr:spPr>
        <a:xfrm>
          <a:off x="1489265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9AB56AF6-E5E2-4B69-BAE6-2B8AC27D1A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D88D61F3-6C5B-4F54-BE9B-48C7709A2AED}"/>
            </a:ext>
          </a:extLst>
        </xdr:cNvPr>
        <xdr:cNvSpPr txBox="1"/>
      </xdr:nvSpPr>
      <xdr:spPr>
        <a:xfrm>
          <a:off x="1166908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F0A702C5-52C8-4216-BBBB-09440DB194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B834E0EE-784C-4D2D-ACBA-F268E88ED6BA}"/>
            </a:ext>
          </a:extLst>
        </xdr:cNvPr>
        <xdr:cNvSpPr txBox="1"/>
      </xdr:nvSpPr>
      <xdr:spPr>
        <a:xfrm>
          <a:off x="1157382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44A5DF5F-1C4B-494D-853A-D7151537EB3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F380CE7E-3370-43EE-9363-8AC7FFF3D486}"/>
            </a:ext>
          </a:extLst>
        </xdr:cNvPr>
        <xdr:cNvSpPr txBox="1"/>
      </xdr:nvSpPr>
      <xdr:spPr>
        <a:xfrm>
          <a:off x="1493234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1996F2CB-39BB-4206-A9B1-CE7F91ED22F6}"/>
            </a:ext>
          </a:extLst>
        </xdr:cNvPr>
        <xdr:cNvSpPr txBox="1"/>
      </xdr:nvSpPr>
      <xdr:spPr>
        <a:xfrm>
          <a:off x="835915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718FA6E0-7656-4142-BABF-70CA9C4B27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9A871292-353C-4DBA-BFFC-E82A453F13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421975C9-041B-4316-AB04-6CBCCCCCBEA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9C7712A2-57F0-4B7E-8067-E39C90F5B5C8}"/>
            </a:ext>
          </a:extLst>
        </xdr:cNvPr>
        <xdr:cNvSpPr txBox="1"/>
      </xdr:nvSpPr>
      <xdr:spPr>
        <a:xfrm>
          <a:off x="854964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1BEABBE9-4185-4362-836C-5275303A503A}"/>
            </a:ext>
          </a:extLst>
        </xdr:cNvPr>
        <xdr:cNvSpPr txBox="1"/>
      </xdr:nvSpPr>
      <xdr:spPr>
        <a:xfrm>
          <a:off x="1489265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9741E7AD-523A-47F3-86D6-5C5A3508FD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6CA94E29-DDBD-407E-8D61-262C85559262}"/>
            </a:ext>
          </a:extLst>
        </xdr:cNvPr>
        <xdr:cNvSpPr txBox="1"/>
      </xdr:nvSpPr>
      <xdr:spPr>
        <a:xfrm>
          <a:off x="1166908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C0A69DBB-415A-4793-B02A-3E135ACC0F4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B9685970-337F-4783-9CD7-6A9DE6E243C7}"/>
            </a:ext>
          </a:extLst>
        </xdr:cNvPr>
        <xdr:cNvSpPr txBox="1"/>
      </xdr:nvSpPr>
      <xdr:spPr>
        <a:xfrm>
          <a:off x="1157382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04DBA1A9-BCC8-4BB8-966C-578F74AAAFA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66180C35-CEC4-4EEE-8D6A-D7797A78A17B}"/>
            </a:ext>
          </a:extLst>
        </xdr:cNvPr>
        <xdr:cNvSpPr txBox="1"/>
      </xdr:nvSpPr>
      <xdr:spPr>
        <a:xfrm>
          <a:off x="1493234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2169B36C-E46A-4428-A470-DB2DEF5CC6C7}"/>
            </a:ext>
          </a:extLst>
        </xdr:cNvPr>
        <xdr:cNvSpPr txBox="1"/>
      </xdr:nvSpPr>
      <xdr:spPr>
        <a:xfrm>
          <a:off x="835915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B5253CE6-4925-4254-8036-70204803E2B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17FED145-4CC7-4CD5-9020-93FF2D403C7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0B3D8A19-46C6-4264-A3EC-95B0FCED70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A4ECCE8F-FE9F-4EB7-92A1-5F091D49DBEF}"/>
            </a:ext>
          </a:extLst>
        </xdr:cNvPr>
        <xdr:cNvSpPr txBox="1"/>
      </xdr:nvSpPr>
      <xdr:spPr>
        <a:xfrm>
          <a:off x="854964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06B62403-596E-4864-8190-A2BC13626270}"/>
            </a:ext>
          </a:extLst>
        </xdr:cNvPr>
        <xdr:cNvSpPr txBox="1"/>
      </xdr:nvSpPr>
      <xdr:spPr>
        <a:xfrm>
          <a:off x="1489265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7F2E7873-8698-400A-8979-BB8965811C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789844B9-56D6-4443-9580-81CF19B7ED18}"/>
            </a:ext>
          </a:extLst>
        </xdr:cNvPr>
        <xdr:cNvSpPr txBox="1"/>
      </xdr:nvSpPr>
      <xdr:spPr>
        <a:xfrm>
          <a:off x="1166908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16ED5A37-CB5F-4B8C-919A-99D387C92FB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FAA1C9DF-4D97-4DB6-B457-CD8D0A0071F2}"/>
            </a:ext>
          </a:extLst>
        </xdr:cNvPr>
        <xdr:cNvSpPr txBox="1"/>
      </xdr:nvSpPr>
      <xdr:spPr>
        <a:xfrm>
          <a:off x="1157382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D74D9BC2-51DA-4E6E-BE53-F60CE4CC1A0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884B58C6-0FE4-4D9B-89F8-FDA462CC7614}"/>
            </a:ext>
          </a:extLst>
        </xdr:cNvPr>
        <xdr:cNvSpPr txBox="1"/>
      </xdr:nvSpPr>
      <xdr:spPr>
        <a:xfrm>
          <a:off x="1493234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79F5FC36-3B48-453B-B32E-7010EBCF0F17}"/>
            </a:ext>
          </a:extLst>
        </xdr:cNvPr>
        <xdr:cNvSpPr txBox="1"/>
      </xdr:nvSpPr>
      <xdr:spPr>
        <a:xfrm>
          <a:off x="835915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E579449C-903B-40C6-89A5-FDAF7859E00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5B0F014D-030D-47DE-B27A-85EDF9A68F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4E2A2448-5208-42FF-9103-CAA0DB25BC6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9CD2AD05-35BE-4F45-9673-FDABCFEF2D0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E4447437-9B91-4DEA-8C69-16A0384063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F345F85E-6945-483D-8A6F-BCA5F9052C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99A6F83F-91C0-4366-86AA-5A240B9F3A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50AB5DEB-2875-40AB-A63B-F3DA9FB3DA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E6183DE6-D8F6-46CD-ABFF-6CA3406A9D6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4FFEC3E9-333E-45DF-987B-AA8B7EB8A54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03B67887-BA71-45C4-9436-32BB701CC1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F1A64204-4E61-40FB-8F5E-CF335BF07C3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39C03D13-EDB0-43C8-A33F-65CC16DF9E6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35799E07-005F-42F8-819E-1D4253FCF8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940E1495-D2B2-48A0-A9E2-34E201A6893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ACC8D8CA-AF87-4005-BDC3-86729DDAC7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5F12DA03-6C24-4344-BA56-FE4EDD64EF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FE48F6AB-2379-4D81-9F12-235367B076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0AAD7378-1C1E-4949-8A73-101DB76852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1E8B61AA-D2D6-450C-8240-E3C59660EA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6E5B152C-EA64-4AC9-AE73-17702C8BEE3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6E994374-6574-4389-B034-D0662C876E1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DDE3AD2A-EFC9-40B9-A5D5-5C3473D8527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BED8745E-D2DA-43FF-8377-14D1F31DA90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43F51AC1-0D1D-47DD-BDEA-D0FE8621A35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B7B03515-897C-4C8D-8809-0B4E72E4BA7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57B6C328-B64B-457F-B4F0-B2886C34BC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152D8DE8-B0C3-4653-A564-4DFA07551EB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F59EE3A4-C7DE-4D19-8EE9-0F3213A0DC8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ACE948DA-C583-4354-BFF9-9824E383A6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A15D427B-BF1C-4D5B-966E-CD60D89A973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12A203A0-D624-4F7B-AC2C-A9058E26761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D55A5A9E-277D-4F8D-976A-ACC538B7F2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04BA1B49-0A1F-4D4D-BD00-462148ECD5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0AFE7DD5-91B5-4A0A-A281-4B45DE966E2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BD42F03E-2BB6-474A-8717-10E5197B927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1903E90A-1C1E-4E62-BCEC-2DE1EA0FAF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EA5FFB37-C4ED-44BE-A482-CC636ACF341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2F0C269F-14BB-43A8-9397-BBBFCDDFB4D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EA4F9004-321F-4ACD-907A-776821CF6C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66C4664E-4AE0-4C32-BA6E-ECFAF26D567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CFCD33F6-DC96-4BD0-A2A5-1CC19C1F56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186C7E90-3E06-4302-AD66-1FFF67065D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4D662098-B93E-461C-90A1-D4FF473819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0040AC27-9338-42F7-9926-B907C6FA224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FF919D0F-167C-4D41-AC85-BED5E4D24A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584D9BF3-782B-444B-853F-0F57586E0F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DE166E29-0440-4F9D-8946-61EDF9BD7E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43925A86-06B7-4FB6-8A94-C07349CA06E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1BC8C6ED-A018-4BF9-8729-C2A94C9289C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0D88A67F-38AC-4DB1-B21B-365F002F040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33C6A159-A404-4436-861A-30AB1B5067A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9760DEC8-0147-4DE9-A57C-19FEF93331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8E5AF838-44C5-4EBB-9DC3-C64A13ED1D3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7881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0A65564A-CCE8-4D24-84CA-218B3F784E4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156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C4A191AD-9AA2-48D7-AA9C-7E47A786CF5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7967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C791BBB1-E239-4740-A87E-B0BDBBDC237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106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70DC0B40-28FB-445D-88E3-8BDF9A00EE5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081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0F60D4EC-C4EC-48FA-8A18-CCB92B6C83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1B48357F-4909-4668-9313-1015AFA32E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CE51B5E4-E5C2-4CE9-B787-2FF6D987DF6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D1F78451-AB8E-451B-A73A-E486F5F9DC6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D727BA03-1A1E-44AB-81EF-2A812E4637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6686381C-2A3F-4F5B-865A-286D9D77F02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A189B8C5-4AF4-4918-8D75-26BDCA9AFF9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70DBFFEA-ABA4-4DBB-9F53-2DA85CF789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35AF6572-AAB6-41BD-9D60-7B61757476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743C9DAB-4FEE-411E-8B94-162E0E3DFB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67DB0480-D952-42EA-A80D-B92127FF57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B4484CC9-318C-4799-AB6C-0A524797A14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AB26A22B-8B55-4755-AFE8-9D26D931677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9FAE572E-51F8-435C-81B3-D043D8716C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4DF98E5E-11E1-4C70-890C-E2B0610F3F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DC746DF1-B1AD-4685-8A14-AA30B2DBC80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444EFC7B-AA8A-4EFD-B4CA-18AB08AF63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B7FC8D9A-1F73-48AD-9F2A-C8F8C6D7A5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622DEDB8-42FA-452D-94AA-BED03F9ABE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26C138B1-A748-4060-A808-DFA27C314CEF}"/>
            </a:ext>
          </a:extLst>
        </xdr:cNvPr>
        <xdr:cNvSpPr txBox="1"/>
      </xdr:nvSpPr>
      <xdr:spPr>
        <a:xfrm flipV="1">
          <a:off x="1166908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E0898E86-253C-4047-920B-E72EE0EA312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1AC1E3FE-14E0-4EE1-8C92-878316C70FB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EA047BE6-DE8C-4B58-ACD2-07E5972721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3937CAC0-5C14-4155-815B-5EA8FCBBC7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57C21DEC-4A2E-4730-9E9F-C559CA3F9B9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36C051AB-0DFE-403A-9377-385FC501D1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C61B1ADB-CAA9-40E4-800A-072B5CB7FEE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E1FCDEC2-7EBD-4D2A-AB1E-0939F69E4BF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587377BD-9958-481F-A98A-A2551D6152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68AAF2F1-495B-42F4-A825-EEA87E670A0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FFD19988-C232-4A47-A422-B19320B224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7CB7F8A9-D90E-4952-A26B-C99D1AA229F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FBE5D0CB-3D9C-430F-B1DF-6EBE151899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B06E08EE-2EF2-4D45-BDF6-71830CD81FE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973A48F8-267B-4CA9-92E3-AB5A4C9D7070}"/>
            </a:ext>
          </a:extLst>
        </xdr:cNvPr>
        <xdr:cNvSpPr txBox="1"/>
      </xdr:nvSpPr>
      <xdr:spPr>
        <a:xfrm>
          <a:off x="854964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679B6842-DC7D-4904-A6D2-9D6307896BB6}"/>
            </a:ext>
          </a:extLst>
        </xdr:cNvPr>
        <xdr:cNvSpPr txBox="1"/>
      </xdr:nvSpPr>
      <xdr:spPr>
        <a:xfrm>
          <a:off x="1489265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BD92FF13-0894-45E8-A1FB-CCB4A55EB9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FB1A3564-E66C-43B8-B437-2949FF90181F}"/>
            </a:ext>
          </a:extLst>
        </xdr:cNvPr>
        <xdr:cNvSpPr txBox="1"/>
      </xdr:nvSpPr>
      <xdr:spPr>
        <a:xfrm>
          <a:off x="1166908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CEEE7AE6-3004-4A3B-B28E-A9F3C0560FD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EF5C40A4-0661-4C37-B451-DBB949B1F226}"/>
            </a:ext>
          </a:extLst>
        </xdr:cNvPr>
        <xdr:cNvSpPr txBox="1"/>
      </xdr:nvSpPr>
      <xdr:spPr>
        <a:xfrm>
          <a:off x="1157382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EEC6390E-5AB6-4B6E-8887-EF261A5FFCF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F6278B46-ED1D-4B71-B4DF-45EC8964AB4A}"/>
            </a:ext>
          </a:extLst>
        </xdr:cNvPr>
        <xdr:cNvSpPr txBox="1"/>
      </xdr:nvSpPr>
      <xdr:spPr>
        <a:xfrm>
          <a:off x="1493234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6B4A2E05-7276-4474-BBA9-F070B2A6377D}"/>
            </a:ext>
          </a:extLst>
        </xdr:cNvPr>
        <xdr:cNvSpPr txBox="1"/>
      </xdr:nvSpPr>
      <xdr:spPr>
        <a:xfrm>
          <a:off x="835915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B79B498B-2E81-4452-93B6-4470AA26E08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80E0A61A-6832-4E91-A321-FE38467811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BBD6F462-F83C-43E8-816D-31DE40CCB8A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B624159A-F8B8-4C60-BE28-961E1285F3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DC18D026-EEC7-48A3-A3A5-587BCACB9AF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15F68791-E2C1-4FCD-B2AF-043F33E0EB5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5FCA3177-BF96-4C52-8DAF-F3033F804A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C5FF7724-5284-4E07-B913-29A5995363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D0B7E474-5748-44B4-81B1-BFA97D7099B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1F32F252-513E-4291-B061-BF761D77EA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DBE4C23A-E7AC-4A72-8DD0-3EE17690270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90765B31-399C-460C-A17F-372B2BBB67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190AF957-D033-444E-90F4-94E4A0E74EB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BD1EA167-4DA3-4BB0-B10C-C273E236DE7E}"/>
            </a:ext>
          </a:extLst>
        </xdr:cNvPr>
        <xdr:cNvSpPr txBox="1"/>
      </xdr:nvSpPr>
      <xdr:spPr>
        <a:xfrm>
          <a:off x="854964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27ED3203-4A13-401F-AB2A-5D21FE316E73}"/>
            </a:ext>
          </a:extLst>
        </xdr:cNvPr>
        <xdr:cNvSpPr txBox="1"/>
      </xdr:nvSpPr>
      <xdr:spPr>
        <a:xfrm>
          <a:off x="1489265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481C22BC-A5CC-41F0-9F60-2767B813C3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01704C19-E4A5-401A-A44A-BE92100E9151}"/>
            </a:ext>
          </a:extLst>
        </xdr:cNvPr>
        <xdr:cNvSpPr txBox="1"/>
      </xdr:nvSpPr>
      <xdr:spPr>
        <a:xfrm>
          <a:off x="1166908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EB95C390-2D5A-4576-A660-3418CC05AE5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0AA9BEDC-6EB0-4F00-B855-B46561D6E9EB}"/>
            </a:ext>
          </a:extLst>
        </xdr:cNvPr>
        <xdr:cNvSpPr txBox="1"/>
      </xdr:nvSpPr>
      <xdr:spPr>
        <a:xfrm>
          <a:off x="1157382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0130F89F-EE58-44AB-8148-8227E848BD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65D8A8E7-9207-4160-B427-FA13FCF17AF3}"/>
            </a:ext>
          </a:extLst>
        </xdr:cNvPr>
        <xdr:cNvSpPr txBox="1"/>
      </xdr:nvSpPr>
      <xdr:spPr>
        <a:xfrm>
          <a:off x="1493234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05580550-858F-4000-AA8A-B2BE7647994D}"/>
            </a:ext>
          </a:extLst>
        </xdr:cNvPr>
        <xdr:cNvSpPr txBox="1"/>
      </xdr:nvSpPr>
      <xdr:spPr>
        <a:xfrm>
          <a:off x="835915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C03FEB66-9138-4308-95F1-1E7A9E8F268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8BAEF942-8D79-4F83-828E-C50511F23A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9A84FEF1-0148-427E-94CF-50363CBD3C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62C60A1C-B46A-40BD-A20C-7E28C31958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483DD4F3-9E93-408E-81ED-3A4136B3126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E9F66616-38D5-4B87-8601-A4078F4BFDB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9AAEBF17-D7D9-4E49-B19A-535CDBB4FC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B7D9233D-C325-4D0F-BFB4-02620E1603B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721A8ED2-5A94-44A2-A94E-63854A48C8B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31E2DD45-01B9-4AF7-BD6A-0CEC2DECAC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C43EE707-678D-46C8-ADA5-74DA8855CF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BE7708B1-88D4-4851-B2AB-61907D90C4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3AC7EB9F-4B75-40EF-AC0B-E5B91ADD5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66339995-46DF-409E-BF24-5F7239341C4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E538D8C2-F00C-4D81-905E-A575C813E71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99E5F01A-7D01-4992-B22F-EEF74B18C1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6F8CE257-2B1C-4891-A1C6-1A9DAE310B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2BCBA70F-3D19-419D-81F5-3C0B37ED3E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BF92F6CE-4DF0-47E4-AFED-3B96A0612D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E696011E-10B4-4B49-8500-34498532B5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B3C81279-4D5C-45C9-ABDB-1CA6BFD9FD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6BE7EFE1-D5D6-433A-B9E4-7EF1F6AA812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BBB9DA71-2AA9-4D1D-872D-CCF2847441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18EE4AEF-BFFD-431C-9328-12BC5FF4A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69816724-80F3-40A3-BB82-BEF7307BEE8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70854203-220F-45CA-8BE4-DDB9E5EC55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3D422FE6-1378-4E61-A911-C66698C2D0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8B5D1152-9029-44E7-B576-436633DE3BE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2E201253-35B2-4976-932C-EF79C359EB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50798E67-242C-46AE-8A15-0A314DD2094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7AA0AC94-F270-4D7B-A73A-997E28B5D5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B6336058-A0EC-47ED-BEC5-960E5CC1733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7A7B9C3A-098E-4A20-BB57-E4A295E3A2BE}"/>
            </a:ext>
          </a:extLst>
        </xdr:cNvPr>
        <xdr:cNvSpPr txBox="1"/>
      </xdr:nvSpPr>
      <xdr:spPr>
        <a:xfrm>
          <a:off x="854964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4E188C44-F48C-44EB-BBD8-15542FC45F58}"/>
            </a:ext>
          </a:extLst>
        </xdr:cNvPr>
        <xdr:cNvSpPr txBox="1"/>
      </xdr:nvSpPr>
      <xdr:spPr>
        <a:xfrm>
          <a:off x="1489265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84390E40-E4E6-4750-B161-9DA95E5274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8D43CE24-C5D2-46C7-BBF0-732E6552558D}"/>
            </a:ext>
          </a:extLst>
        </xdr:cNvPr>
        <xdr:cNvSpPr txBox="1"/>
      </xdr:nvSpPr>
      <xdr:spPr>
        <a:xfrm>
          <a:off x="1166908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D82A8199-D9FF-4502-B925-D60EFEDE18E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FCA00780-E041-4742-B982-CF068A75A7E7}"/>
            </a:ext>
          </a:extLst>
        </xdr:cNvPr>
        <xdr:cNvSpPr txBox="1"/>
      </xdr:nvSpPr>
      <xdr:spPr>
        <a:xfrm>
          <a:off x="1157382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C9B381F9-4A0C-4C49-8906-981AEEE769B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A6A134BA-05DA-43CF-B32A-789A71ED8E9F}"/>
            </a:ext>
          </a:extLst>
        </xdr:cNvPr>
        <xdr:cNvSpPr txBox="1"/>
      </xdr:nvSpPr>
      <xdr:spPr>
        <a:xfrm>
          <a:off x="1493234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9F7470E5-138E-443B-A4E9-6DB0F60219A1}"/>
            </a:ext>
          </a:extLst>
        </xdr:cNvPr>
        <xdr:cNvSpPr txBox="1"/>
      </xdr:nvSpPr>
      <xdr:spPr>
        <a:xfrm>
          <a:off x="835915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3F52D05D-4E31-4FF3-B6E4-63B419C6B43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32CA3D27-3ECF-41D7-82E9-CE8989367A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0F3A44EC-8104-4D07-8E47-D0307FEAE78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92713A01-45B8-4E6D-9B24-FD2A1AA7F4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A3274A66-C24B-4C7D-8CE4-6C82737A57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F733A09A-6E85-4085-939D-A6202AA793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23EEAA8F-7F65-4EF1-9BBF-09653B50E1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9BBA24C1-5DCA-4C85-A99D-5681E6D817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B754D4DE-5EAF-449D-916F-869320E308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C66EA325-5B39-49CC-85DB-1B1DE1E3F4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47477B61-687C-46BB-95AE-319C715D092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3B43B7F8-5FB6-4562-9B44-39B0345DA9B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7360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7BF62E31-1414-44BD-A563-F2069F47580F}"/>
            </a:ext>
          </a:extLst>
        </xdr:cNvPr>
        <xdr:cNvPicPr>
          <a:picLocks noChangeAspect="1"/>
        </xdr:cNvPicPr>
      </xdr:nvPicPr>
      <xdr:blipFill>
        <a:blip xmlns:r="http://schemas.openxmlformats.org/officeDocument/2006/relationships" r:embed="rId16"/>
        <a:stretch>
          <a:fillRect/>
        </a:stretch>
      </xdr:blipFill>
      <xdr:spPr>
        <a:xfrm>
          <a:off x="1637157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8E667882-402F-4263-AC79-DE9EF1F924DA}"/>
            </a:ext>
          </a:extLst>
        </xdr:cNvPr>
        <xdr:cNvPicPr>
          <a:picLocks noChangeAspect="1"/>
        </xdr:cNvPicPr>
      </xdr:nvPicPr>
      <xdr:blipFill>
        <a:blip xmlns:r="http://schemas.openxmlformats.org/officeDocument/2006/relationships" r:embed="rId16"/>
        <a:stretch>
          <a:fillRect/>
        </a:stretch>
      </xdr:blipFill>
      <xdr:spPr>
        <a:xfrm>
          <a:off x="1642872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E12555F9-4CA1-46AD-9C6A-4C8E481357FC}"/>
            </a:ext>
          </a:extLst>
        </xdr:cNvPr>
        <xdr:cNvPicPr>
          <a:picLocks noChangeAspect="1"/>
        </xdr:cNvPicPr>
      </xdr:nvPicPr>
      <xdr:blipFill>
        <a:blip xmlns:r="http://schemas.openxmlformats.org/officeDocument/2006/relationships" r:embed="rId16"/>
        <a:stretch>
          <a:fillRect/>
        </a:stretch>
      </xdr:blipFill>
      <xdr:spPr>
        <a:xfrm>
          <a:off x="1640967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089A6559-D39D-4217-A107-03C7CE790453}"/>
            </a:ext>
          </a:extLst>
        </xdr:cNvPr>
        <xdr:cNvPicPr>
          <a:picLocks noChangeAspect="1"/>
        </xdr:cNvPicPr>
      </xdr:nvPicPr>
      <xdr:blipFill>
        <a:blip xmlns:r="http://schemas.openxmlformats.org/officeDocument/2006/relationships" r:embed="rId16"/>
        <a:stretch>
          <a:fillRect/>
        </a:stretch>
      </xdr:blipFill>
      <xdr:spPr>
        <a:xfrm>
          <a:off x="1639062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3FE6E275-9F7E-4327-8A0A-BF826542DE1F}"/>
            </a:ext>
          </a:extLst>
        </xdr:cNvPr>
        <xdr:cNvPicPr>
          <a:picLocks noChangeAspect="1"/>
        </xdr:cNvPicPr>
      </xdr:nvPicPr>
      <xdr:blipFill>
        <a:blip xmlns:r="http://schemas.openxmlformats.org/officeDocument/2006/relationships" r:embed="rId16"/>
        <a:stretch>
          <a:fillRect/>
        </a:stretch>
      </xdr:blipFill>
      <xdr:spPr>
        <a:xfrm>
          <a:off x="1637157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282E43F8-23B7-4CEE-8FC1-4D663ADC9171}"/>
            </a:ext>
          </a:extLst>
        </xdr:cNvPr>
        <xdr:cNvPicPr>
          <a:picLocks noChangeAspect="1"/>
        </xdr:cNvPicPr>
      </xdr:nvPicPr>
      <xdr:blipFill>
        <a:blip xmlns:r="http://schemas.openxmlformats.org/officeDocument/2006/relationships" r:embed="rId16"/>
        <a:stretch>
          <a:fillRect/>
        </a:stretch>
      </xdr:blipFill>
      <xdr:spPr>
        <a:xfrm>
          <a:off x="1639062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0163253C-9EF9-491A-A2B9-FA422D8ADE1E}"/>
            </a:ext>
          </a:extLst>
        </xdr:cNvPr>
        <xdr:cNvPicPr>
          <a:picLocks noChangeAspect="1"/>
        </xdr:cNvPicPr>
      </xdr:nvPicPr>
      <xdr:blipFill>
        <a:blip xmlns:r="http://schemas.openxmlformats.org/officeDocument/2006/relationships" r:embed="rId16"/>
        <a:stretch>
          <a:fillRect/>
        </a:stretch>
      </xdr:blipFill>
      <xdr:spPr>
        <a:xfrm>
          <a:off x="1640967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2884007B-1A54-4C0F-A790-B4EBF49456BF}"/>
            </a:ext>
          </a:extLst>
        </xdr:cNvPr>
        <xdr:cNvPicPr>
          <a:picLocks noChangeAspect="1"/>
        </xdr:cNvPicPr>
      </xdr:nvPicPr>
      <xdr:blipFill>
        <a:blip xmlns:r="http://schemas.openxmlformats.org/officeDocument/2006/relationships" r:embed="rId16"/>
        <a:stretch>
          <a:fillRect/>
        </a:stretch>
      </xdr:blipFill>
      <xdr:spPr>
        <a:xfrm>
          <a:off x="1633347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7B473D15-560A-42B2-9892-D21987AB7CB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8491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A599FB84-BAD0-47E1-9F8A-1D81B7E461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0883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B5B23051-B45F-462F-9CCA-B0D85449F9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061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A915B8AA-081F-45B0-A48F-8F93F23ADCA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39458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6EF93249-8C77-4030-BE7A-32FEC2B0B3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91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52DFF40E-BAB5-453C-ACB2-92B54F3295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0833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6A8F28A5-F203-4D9F-9C9F-1CF0A55941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113B0E4B-ED0C-413E-9E71-11FAF9B4D74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62F50059-7A24-4E40-A6EB-4CCBA33A82E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591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C49A9BB0-D2C4-4425-8D44-B7FDFB1E41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91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BC1585F9-DFA9-4C38-B121-F99D89039D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0833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A9D40745-F7A7-4982-AB9A-14E41DE6863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183147C0-BDD3-4EFF-AAC5-AE45F4D7998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CBBF2D9C-7DA7-421D-8851-E1D3A85551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591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7F63C880-5C62-430F-A7D7-E56D45655C5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4960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CC0E75D7-F133-480D-A64E-B368D9EAA10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391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433DAD8C-B0B3-4E9E-9E96-EB532598811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E9244193-7A78-44C9-B595-F3BEF0D924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CBAC9D54-A248-46C4-A262-9B0F9CFA090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984AED9D-C99E-4240-B3F1-4C77D6C481E5}"/>
            </a:ext>
          </a:extLst>
        </xdr:cNvPr>
        <xdr:cNvSpPr txBox="1"/>
      </xdr:nvSpPr>
      <xdr:spPr>
        <a:xfrm>
          <a:off x="854964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360347E6-0EF2-4C16-8225-6C999BCEB7F9}"/>
            </a:ext>
          </a:extLst>
        </xdr:cNvPr>
        <xdr:cNvSpPr txBox="1"/>
      </xdr:nvSpPr>
      <xdr:spPr>
        <a:xfrm>
          <a:off x="1489265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F33C5BE0-985F-48C4-AA25-8DB0145772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883BBFA4-79BB-404E-B2B2-7E8FABDBBDF3}"/>
            </a:ext>
          </a:extLst>
        </xdr:cNvPr>
        <xdr:cNvSpPr txBox="1"/>
      </xdr:nvSpPr>
      <xdr:spPr>
        <a:xfrm>
          <a:off x="1166908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AFE9B37E-0ACD-490B-AC2A-AA36DA29C6C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560C819F-96E2-4C71-A5C9-DFDCEF385695}"/>
            </a:ext>
          </a:extLst>
        </xdr:cNvPr>
        <xdr:cNvSpPr txBox="1"/>
      </xdr:nvSpPr>
      <xdr:spPr>
        <a:xfrm>
          <a:off x="1157382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0B7461C7-3ACC-4A5F-AC13-CDE1F54F3C4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896D135E-2014-4DBF-B7C6-A7E2000829C0}"/>
            </a:ext>
          </a:extLst>
        </xdr:cNvPr>
        <xdr:cNvSpPr txBox="1"/>
      </xdr:nvSpPr>
      <xdr:spPr>
        <a:xfrm>
          <a:off x="1493234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674EE0D8-0AE1-4991-94F0-A5F434B56C53}"/>
            </a:ext>
          </a:extLst>
        </xdr:cNvPr>
        <xdr:cNvSpPr txBox="1"/>
      </xdr:nvSpPr>
      <xdr:spPr>
        <a:xfrm>
          <a:off x="835915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2E7CF507-20ED-4219-AD7F-04C74F60590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665A1BB8-3C6A-400C-8E6D-52462FB821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1B83F6EE-31F2-4D50-AAD9-1097F8324A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891BC784-913C-4EB1-8DB8-6DAF5B054B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E699247C-BD5D-4DB2-A6FF-059EFD094A1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40E5FF45-E494-4BBE-AE90-39360885D64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F6EF8C7C-8CE8-415E-8F48-9EFB3D6560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A7AEFE4F-513F-43B4-A219-45E5B09B00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1D45798D-A7F1-4BEC-B8A6-1AEF9D3BEEF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CBEC4F60-A471-4007-A1F5-151DD4C98F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AD7408AD-04F3-4709-8E90-22B3A8D86CC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0545A90F-F6DD-4867-90F1-F8B91495527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FFF42E47-3642-4AB7-9A55-695CF43437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13C1AE6D-4286-40ED-A154-5CCB253D91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DD719606-ED6D-4C7F-88CD-D55F1E3D0CAD}"/>
            </a:ext>
          </a:extLst>
        </xdr:cNvPr>
        <xdr:cNvSpPr txBox="1"/>
      </xdr:nvSpPr>
      <xdr:spPr>
        <a:xfrm>
          <a:off x="854964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43893CB6-A0D6-4C56-9D13-A7588F104117}"/>
            </a:ext>
          </a:extLst>
        </xdr:cNvPr>
        <xdr:cNvSpPr txBox="1"/>
      </xdr:nvSpPr>
      <xdr:spPr>
        <a:xfrm>
          <a:off x="1489265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EEEB67F5-AC17-49A8-9298-2D33F289167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EA48000F-967D-48EC-9FCB-97826C5118A5}"/>
            </a:ext>
          </a:extLst>
        </xdr:cNvPr>
        <xdr:cNvSpPr txBox="1"/>
      </xdr:nvSpPr>
      <xdr:spPr>
        <a:xfrm>
          <a:off x="1166908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D0C4ED6D-6339-4792-BE25-2676851F3A4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BD0BFE44-892E-433C-BFF9-A0A14506D267}"/>
            </a:ext>
          </a:extLst>
        </xdr:cNvPr>
        <xdr:cNvSpPr txBox="1"/>
      </xdr:nvSpPr>
      <xdr:spPr>
        <a:xfrm>
          <a:off x="1157382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9FA72086-569E-4DA0-A997-16C3B48B0D4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A32DAD86-D5C0-45DB-A1DD-D1ABF2A72491}"/>
            </a:ext>
          </a:extLst>
        </xdr:cNvPr>
        <xdr:cNvSpPr txBox="1"/>
      </xdr:nvSpPr>
      <xdr:spPr>
        <a:xfrm>
          <a:off x="1493234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2D37FCED-EA39-492E-B5F1-335F3288A5F8}"/>
            </a:ext>
          </a:extLst>
        </xdr:cNvPr>
        <xdr:cNvSpPr txBox="1"/>
      </xdr:nvSpPr>
      <xdr:spPr>
        <a:xfrm>
          <a:off x="835915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2D7EBB51-0066-4BCD-9E3A-C953250A1A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D633FC25-C007-4D35-83D6-8083C130F6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85202DC6-3C66-4816-8D2B-92339D98BB5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3B596149-B3CF-42D6-AC71-26D06CF1B8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8F663F55-927B-4ADD-95A7-7360C8D8B9C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528365FE-5D2E-434E-8B17-733B382842C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A26BBC9E-DF1C-4C55-A4D7-6C1E46A307E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28E9CCD6-A252-4D9B-873F-B5CF28BB5F6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7C888AE7-CF5B-4316-A286-ECCF15339ED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8122D9A6-4661-4324-B587-7FC8C45D89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C703F544-5D20-4DE4-9E4A-89A50A48342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207437CD-3D83-4C44-A637-AC5A989F921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6609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A093B95C-4B55-423A-9834-C572BD478D6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8694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FB9FF3DF-0F0E-4964-BE2E-2CBB2443A39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4251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DB3C6F10-0814-4B61-8138-9356BA4D0D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6FB927A4-D8B9-45AE-B395-F8E037CA5B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B7C3A600-0EB8-4D6C-B4C1-7EC6F284539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C349B26D-04B7-44E1-AB1F-76FFCE335E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4F1924D0-712F-4FFF-B447-1A3720A6B1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52A964A4-567D-418A-B3BF-FC2CD7B6CCE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0E2A88A0-CA29-4C65-BAFE-671EE71613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C021E8AC-3E24-4C4E-A482-3FB01A3747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6D534B6A-D000-4174-A486-05C8C6961EB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E4FC8916-3527-4DF1-ABA6-C3D2A8D798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B91FADBB-B7B3-447D-B045-E584C2C346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6A46B7CE-5D62-4D38-9C99-7FA94749DD4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CAE9DD1D-3BE3-4C8F-8001-AA6BEE1D1E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00CF5631-1E2E-4735-96C2-4DDAC199E4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DA2AA563-8F01-492F-8B78-9FB71205A73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0EF68998-9804-4A05-999C-BB3CBDFB6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5FA68D02-3D73-4B26-A3F6-CAFF6DFF31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BD1A3A0C-7227-4EDA-82AB-F12F8BE8E2B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A42F16A9-BE91-4D5F-AB05-0CD62A9F4D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DAF2A879-EFBF-40B3-8176-10EFB3A4B1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FCF89718-3AB7-441F-AF2C-EF25F8AC39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120907CD-0A6E-417E-869F-D66FA90F62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90ED3D35-F1F0-4EA5-97ED-99509743D2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6126429C-CE3D-4BF1-AA6E-59A2E868E1B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0F63DE44-D01F-479D-96E7-5C9701D5B3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A2CB881E-C7A8-4336-A654-C692B62CAC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283FCF81-97FA-4F47-BB92-2777235B3E5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06D16F55-38EF-4D84-ACF4-107B557BAE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9DE758F9-1256-4584-B484-67560D456E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797FF6F8-F0AE-4812-8A51-68095CB0A54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417A7104-1856-4B11-815B-BA348B2A12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EF61EC6C-6924-4122-B6EF-963A35DEC48D}"/>
            </a:ext>
          </a:extLst>
        </xdr:cNvPr>
        <xdr:cNvPicPr>
          <a:picLocks noChangeAspect="1"/>
        </xdr:cNvPicPr>
      </xdr:nvPicPr>
      <xdr:blipFill>
        <a:blip xmlns:r="http://schemas.openxmlformats.org/officeDocument/2006/relationships" r:embed="rId16"/>
        <a:stretch>
          <a:fillRect/>
        </a:stretch>
      </xdr:blipFill>
      <xdr:spPr>
        <a:xfrm>
          <a:off x="1654302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A993EC0C-ECCC-439B-94FA-0E097212A36D}"/>
            </a:ext>
          </a:extLst>
        </xdr:cNvPr>
        <xdr:cNvPicPr>
          <a:picLocks noChangeAspect="1"/>
        </xdr:cNvPicPr>
      </xdr:nvPicPr>
      <xdr:blipFill>
        <a:blip xmlns:r="http://schemas.openxmlformats.org/officeDocument/2006/relationships" r:embed="rId16"/>
        <a:stretch>
          <a:fillRect/>
        </a:stretch>
      </xdr:blipFill>
      <xdr:spPr>
        <a:xfrm>
          <a:off x="1654302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3AEB81D9-2329-4F1C-9147-25610AD41155}"/>
            </a:ext>
          </a:extLst>
        </xdr:cNvPr>
        <xdr:cNvPicPr>
          <a:picLocks noChangeAspect="1"/>
        </xdr:cNvPicPr>
      </xdr:nvPicPr>
      <xdr:blipFill>
        <a:blip xmlns:r="http://schemas.openxmlformats.org/officeDocument/2006/relationships" r:embed="rId16"/>
        <a:stretch>
          <a:fillRect/>
        </a:stretch>
      </xdr:blipFill>
      <xdr:spPr>
        <a:xfrm>
          <a:off x="1658112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52A040D6-DB2B-48AA-B4C3-1ED426C2D4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D5A1B374-F391-4589-B4BB-A7B053C065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43119348-C771-412E-9506-7F5A717C11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A7658C87-270E-4D0B-9DFE-815017ED69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BF84F800-D9F5-4B90-889E-EB6A3220FB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B4585199-D18C-4C08-983E-EB43815A2B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2949B27C-14DD-4A52-88D4-3538377A13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C39239AC-7931-4BEA-B112-9BB33FB5CA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57D4064A-7629-4118-A08F-B0349A2E22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EE91316C-CF5A-402C-A52A-CDA96511FC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B8CA3A98-ACFF-4322-A744-3EDC966FFB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5FCC603F-0427-46C6-AFA0-F2E81A5252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0EA89754-009D-4B95-9863-26ECEFECA5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B37F13B7-C160-4935-B3EE-77B0424297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E3D6BFDC-C474-438A-B679-648892AE7A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B18B3804-6EBC-4F4C-9E2D-09CB71BE36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586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DEE10643-B68B-4C5C-9C45-F5309981B0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ABC40AA5-AA21-42B3-9854-A1B2B663A3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CE715779-AA16-4A92-80B7-8B1116E878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D065BE04-7F77-476E-93DD-057DEE9D34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3A2B9985-46EB-43B4-9CC1-32D50D5D92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BAB9957E-4F97-4EF6-90D1-08971A084F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4FFB915D-2E04-4074-ABB3-C2E761A370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204545E0-7923-49DC-AC28-A550D80AA5B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6E640FD9-0F06-492E-8C94-C03EC516C51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626E67CB-B9D5-42C4-826C-5D03D5EE728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E8F8F8A0-3D79-4557-B0FA-D55A106DE47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EE2C0243-E357-48CF-A507-30A180DF59E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D5799DBA-0894-4492-BC04-A98703EB82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385B0CCF-837F-484B-BCAA-5E0952987A8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60D125EB-03AC-41E9-BE46-22F3F53D1E36}"/>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E80FA98B-264C-4626-94C7-561BA12EA8F5}"/>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76E5C4D1-C21A-43DA-B8F7-EC6ADAD474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7EC5BFC7-7EAC-4B03-BA7D-7102FB1B3BBF}"/>
            </a:ext>
          </a:extLst>
        </xdr:cNvPr>
        <xdr:cNvSpPr txBox="1"/>
      </xdr:nvSpPr>
      <xdr:spPr>
        <a:xfrm>
          <a:off x="1166908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1757B59E-6694-4A86-AE28-AF7D81CF51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554A507D-0835-4083-B435-720287156461}"/>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9195B3C4-EDE8-40BD-AC23-75FF8651CB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EB720C38-7091-4CB3-B3FA-8C38802C905F}"/>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87A5F5E7-5D60-4C8C-ACF3-F92C17EFCD8F}"/>
            </a:ext>
          </a:extLst>
        </xdr:cNvPr>
        <xdr:cNvSpPr txBox="1"/>
      </xdr:nvSpPr>
      <xdr:spPr>
        <a:xfrm>
          <a:off x="835915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40134F26-CEA5-47F0-A552-EA88D38C6F8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427" name="Image 15">
          <a:extLst>
            <a:ext uri="{FF2B5EF4-FFF2-40B4-BE49-F238E27FC236}">
              <a16:creationId xmlns:a16="http://schemas.microsoft.com/office/drawing/2014/main" id="{0319B11E-FCFC-4B83-BD7B-BEF7E0A8D0C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FECA066B-E14B-42B6-8E6C-1781B443869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52D6A8E9-E052-4DB3-9EB6-7A4447A1EFC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4B2C16FF-A19B-4E71-AB7B-E7535A2B937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DFEBCBDD-4B75-41EF-8B93-E07ADB0A47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482D673E-3581-495D-ACED-83682171965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25D7BA6B-589D-4EE5-B3D5-4E1291B8FE1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69061575-B193-495A-9E2C-FED6DFDABC5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E7EFB60A-49D0-4109-AC01-50087C08E30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BA0FE568-6694-4754-A781-DAAC4965F88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32E8C314-FC8C-4FFF-B5A0-36309355320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6319DBB4-E11E-458D-A50E-2790E32C63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39AF30DC-E655-4121-BEDB-3D26A8DA70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419BC817-68F0-4F16-BC0E-35C50A85B51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1F199F95-A10C-4B90-9502-C86150C673BB}"/>
            </a:ext>
          </a:extLst>
        </xdr:cNvPr>
        <xdr:cNvSpPr txBox="1"/>
      </xdr:nvSpPr>
      <xdr:spPr>
        <a:xfrm>
          <a:off x="854964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282015F3-FF72-4F36-9326-674F3B935F0D}"/>
            </a:ext>
          </a:extLst>
        </xdr:cNvPr>
        <xdr:cNvSpPr txBox="1"/>
      </xdr:nvSpPr>
      <xdr:spPr>
        <a:xfrm>
          <a:off x="1489265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1DD9DD18-FF35-481B-8358-0DA3C8F60C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40F68E43-2BF7-43B8-A73A-8821F9D03171}"/>
            </a:ext>
          </a:extLst>
        </xdr:cNvPr>
        <xdr:cNvSpPr txBox="1"/>
      </xdr:nvSpPr>
      <xdr:spPr>
        <a:xfrm>
          <a:off x="1166908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2EA6285C-4B16-414B-A7BA-2D7E729E5D6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29CAE882-3D39-4EF4-A450-00AF24684FE3}"/>
            </a:ext>
          </a:extLst>
        </xdr:cNvPr>
        <xdr:cNvSpPr txBox="1"/>
      </xdr:nvSpPr>
      <xdr:spPr>
        <a:xfrm>
          <a:off x="1157382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86A0A88B-0ECC-4C0C-829E-E72FE1FDCAD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3DCDFB24-D8B5-4794-9934-C1BAEA81790F}"/>
            </a:ext>
          </a:extLst>
        </xdr:cNvPr>
        <xdr:cNvSpPr txBox="1"/>
      </xdr:nvSpPr>
      <xdr:spPr>
        <a:xfrm>
          <a:off x="1493234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DA4C30FA-0997-4BB1-93F6-AC14A5E48DA3}"/>
            </a:ext>
          </a:extLst>
        </xdr:cNvPr>
        <xdr:cNvSpPr txBox="1"/>
      </xdr:nvSpPr>
      <xdr:spPr>
        <a:xfrm>
          <a:off x="835915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9E13D662-6868-4BDB-A741-1C63EAF1F9C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A74B08A5-09A7-4772-9B79-C366D5D0E4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7F478568-480F-4B8F-9626-DA8A593759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97160417-68DF-4872-A5A4-C32BA334E3A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E3C01949-3C03-4B7A-9C54-785A12E1171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CEB8AFF0-448E-4FFD-9D67-B90C6ECF69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BA645B2A-D0AB-42B7-966B-93C931DDECD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56FEC4A8-FD93-4C2A-A429-8F2CEA526EB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4233134B-EC5E-4817-B238-44AF7E4B343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F7DA346A-234B-43FF-AA62-D95BB6A69CA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C857D2ED-74AE-4367-9DE9-96214C8A646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E2B1C39F-C9B1-4204-B6ED-6074625A5FE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589E0052-C9B2-4277-B5DE-600C077FAD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79C687D6-D99C-436E-A1E6-5CA780D8D4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7EE3DB6E-A4EF-4660-BA51-436B542EA8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708B1EFD-E9E3-4882-A303-D12768E804D9}"/>
            </a:ext>
          </a:extLst>
        </xdr:cNvPr>
        <xdr:cNvSpPr txBox="1"/>
      </xdr:nvSpPr>
      <xdr:spPr>
        <a:xfrm>
          <a:off x="854964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C122971F-D4E7-41E5-BE32-8E9B99F32770}"/>
            </a:ext>
          </a:extLst>
        </xdr:cNvPr>
        <xdr:cNvSpPr txBox="1"/>
      </xdr:nvSpPr>
      <xdr:spPr>
        <a:xfrm>
          <a:off x="1489265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88050C8E-B49F-47E5-A405-06D516626A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DC0B3DD2-D4A3-4D40-B937-4F3E67C9E645}"/>
            </a:ext>
          </a:extLst>
        </xdr:cNvPr>
        <xdr:cNvSpPr txBox="1"/>
      </xdr:nvSpPr>
      <xdr:spPr>
        <a:xfrm>
          <a:off x="1166908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6F972FB1-15BC-446A-925F-31F32EE7B44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817623F0-47C1-4E5F-B0A2-5800BE872A84}"/>
            </a:ext>
          </a:extLst>
        </xdr:cNvPr>
        <xdr:cNvSpPr txBox="1"/>
      </xdr:nvSpPr>
      <xdr:spPr>
        <a:xfrm>
          <a:off x="1157382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71F4DCD7-91D6-4934-94B9-9A7BD704451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F86B2B57-2B46-4650-8C3D-BA4D18EDA7A3}"/>
            </a:ext>
          </a:extLst>
        </xdr:cNvPr>
        <xdr:cNvSpPr txBox="1"/>
      </xdr:nvSpPr>
      <xdr:spPr>
        <a:xfrm>
          <a:off x="1493234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DC48C4BA-614F-410C-AE48-7E73FA025907}"/>
            </a:ext>
          </a:extLst>
        </xdr:cNvPr>
        <xdr:cNvSpPr txBox="1"/>
      </xdr:nvSpPr>
      <xdr:spPr>
        <a:xfrm>
          <a:off x="835915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DB898BE6-19E1-4FE8-9E9F-156E3779DCF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4EBAF0ED-5772-4947-9F2A-ADEEBCAE0E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7AE07694-1BE2-48DD-9D48-6AD591B3A79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E53C615D-A99A-407D-A6D9-7A088D61D15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1C211598-F8E2-49F3-B086-C8EF4E503FE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B5696C27-1123-4582-9B51-678C73ABC93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599C9147-BB96-4E97-A5F7-0BBED20B476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902F2692-9E79-4F12-83D1-7B629AB3BF6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D5ACFA34-70B3-4FFD-A48B-C5880038D9D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B6BDC3F9-B081-4EE9-A1D3-9152CEEF0AF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546E7D82-66B2-465E-87B6-0F946D6E9D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9173F819-DCDA-4C70-8AB2-61899CAF1AE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28A547CC-4FE5-40C6-B2EE-4FEA1D6A23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0FF9B87F-5CBD-490E-9EDC-FA28623202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A84CFEB0-0A2B-4A20-9900-5198BEC700D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820A0E28-3B87-4738-9D23-01D1A65D558E}"/>
            </a:ext>
          </a:extLst>
        </xdr:cNvPr>
        <xdr:cNvSpPr txBox="1"/>
      </xdr:nvSpPr>
      <xdr:spPr>
        <a:xfrm>
          <a:off x="854964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FC9273A7-7432-440C-BCC3-D486717135BD}"/>
            </a:ext>
          </a:extLst>
        </xdr:cNvPr>
        <xdr:cNvSpPr txBox="1"/>
      </xdr:nvSpPr>
      <xdr:spPr>
        <a:xfrm>
          <a:off x="1489265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506645DC-C294-4948-BF89-28E7EEB269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8DBAE1F9-48BC-4819-B5E1-D090234437A6}"/>
            </a:ext>
          </a:extLst>
        </xdr:cNvPr>
        <xdr:cNvSpPr txBox="1"/>
      </xdr:nvSpPr>
      <xdr:spPr>
        <a:xfrm>
          <a:off x="1166908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1C8884E8-C60C-4D01-82CA-AFE83C6A05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4665622D-F850-4B21-92BE-C15E8505EA1D}"/>
            </a:ext>
          </a:extLst>
        </xdr:cNvPr>
        <xdr:cNvSpPr txBox="1"/>
      </xdr:nvSpPr>
      <xdr:spPr>
        <a:xfrm>
          <a:off x="1157382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83CE3520-4031-4909-AFBF-B6018AD31F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2278D703-124F-48DF-AE1F-0660EC831159}"/>
            </a:ext>
          </a:extLst>
        </xdr:cNvPr>
        <xdr:cNvSpPr txBox="1"/>
      </xdr:nvSpPr>
      <xdr:spPr>
        <a:xfrm>
          <a:off x="1493234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358AE0B5-16F0-4500-9D18-B675037B6BB8}"/>
            </a:ext>
          </a:extLst>
        </xdr:cNvPr>
        <xdr:cNvSpPr txBox="1"/>
      </xdr:nvSpPr>
      <xdr:spPr>
        <a:xfrm>
          <a:off x="835915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7A2D1FB4-E1EC-4A08-AB8A-C88AD728C0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8D1FFB6D-D1C1-423A-A5D4-31513B9A11A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D752C24A-6483-4871-A629-8423AA0988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7C4D9543-4FBB-45A7-A406-8EFF9544533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77261615-A995-4FF5-8408-0A97E103AD1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27AC0619-DDCE-4FB3-B6E7-B8E920219F7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6D4398FA-EFDA-4D0F-8253-11CFC742177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D06F340C-8A90-44BC-B23F-BEEBD1ADFD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39DDBB23-C34E-4570-BB3A-F8ED72E4604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673A7F3B-2517-41B9-B8CE-36473C78DE6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3CF3B1B3-5597-491B-AF0E-80BFBA2D1C2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9D031E5B-15A2-499B-8CB2-8F0FC906BCD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A626ED2B-8862-4A41-BEEC-814FFEB56E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BAB22F4A-BAF0-47D7-AF4F-CAB9A0C47A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16753443-D84A-4BC2-A83A-9EBADB7048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9C864B49-8FCD-4F04-BB01-8BEF29E7B9C1}"/>
            </a:ext>
          </a:extLst>
        </xdr:cNvPr>
        <xdr:cNvSpPr txBox="1"/>
      </xdr:nvSpPr>
      <xdr:spPr>
        <a:xfrm>
          <a:off x="854964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4EF19090-7766-4855-B163-16EFE04DF96E}"/>
            </a:ext>
          </a:extLst>
        </xdr:cNvPr>
        <xdr:cNvSpPr txBox="1"/>
      </xdr:nvSpPr>
      <xdr:spPr>
        <a:xfrm>
          <a:off x="1489265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38721CE0-32F4-406A-B6BC-8051B466F8A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8CACF0AF-8288-4F9E-8A8C-80D7521D04CB}"/>
            </a:ext>
          </a:extLst>
        </xdr:cNvPr>
        <xdr:cNvSpPr txBox="1"/>
      </xdr:nvSpPr>
      <xdr:spPr>
        <a:xfrm>
          <a:off x="1166908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5B7D65C2-81D3-4CAF-861F-E87A0F6736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9ADD8227-AA59-47B0-BECF-F21980F67D70}"/>
            </a:ext>
          </a:extLst>
        </xdr:cNvPr>
        <xdr:cNvSpPr txBox="1"/>
      </xdr:nvSpPr>
      <xdr:spPr>
        <a:xfrm>
          <a:off x="1157382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84D1B0B7-F19B-435E-85D1-22E09F7F41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38835F5C-8581-4D49-B95A-EB992886A109}"/>
            </a:ext>
          </a:extLst>
        </xdr:cNvPr>
        <xdr:cNvSpPr txBox="1"/>
      </xdr:nvSpPr>
      <xdr:spPr>
        <a:xfrm>
          <a:off x="1493234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08DE6E52-2A5A-40FD-823C-63F0AD978BB4}"/>
            </a:ext>
          </a:extLst>
        </xdr:cNvPr>
        <xdr:cNvSpPr txBox="1"/>
      </xdr:nvSpPr>
      <xdr:spPr>
        <a:xfrm>
          <a:off x="835915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46D38D08-FF77-4FE4-A86A-CC3EA6F3C8B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48C5ABF1-2197-465D-85F9-AE84CD363E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2B8F8450-C1E9-4E4C-9AEE-4E9C8FADA85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9AC36CDA-58B5-4BD8-B54E-C8825BF1C86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2A8C61A4-627F-4008-8FC5-4B05E23A1D5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BDD8FA5B-7D17-4B42-BC27-361755304F8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AA5E6F51-EE8E-4A40-9637-E24906A3220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2C7AFAFC-459B-4F21-8201-79BA66B40C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CB63F2CF-524A-48D5-BEC0-B27BB6D36E1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8E2CBEA8-C763-4783-9B58-53A94677D53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F752EF47-D644-4345-854C-2D3B6F40252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18CCD0BF-7C1E-4076-8B9F-092F43A82AF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0E09421D-55BD-4E13-AB51-FE25496BDFD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DFC57BFB-B670-41DC-8A72-E8F4082669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E573F236-3865-40F8-AA25-C4FE2C57A98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7A250A92-D618-4CA2-B132-32DBB118FAFB}"/>
            </a:ext>
          </a:extLst>
        </xdr:cNvPr>
        <xdr:cNvSpPr txBox="1"/>
      </xdr:nvSpPr>
      <xdr:spPr>
        <a:xfrm>
          <a:off x="854964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0C2C2D7A-E0AE-4B36-9443-53D6100DF24F}"/>
            </a:ext>
          </a:extLst>
        </xdr:cNvPr>
        <xdr:cNvSpPr txBox="1"/>
      </xdr:nvSpPr>
      <xdr:spPr>
        <a:xfrm>
          <a:off x="1489265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6E0862A4-2026-4667-B285-4CC66C57A4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4D61CDF7-2F6B-486E-B893-1ACE1E33B119}"/>
            </a:ext>
          </a:extLst>
        </xdr:cNvPr>
        <xdr:cNvSpPr txBox="1"/>
      </xdr:nvSpPr>
      <xdr:spPr>
        <a:xfrm>
          <a:off x="1166908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22D5742C-23CB-4079-A3A3-87D0A963E97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F7D5F491-478B-47E6-AF06-53DA35C04966}"/>
            </a:ext>
          </a:extLst>
        </xdr:cNvPr>
        <xdr:cNvSpPr txBox="1"/>
      </xdr:nvSpPr>
      <xdr:spPr>
        <a:xfrm>
          <a:off x="1157382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004F707B-788C-4763-AD50-5127A267D84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443C6474-3C76-4871-8E37-1334CC9D61ED}"/>
            </a:ext>
          </a:extLst>
        </xdr:cNvPr>
        <xdr:cNvSpPr txBox="1"/>
      </xdr:nvSpPr>
      <xdr:spPr>
        <a:xfrm>
          <a:off x="1493234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9B726A0F-60C5-4245-B8D0-BF7A715D724D}"/>
            </a:ext>
          </a:extLst>
        </xdr:cNvPr>
        <xdr:cNvSpPr txBox="1"/>
      </xdr:nvSpPr>
      <xdr:spPr>
        <a:xfrm>
          <a:off x="835915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88F40D66-892C-45DB-99F9-6DA912104A2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885D2494-D0F5-4B9F-A0F8-F8F5EAD4416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5C2A216D-23F3-46BC-8C40-241DF12506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2F4C756E-F68F-445C-933D-C1FFC51A85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AD12B8F4-A117-40EE-90EA-46E3CE359A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6CDFF666-A2EA-4B2B-81A6-79561A6ACD5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B39EC4B4-FA11-42B9-A2F6-77B67241EE2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D0A2D30B-FDC1-4EDF-B274-28C9E8403D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9CF3E623-62EC-4B44-83DF-24B41064519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303121B9-9ACA-48FF-AA6C-A162592281B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CA0D46DC-0235-483E-A41C-CC9B25FA701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C84581DE-FC4B-4CC4-ADD5-D4D3E062717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2107B895-A487-497C-889E-9BFA1DDF8D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1224C6D8-8E63-4909-80D6-39102332F0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789B3ACA-02A6-45DD-9DCF-BFD75AE88F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06F16F6C-4807-4F72-AA82-F2AE01541862}"/>
            </a:ext>
          </a:extLst>
        </xdr:cNvPr>
        <xdr:cNvSpPr txBox="1"/>
      </xdr:nvSpPr>
      <xdr:spPr>
        <a:xfrm>
          <a:off x="854964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79FE3167-026A-4EE5-B850-636796A95DBE}"/>
            </a:ext>
          </a:extLst>
        </xdr:cNvPr>
        <xdr:cNvSpPr txBox="1"/>
      </xdr:nvSpPr>
      <xdr:spPr>
        <a:xfrm>
          <a:off x="1489265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D32A6A22-A7DC-4E6A-89C1-F17688B020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C300FFE6-C0C7-47C8-8277-3E9C04CC7387}"/>
            </a:ext>
          </a:extLst>
        </xdr:cNvPr>
        <xdr:cNvSpPr txBox="1"/>
      </xdr:nvSpPr>
      <xdr:spPr>
        <a:xfrm>
          <a:off x="1166908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8EDDF334-68CE-440D-914A-594FBE4E37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C50D56BE-88C5-4894-8DD8-938F778EF433}"/>
            </a:ext>
          </a:extLst>
        </xdr:cNvPr>
        <xdr:cNvSpPr txBox="1"/>
      </xdr:nvSpPr>
      <xdr:spPr>
        <a:xfrm>
          <a:off x="1157382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9AD2CBD6-DEDA-4A52-A974-CCA04B9D303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0DA799D8-E676-4784-9D3F-568B54D23979}"/>
            </a:ext>
          </a:extLst>
        </xdr:cNvPr>
        <xdr:cNvSpPr txBox="1"/>
      </xdr:nvSpPr>
      <xdr:spPr>
        <a:xfrm>
          <a:off x="1493234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65E9CFD6-52BC-461F-BA56-6CAEC3C31164}"/>
            </a:ext>
          </a:extLst>
        </xdr:cNvPr>
        <xdr:cNvSpPr txBox="1"/>
      </xdr:nvSpPr>
      <xdr:spPr>
        <a:xfrm>
          <a:off x="835915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32F37E94-4235-4BAF-A4EB-FB739C6D289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DA92B933-D232-454E-B9D8-4EDEB75FF2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C5B5B17D-72EE-4D69-9281-2FFA6912E51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C2362244-47EE-43BB-AD34-B77D2715F39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D7485731-F311-48C1-9123-7335BA29F1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41EE832A-D0F6-4979-AA9A-2DC13E5A866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BCFD6EA6-1641-40A1-BCA5-F086756D84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D532E71C-99A0-43E3-9A91-B5393DC80AA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DE6A4C77-7D46-44A0-B053-D0E7FD41F21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EB28045D-BDF1-4177-9412-95EA9F47826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FD070521-CDB7-4D04-BD94-055BCF1B7AD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81D1ED71-F349-41C6-AA19-420EF4F2735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0255D1D9-1C45-4F1C-A317-E0C19DCB9D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108A931C-2FCE-4A58-9F66-C170D7D654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9A0752B1-BB99-4A0F-B62B-2F95274E133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D7AB68DC-B7B5-457F-B46E-F9A78BD86914}"/>
            </a:ext>
          </a:extLst>
        </xdr:cNvPr>
        <xdr:cNvSpPr txBox="1"/>
      </xdr:nvSpPr>
      <xdr:spPr>
        <a:xfrm>
          <a:off x="854964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6961757C-4153-4499-AAB8-69839F733AFB}"/>
            </a:ext>
          </a:extLst>
        </xdr:cNvPr>
        <xdr:cNvSpPr txBox="1"/>
      </xdr:nvSpPr>
      <xdr:spPr>
        <a:xfrm>
          <a:off x="1489265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D3A72BEE-7880-4B87-830E-403834AAF5D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68CCD68D-C7CB-42C6-947D-9C40929BFBDB}"/>
            </a:ext>
          </a:extLst>
        </xdr:cNvPr>
        <xdr:cNvSpPr txBox="1"/>
      </xdr:nvSpPr>
      <xdr:spPr>
        <a:xfrm>
          <a:off x="1166908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E72E3D3B-ABC4-40C9-A235-60AB51D1ACF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61183EFA-03BA-433A-A400-04BED22F926C}"/>
            </a:ext>
          </a:extLst>
        </xdr:cNvPr>
        <xdr:cNvSpPr txBox="1"/>
      </xdr:nvSpPr>
      <xdr:spPr>
        <a:xfrm>
          <a:off x="1157382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4554157C-E5DE-4AF1-84FC-98789B2DC0D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2B7EE449-D638-4EFC-8355-C258BBA977C2}"/>
            </a:ext>
          </a:extLst>
        </xdr:cNvPr>
        <xdr:cNvSpPr txBox="1"/>
      </xdr:nvSpPr>
      <xdr:spPr>
        <a:xfrm>
          <a:off x="1493234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95BFB815-D8BC-4FA7-A991-C8FA6ABCFB73}"/>
            </a:ext>
          </a:extLst>
        </xdr:cNvPr>
        <xdr:cNvSpPr txBox="1"/>
      </xdr:nvSpPr>
      <xdr:spPr>
        <a:xfrm>
          <a:off x="835915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83F4358F-D23F-43BA-8E07-725D3E3B63E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0BC4B992-3F24-4F0C-8627-7072AC0555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EE578922-8917-44A7-BD95-A9C64DFA432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AEF71DED-EFBC-4DAB-A385-C84FA62457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D7F8B276-2767-4B6C-BA0F-C97B1729F8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84CD3224-ABFB-4031-AC88-13A390ACF68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5E835E5E-E7C5-4682-A41C-EB5B3003CD9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7ABE1032-E637-49B3-8AB7-C970577681F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6AE7EFDE-1766-4D82-8EAE-10E0C3571FC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1BD1A0E6-2BC8-496B-80D7-A54177599A6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B7E365E7-F0A3-480D-B654-356DA4D9EA8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A5AA0ACD-186D-4F61-9BC9-293C771F30B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A20C82B3-ED0D-4F20-93E9-CE0A70AD19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FADDC227-0369-4E67-890A-2453CC3607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FCF76D3D-AA07-484C-9F68-2A07EAC7FBE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79AE81D0-2083-493A-B45C-4B258F424D74}"/>
            </a:ext>
          </a:extLst>
        </xdr:cNvPr>
        <xdr:cNvSpPr txBox="1"/>
      </xdr:nvSpPr>
      <xdr:spPr>
        <a:xfrm>
          <a:off x="854964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C266F1DA-4F66-4091-BAB1-F17F330C6151}"/>
            </a:ext>
          </a:extLst>
        </xdr:cNvPr>
        <xdr:cNvSpPr txBox="1"/>
      </xdr:nvSpPr>
      <xdr:spPr>
        <a:xfrm>
          <a:off x="1489265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FAC5EB4B-BF7E-4A64-B4A8-D5C45D6480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DC6C02D1-32C0-4673-BB4A-11E33CED5D7C}"/>
            </a:ext>
          </a:extLst>
        </xdr:cNvPr>
        <xdr:cNvSpPr txBox="1"/>
      </xdr:nvSpPr>
      <xdr:spPr>
        <a:xfrm>
          <a:off x="1166908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2BDCD13A-D691-4DAB-87C3-1FE6E6FB581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2AADA66F-2004-4CBD-8740-66EF8EFECA6B}"/>
            </a:ext>
          </a:extLst>
        </xdr:cNvPr>
        <xdr:cNvSpPr txBox="1"/>
      </xdr:nvSpPr>
      <xdr:spPr>
        <a:xfrm>
          <a:off x="1157382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0F84EEF6-3587-4E2F-96C2-1195FEDDD9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332AD64D-8EA9-4EEF-9556-17C6C81B134F}"/>
            </a:ext>
          </a:extLst>
        </xdr:cNvPr>
        <xdr:cNvSpPr txBox="1"/>
      </xdr:nvSpPr>
      <xdr:spPr>
        <a:xfrm>
          <a:off x="1493234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C75CE647-A13E-4A6D-8238-20BD6DB18807}"/>
            </a:ext>
          </a:extLst>
        </xdr:cNvPr>
        <xdr:cNvSpPr txBox="1"/>
      </xdr:nvSpPr>
      <xdr:spPr>
        <a:xfrm>
          <a:off x="835915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08C7D714-0BF2-46E0-B1F7-5B28E7D2243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2EB1B77B-2D82-4319-940D-8B08B5527E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AF12550F-BC8D-4061-8271-416B6669A9C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690E9B7F-E71B-4E58-A5A1-AA003C549C0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19158132-0A7F-4409-8ACA-18162B48601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EEB3C22F-067A-4059-96A9-E38769ACC78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3BE7ED2F-D5DF-4B4D-A4F1-8CFC154B42E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AE3A15EC-6C31-4E13-A7F1-2B5B83F72A0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794C88B5-4E4F-4230-A623-0772E3EFF3C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A6AD6AF5-9E23-4EC4-A466-A0ECB44AB21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2BA3C1B6-158E-4282-B458-3AED6719AB9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0926098B-9DC8-4A8C-8FDF-7066634660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68C4608F-E721-4F5F-8344-E9D30F410B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50897E80-91F3-4A47-B7EA-92757D31F3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DCC0DEE6-0600-483E-9DC5-F70D94DD8C1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1608C0A0-F783-4F18-946B-84BD236E0341}"/>
            </a:ext>
          </a:extLst>
        </xdr:cNvPr>
        <xdr:cNvSpPr txBox="1"/>
      </xdr:nvSpPr>
      <xdr:spPr>
        <a:xfrm>
          <a:off x="854964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6B2E5563-2D05-491C-92B1-C089B66E25F6}"/>
            </a:ext>
          </a:extLst>
        </xdr:cNvPr>
        <xdr:cNvSpPr txBox="1"/>
      </xdr:nvSpPr>
      <xdr:spPr>
        <a:xfrm>
          <a:off x="1489265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E365B4AA-F547-4F61-90F0-42FF4659AA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79884402-9726-4AD2-B368-1F234C77828A}"/>
            </a:ext>
          </a:extLst>
        </xdr:cNvPr>
        <xdr:cNvSpPr txBox="1"/>
      </xdr:nvSpPr>
      <xdr:spPr>
        <a:xfrm>
          <a:off x="1166908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7E881E26-5880-48AA-A648-046F25581A2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8A649AE0-FCF7-49B1-A30F-5E0286597156}"/>
            </a:ext>
          </a:extLst>
        </xdr:cNvPr>
        <xdr:cNvSpPr txBox="1"/>
      </xdr:nvSpPr>
      <xdr:spPr>
        <a:xfrm>
          <a:off x="1157382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EEBECF3C-E714-483C-839F-BB952DD461D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1176216E-2457-4CB9-9D45-BD8F6F0A4DBF}"/>
            </a:ext>
          </a:extLst>
        </xdr:cNvPr>
        <xdr:cNvSpPr txBox="1"/>
      </xdr:nvSpPr>
      <xdr:spPr>
        <a:xfrm>
          <a:off x="1493234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11585DB2-CC75-4D84-ABEA-595D8C1BB351}"/>
            </a:ext>
          </a:extLst>
        </xdr:cNvPr>
        <xdr:cNvSpPr txBox="1"/>
      </xdr:nvSpPr>
      <xdr:spPr>
        <a:xfrm>
          <a:off x="835915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5965DF72-84AF-4FEC-8670-54B175AF8AF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CD8B31B3-B840-460E-A339-21AC67E1B3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0AFBA0F3-CE51-465E-93CF-C2E24DE2C34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0CA9D75E-377B-4E6B-BEFA-701BC93B831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687DFB3E-9D10-4643-94C9-330232DE444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A64A0133-DA67-41BD-AE87-58F6A344783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694301F9-4473-4422-BF41-FF12104228F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CD5013A9-8F4E-4396-BFAB-DC641728DC7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AD780FEA-6548-4DDF-9877-82593DCE5C5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401EAD26-BFE0-457D-9D86-5095D918FB2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634A746A-8375-438C-8EF3-5B0626963FC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AFD899DF-27A4-49D8-BC59-0884FE51D03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28761700-BCAA-4E92-B2FF-EEF00328540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6616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CD3C1D23-DF2B-4A01-AA99-D42E490B3D2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2950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A67CB5A6-3D95-49B3-82DA-213647F71EF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6712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1746ECF9-5FDC-4A59-A295-34ACE7CDCF2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4807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F8A6819A-B7ED-4B12-A159-4DBF24EEA90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5474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810CCFE9-224C-4074-9C9B-ED9974B85FA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9284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5F114E2A-0F6A-4B31-B104-65E42CBD8B1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9951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1D5A7A34-4B94-4591-B2D1-A6F963C96B9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8665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D29AFDED-5DE7-47B1-B464-1B761400098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7379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FCE4CFC3-7067-402E-B2F6-1925C1AF71E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3564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33988916-052D-46A5-BBF9-E66C2B690F2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8630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6E2CE74C-6E71-4B6D-A2CE-4E252E7001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BC798E42-BA34-4ACA-9159-BEF4E9E15EC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6865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B655A9F1-AF86-4A3E-B2BA-192F5A369FC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105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1436A1E8-30E2-4F44-9BE1-85E1A17F7B2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5627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F4A49798-3041-44A4-900E-C66DF372BE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AB198164-47D9-41FD-8669-FC16A03E0F1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055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62DAA29B-0AD9-46C0-AF33-C2D43361007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4312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F17BBD96-B212-4812-988B-0B86A847012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2407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646824</xdr:colOff>
      <xdr:row>5</xdr:row>
      <xdr:rowOff>694450</xdr:rowOff>
    </xdr:to>
    <xdr:pic>
      <xdr:nvPicPr>
        <xdr:cNvPr id="674" name="Image 673">
          <a:extLst>
            <a:ext uri="{FF2B5EF4-FFF2-40B4-BE49-F238E27FC236}">
              <a16:creationId xmlns:a16="http://schemas.microsoft.com/office/drawing/2014/main" id="{61CEA698-724B-4488-BA48-128EC1F7FF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646824" cy="694450"/>
        </a:xfrm>
        <a:prstGeom prst="rect">
          <a:avLst/>
        </a:prstGeom>
      </xdr:spPr>
    </xdr:pic>
    <xdr:clientData/>
  </xdr:twoCellAnchor>
  <xdr:twoCellAnchor editAs="oneCell">
    <xdr:from>
      <xdr:col>5</xdr:col>
      <xdr:colOff>0</xdr:colOff>
      <xdr:row>5</xdr:row>
      <xdr:rowOff>0</xdr:rowOff>
    </xdr:from>
    <xdr:to>
      <xdr:col>5</xdr:col>
      <xdr:colOff>646824</xdr:colOff>
      <xdr:row>5</xdr:row>
      <xdr:rowOff>694450</xdr:rowOff>
    </xdr:to>
    <xdr:pic>
      <xdr:nvPicPr>
        <xdr:cNvPr id="675" name="Image 674">
          <a:extLst>
            <a:ext uri="{FF2B5EF4-FFF2-40B4-BE49-F238E27FC236}">
              <a16:creationId xmlns:a16="http://schemas.microsoft.com/office/drawing/2014/main" id="{CD87F0DD-CC3A-4CDB-8081-26E4C799DE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2354580"/>
          <a:ext cx="646824" cy="69445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7" name="Image 676">
          <a:extLst>
            <a:ext uri="{FF2B5EF4-FFF2-40B4-BE49-F238E27FC236}">
              <a16:creationId xmlns:a16="http://schemas.microsoft.com/office/drawing/2014/main" id="{6EA73257-9075-457D-B27E-49BFE055EC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011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8" name="Image 677">
          <a:extLst>
            <a:ext uri="{FF2B5EF4-FFF2-40B4-BE49-F238E27FC236}">
              <a16:creationId xmlns:a16="http://schemas.microsoft.com/office/drawing/2014/main" id="{B0FF933A-1B77-4744-8DFE-262D13D432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9" name="Image 678">
          <a:extLst>
            <a:ext uri="{FF2B5EF4-FFF2-40B4-BE49-F238E27FC236}">
              <a16:creationId xmlns:a16="http://schemas.microsoft.com/office/drawing/2014/main" id="{B3C35D40-3346-48A7-8437-FF30F2D266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6118860"/>
          <a:ext cx="646824" cy="694450"/>
        </a:xfrm>
        <a:prstGeom prst="rect">
          <a:avLst/>
        </a:prstGeom>
      </xdr:spPr>
    </xdr:pic>
    <xdr:clientData/>
  </xdr:twoCellAnchor>
  <xdr:twoCellAnchor editAs="oneCell">
    <xdr:from>
      <xdr:col>6</xdr:col>
      <xdr:colOff>171450</xdr:colOff>
      <xdr:row>4</xdr:row>
      <xdr:rowOff>209550</xdr:rowOff>
    </xdr:from>
    <xdr:to>
      <xdr:col>7</xdr:col>
      <xdr:colOff>627774</xdr:colOff>
      <xdr:row>5</xdr:row>
      <xdr:rowOff>542050</xdr:rowOff>
    </xdr:to>
    <xdr:pic>
      <xdr:nvPicPr>
        <xdr:cNvPr id="680" name="Image 679">
          <a:extLst>
            <a:ext uri="{FF2B5EF4-FFF2-40B4-BE49-F238E27FC236}">
              <a16:creationId xmlns:a16="http://schemas.microsoft.com/office/drawing/2014/main" id="{96CB67D3-F8A9-43AA-8EEF-93BD1A123D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9610" y="2205990"/>
          <a:ext cx="654444" cy="690640"/>
        </a:xfrm>
        <a:prstGeom prst="rect">
          <a:avLst/>
        </a:prstGeom>
      </xdr:spPr>
    </xdr:pic>
    <xdr:clientData/>
  </xdr:twoCellAnchor>
  <xdr:twoCellAnchor editAs="oneCell">
    <xdr:from>
      <xdr:col>8</xdr:col>
      <xdr:colOff>133350</xdr:colOff>
      <xdr:row>4</xdr:row>
      <xdr:rowOff>266700</xdr:rowOff>
    </xdr:from>
    <xdr:to>
      <xdr:col>9</xdr:col>
      <xdr:colOff>589674</xdr:colOff>
      <xdr:row>5</xdr:row>
      <xdr:rowOff>599200</xdr:rowOff>
    </xdr:to>
    <xdr:pic>
      <xdr:nvPicPr>
        <xdr:cNvPr id="681" name="Image 680">
          <a:extLst>
            <a:ext uri="{FF2B5EF4-FFF2-40B4-BE49-F238E27FC236}">
              <a16:creationId xmlns:a16="http://schemas.microsoft.com/office/drawing/2014/main" id="{09A342B8-D974-4B28-86BE-6507F1DECC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2263140"/>
          <a:ext cx="654444" cy="69064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682" name="Image 681">
          <a:extLst>
            <a:ext uri="{FF2B5EF4-FFF2-40B4-BE49-F238E27FC236}">
              <a16:creationId xmlns:a16="http://schemas.microsoft.com/office/drawing/2014/main" id="{CADBB038-24BD-4BF4-9C5B-CFF6F363A2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6024860"/>
          <a:ext cx="646824" cy="69445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3" name="Image 682">
          <a:extLst>
            <a:ext uri="{FF2B5EF4-FFF2-40B4-BE49-F238E27FC236}">
              <a16:creationId xmlns:a16="http://schemas.microsoft.com/office/drawing/2014/main" id="{F5BF5116-9F22-4C8A-BE6D-D1943F6301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4" name="Image 683">
          <a:extLst>
            <a:ext uri="{FF2B5EF4-FFF2-40B4-BE49-F238E27FC236}">
              <a16:creationId xmlns:a16="http://schemas.microsoft.com/office/drawing/2014/main" id="{EE62980F-4DE9-49EF-A278-CC7795E78B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5" name="Image 684">
          <a:extLst>
            <a:ext uri="{FF2B5EF4-FFF2-40B4-BE49-F238E27FC236}">
              <a16:creationId xmlns:a16="http://schemas.microsoft.com/office/drawing/2014/main" id="{F01B6E0A-B740-42EE-A8D0-10A04E8AC7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6" name="Image 685">
          <a:extLst>
            <a:ext uri="{FF2B5EF4-FFF2-40B4-BE49-F238E27FC236}">
              <a16:creationId xmlns:a16="http://schemas.microsoft.com/office/drawing/2014/main" id="{AA7E11E8-04B0-4EBA-A62F-D8AB955F90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8" name="Image 687">
          <a:extLst>
            <a:ext uri="{FF2B5EF4-FFF2-40B4-BE49-F238E27FC236}">
              <a16:creationId xmlns:a16="http://schemas.microsoft.com/office/drawing/2014/main" id="{1CE96FD4-A9F6-4B55-8044-CCE44DF39B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90" name="Image 689">
          <a:extLst>
            <a:ext uri="{FF2B5EF4-FFF2-40B4-BE49-F238E27FC236}">
              <a16:creationId xmlns:a16="http://schemas.microsoft.com/office/drawing/2014/main" id="{8C3D6C2C-6AC4-470E-8617-2EFCFF4A10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723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91" name="Image 690">
          <a:extLst>
            <a:ext uri="{FF2B5EF4-FFF2-40B4-BE49-F238E27FC236}">
              <a16:creationId xmlns:a16="http://schemas.microsoft.com/office/drawing/2014/main" id="{DC4B1674-A993-4CD2-8596-F4255653A1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92" name="Image 691">
          <a:extLst>
            <a:ext uri="{FF2B5EF4-FFF2-40B4-BE49-F238E27FC236}">
              <a16:creationId xmlns:a16="http://schemas.microsoft.com/office/drawing/2014/main" id="{9E695CAB-36ED-4D3A-8E23-003AB88178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3" name="Image 692">
          <a:extLst>
            <a:ext uri="{FF2B5EF4-FFF2-40B4-BE49-F238E27FC236}">
              <a16:creationId xmlns:a16="http://schemas.microsoft.com/office/drawing/2014/main" id="{862E98E2-03B1-4CCE-B4DC-89C5623393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4" name="Image 693">
          <a:extLst>
            <a:ext uri="{FF2B5EF4-FFF2-40B4-BE49-F238E27FC236}">
              <a16:creationId xmlns:a16="http://schemas.microsoft.com/office/drawing/2014/main" id="{5AF1113A-3397-455B-9DC5-D2F78FE8E3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5" name="Image 694">
          <a:extLst>
            <a:ext uri="{FF2B5EF4-FFF2-40B4-BE49-F238E27FC236}">
              <a16:creationId xmlns:a16="http://schemas.microsoft.com/office/drawing/2014/main" id="{AE8336C9-028E-44C5-B043-387F96BED8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6" name="Image 695">
          <a:extLst>
            <a:ext uri="{FF2B5EF4-FFF2-40B4-BE49-F238E27FC236}">
              <a16:creationId xmlns:a16="http://schemas.microsoft.com/office/drawing/2014/main" id="{0AE66EE5-20ED-4E5E-A6BE-6FFC94AB21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7" name="Image 696">
          <a:extLst>
            <a:ext uri="{FF2B5EF4-FFF2-40B4-BE49-F238E27FC236}">
              <a16:creationId xmlns:a16="http://schemas.microsoft.com/office/drawing/2014/main" id="{1ECE4955-70C9-4CA1-9C3A-58DFFC4055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9" name="Image 698">
          <a:extLst>
            <a:ext uri="{FF2B5EF4-FFF2-40B4-BE49-F238E27FC236}">
              <a16:creationId xmlns:a16="http://schemas.microsoft.com/office/drawing/2014/main" id="{9C6058DB-7B54-493C-8B6B-D0CE1B95A6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700" name="Image 699">
          <a:extLst>
            <a:ext uri="{FF2B5EF4-FFF2-40B4-BE49-F238E27FC236}">
              <a16:creationId xmlns:a16="http://schemas.microsoft.com/office/drawing/2014/main" id="{A50C6A7C-C8FB-4ED8-9A95-1E3A08EBAB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701" name="Image 700">
          <a:extLst>
            <a:ext uri="{FF2B5EF4-FFF2-40B4-BE49-F238E27FC236}">
              <a16:creationId xmlns:a16="http://schemas.microsoft.com/office/drawing/2014/main" id="{9BD14451-F646-4915-A986-3F6C39C8F0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7190660"/>
          <a:ext cx="646824" cy="694450"/>
        </a:xfrm>
        <a:prstGeom prst="rect">
          <a:avLst/>
        </a:prstGeom>
      </xdr:spPr>
    </xdr:pic>
    <xdr:clientData/>
  </xdr:twoCellAnchor>
  <xdr:twoCellAnchor editAs="oneCell">
    <xdr:from>
      <xdr:col>4</xdr:col>
      <xdr:colOff>171450</xdr:colOff>
      <xdr:row>67</xdr:row>
      <xdr:rowOff>38100</xdr:rowOff>
    </xdr:from>
    <xdr:to>
      <xdr:col>5</xdr:col>
      <xdr:colOff>627774</xdr:colOff>
      <xdr:row>68</xdr:row>
      <xdr:rowOff>561100</xdr:rowOff>
    </xdr:to>
    <xdr:pic>
      <xdr:nvPicPr>
        <xdr:cNvPr id="702" name="Image 701">
          <a:extLst>
            <a:ext uri="{FF2B5EF4-FFF2-40B4-BE49-F238E27FC236}">
              <a16:creationId xmlns:a16="http://schemas.microsoft.com/office/drawing/2014/main" id="{5F28DA2C-E336-4F36-9BB6-99FD72A63D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450723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703" name="Image 702">
          <a:extLst>
            <a:ext uri="{FF2B5EF4-FFF2-40B4-BE49-F238E27FC236}">
              <a16:creationId xmlns:a16="http://schemas.microsoft.com/office/drawing/2014/main" id="{AACB4CDD-150F-4D6D-9198-C7E1BD27D4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4" name="Image 703">
          <a:extLst>
            <a:ext uri="{FF2B5EF4-FFF2-40B4-BE49-F238E27FC236}">
              <a16:creationId xmlns:a16="http://schemas.microsoft.com/office/drawing/2014/main" id="{D8F4867E-0CE8-46D9-9E6A-EFD58513FE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5" name="Image 704">
          <a:extLst>
            <a:ext uri="{FF2B5EF4-FFF2-40B4-BE49-F238E27FC236}">
              <a16:creationId xmlns:a16="http://schemas.microsoft.com/office/drawing/2014/main" id="{AAC93129-4EBA-4BDF-8236-BEC243BACE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6" name="Image 705">
          <a:extLst>
            <a:ext uri="{FF2B5EF4-FFF2-40B4-BE49-F238E27FC236}">
              <a16:creationId xmlns:a16="http://schemas.microsoft.com/office/drawing/2014/main" id="{B9F6A3D3-1200-4951-9E6C-89B5F44FD8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0535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7" name="Image 706">
          <a:extLst>
            <a:ext uri="{FF2B5EF4-FFF2-40B4-BE49-F238E27FC236}">
              <a16:creationId xmlns:a16="http://schemas.microsoft.com/office/drawing/2014/main" id="{1C43F135-714A-4A97-82EC-DC55F0CDDD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8" name="Image 707">
          <a:extLst>
            <a:ext uri="{FF2B5EF4-FFF2-40B4-BE49-F238E27FC236}">
              <a16:creationId xmlns:a16="http://schemas.microsoft.com/office/drawing/2014/main" id="{A94C2D34-9D28-400B-8964-BB6E5851D7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9" name="Image 708">
          <a:extLst>
            <a:ext uri="{FF2B5EF4-FFF2-40B4-BE49-F238E27FC236}">
              <a16:creationId xmlns:a16="http://schemas.microsoft.com/office/drawing/2014/main" id="{FF653B52-95CB-42DC-86EF-A40867EC89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10" name="Image 709">
          <a:extLst>
            <a:ext uri="{FF2B5EF4-FFF2-40B4-BE49-F238E27FC236}">
              <a16:creationId xmlns:a16="http://schemas.microsoft.com/office/drawing/2014/main" id="{A483C0B0-8F49-4FF8-B5EB-4403E8274A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11" name="Image 710">
          <a:extLst>
            <a:ext uri="{FF2B5EF4-FFF2-40B4-BE49-F238E27FC236}">
              <a16:creationId xmlns:a16="http://schemas.microsoft.com/office/drawing/2014/main" id="{AB3492D7-4241-402F-8BBE-2CCA7BD058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12" name="Image 711">
          <a:extLst>
            <a:ext uri="{FF2B5EF4-FFF2-40B4-BE49-F238E27FC236}">
              <a16:creationId xmlns:a16="http://schemas.microsoft.com/office/drawing/2014/main" id="{FBF1CAC3-7A4F-40F4-A1E1-B5E01B78BD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14" name="Image 713">
          <a:extLst>
            <a:ext uri="{FF2B5EF4-FFF2-40B4-BE49-F238E27FC236}">
              <a16:creationId xmlns:a16="http://schemas.microsoft.com/office/drawing/2014/main" id="{7745B963-3505-4327-8D5B-D7BEC8366E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152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5" name="Image 714">
          <a:extLst>
            <a:ext uri="{FF2B5EF4-FFF2-40B4-BE49-F238E27FC236}">
              <a16:creationId xmlns:a16="http://schemas.microsoft.com/office/drawing/2014/main" id="{2BF65F98-16A9-439C-BC74-E73F632BE8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063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6" name="Image 715">
          <a:extLst>
            <a:ext uri="{FF2B5EF4-FFF2-40B4-BE49-F238E27FC236}">
              <a16:creationId xmlns:a16="http://schemas.microsoft.com/office/drawing/2014/main" id="{B663C666-F600-45C9-9436-E175BA9C18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7" name="Image 716">
          <a:extLst>
            <a:ext uri="{FF2B5EF4-FFF2-40B4-BE49-F238E27FC236}">
              <a16:creationId xmlns:a16="http://schemas.microsoft.com/office/drawing/2014/main" id="{C3535AD8-9A98-4E62-8913-58F34FA474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8" name="Image 717">
          <a:extLst>
            <a:ext uri="{FF2B5EF4-FFF2-40B4-BE49-F238E27FC236}">
              <a16:creationId xmlns:a16="http://schemas.microsoft.com/office/drawing/2014/main" id="{C745016B-54A8-4703-99AB-F2D70C9249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20" name="Image 719">
          <a:extLst>
            <a:ext uri="{FF2B5EF4-FFF2-40B4-BE49-F238E27FC236}">
              <a16:creationId xmlns:a16="http://schemas.microsoft.com/office/drawing/2014/main" id="{DCCE1C37-4B76-4373-BFC7-217B81A3847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21" name="Image 720">
          <a:extLst>
            <a:ext uri="{FF2B5EF4-FFF2-40B4-BE49-F238E27FC236}">
              <a16:creationId xmlns:a16="http://schemas.microsoft.com/office/drawing/2014/main" id="{9A747D13-EE6D-48F9-A817-0E683A0620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23" name="Image 722">
          <a:extLst>
            <a:ext uri="{FF2B5EF4-FFF2-40B4-BE49-F238E27FC236}">
              <a16:creationId xmlns:a16="http://schemas.microsoft.com/office/drawing/2014/main" id="{DA5497C8-BEBF-4C6C-9A15-5FFFE83DCC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41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24" name="Image 723">
          <a:extLst>
            <a:ext uri="{FF2B5EF4-FFF2-40B4-BE49-F238E27FC236}">
              <a16:creationId xmlns:a16="http://schemas.microsoft.com/office/drawing/2014/main" id="{C33305F7-4FD1-4FA4-8CB9-987A45DABD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296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26" name="Image 725">
          <a:extLst>
            <a:ext uri="{FF2B5EF4-FFF2-40B4-BE49-F238E27FC236}">
              <a16:creationId xmlns:a16="http://schemas.microsoft.com/office/drawing/2014/main" id="{4295BA10-468D-4455-A7A1-BF53475921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2584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27" name="Image 726">
          <a:extLst>
            <a:ext uri="{FF2B5EF4-FFF2-40B4-BE49-F238E27FC236}">
              <a16:creationId xmlns:a16="http://schemas.microsoft.com/office/drawing/2014/main" id="{90A625C0-8A45-4A70-86C6-D4D8C1B032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8" name="Image 727">
          <a:extLst>
            <a:ext uri="{FF2B5EF4-FFF2-40B4-BE49-F238E27FC236}">
              <a16:creationId xmlns:a16="http://schemas.microsoft.com/office/drawing/2014/main" id="{51EC4A39-71BC-46C7-8C44-63E8C0FB3A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9" name="Image 728">
          <a:extLst>
            <a:ext uri="{FF2B5EF4-FFF2-40B4-BE49-F238E27FC236}">
              <a16:creationId xmlns:a16="http://schemas.microsoft.com/office/drawing/2014/main" id="{AA0ADF9F-086E-4E3A-AD1C-685F7F54D5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30" name="Image 729">
          <a:extLst>
            <a:ext uri="{FF2B5EF4-FFF2-40B4-BE49-F238E27FC236}">
              <a16:creationId xmlns:a16="http://schemas.microsoft.com/office/drawing/2014/main" id="{95CF915C-3F51-4DD8-A57D-D19D89AE7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31" name="Image 730">
          <a:extLst>
            <a:ext uri="{FF2B5EF4-FFF2-40B4-BE49-F238E27FC236}">
              <a16:creationId xmlns:a16="http://schemas.microsoft.com/office/drawing/2014/main" id="{0EB49451-78BD-4680-A006-90F6326339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4960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32" name="Image 731">
          <a:extLst>
            <a:ext uri="{FF2B5EF4-FFF2-40B4-BE49-F238E27FC236}">
              <a16:creationId xmlns:a16="http://schemas.microsoft.com/office/drawing/2014/main" id="{30651ED6-D0BF-47B5-898F-85E5B21E10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4341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33" name="Image 732">
          <a:extLst>
            <a:ext uri="{FF2B5EF4-FFF2-40B4-BE49-F238E27FC236}">
              <a16:creationId xmlns:a16="http://schemas.microsoft.com/office/drawing/2014/main" id="{0BF6C5BF-46AA-4A30-A9B6-24CBC4A795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34" name="Image 733">
          <a:extLst>
            <a:ext uri="{FF2B5EF4-FFF2-40B4-BE49-F238E27FC236}">
              <a16:creationId xmlns:a16="http://schemas.microsoft.com/office/drawing/2014/main" id="{31CAD23A-AE83-42C5-BA69-CDEA4AAA61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35" name="Image 734">
          <a:extLst>
            <a:ext uri="{FF2B5EF4-FFF2-40B4-BE49-F238E27FC236}">
              <a16:creationId xmlns:a16="http://schemas.microsoft.com/office/drawing/2014/main" id="{7FA14BA2-6292-4DE3-8105-00CA5443E0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36" name="Image 735">
          <a:extLst>
            <a:ext uri="{FF2B5EF4-FFF2-40B4-BE49-F238E27FC236}">
              <a16:creationId xmlns:a16="http://schemas.microsoft.com/office/drawing/2014/main" id="{96A2CA84-1E98-41CD-B13C-3623098C3D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37" name="Image 736">
          <a:extLst>
            <a:ext uri="{FF2B5EF4-FFF2-40B4-BE49-F238E27FC236}">
              <a16:creationId xmlns:a16="http://schemas.microsoft.com/office/drawing/2014/main" id="{49DC6313-63AA-4CCF-9CE5-D2858DDE8E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8" name="Image 737">
          <a:extLst>
            <a:ext uri="{FF2B5EF4-FFF2-40B4-BE49-F238E27FC236}">
              <a16:creationId xmlns:a16="http://schemas.microsoft.com/office/drawing/2014/main" id="{3FD606B7-33BB-4A4D-889D-7E645118A0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9" name="Image 738">
          <a:extLst>
            <a:ext uri="{FF2B5EF4-FFF2-40B4-BE49-F238E27FC236}">
              <a16:creationId xmlns:a16="http://schemas.microsoft.com/office/drawing/2014/main" id="{AB8B119C-C8BB-4A67-BDE5-E2DF0B60D8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40" name="Image 739">
          <a:extLst>
            <a:ext uri="{FF2B5EF4-FFF2-40B4-BE49-F238E27FC236}">
              <a16:creationId xmlns:a16="http://schemas.microsoft.com/office/drawing/2014/main" id="{10FCB05C-3C47-4362-9F3B-AFC7340857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03159560"/>
          <a:ext cx="646824" cy="694450"/>
        </a:xfrm>
        <a:prstGeom prst="rect">
          <a:avLst/>
        </a:prstGeom>
      </xdr:spPr>
    </xdr:pic>
    <xdr:clientData/>
  </xdr:twoCellAnchor>
  <xdr:twoCellAnchor editAs="oneCell">
    <xdr:from>
      <xdr:col>9</xdr:col>
      <xdr:colOff>0</xdr:colOff>
      <xdr:row>11</xdr:row>
      <xdr:rowOff>0</xdr:rowOff>
    </xdr:from>
    <xdr:to>
      <xdr:col>9</xdr:col>
      <xdr:colOff>646824</xdr:colOff>
      <xdr:row>11</xdr:row>
      <xdr:rowOff>694450</xdr:rowOff>
    </xdr:to>
    <xdr:pic>
      <xdr:nvPicPr>
        <xdr:cNvPr id="741" name="Image 740">
          <a:extLst>
            <a:ext uri="{FF2B5EF4-FFF2-40B4-BE49-F238E27FC236}">
              <a16:creationId xmlns:a16="http://schemas.microsoft.com/office/drawing/2014/main" id="{E2AC0441-DF08-419D-AAFB-9F26A5A7CD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6118860"/>
          <a:ext cx="646824" cy="694450"/>
        </a:xfrm>
        <a:prstGeom prst="rect">
          <a:avLst/>
        </a:prstGeom>
      </xdr:spPr>
    </xdr:pic>
    <xdr:clientData/>
  </xdr:twoCellAnchor>
  <xdr:oneCellAnchor>
    <xdr:from>
      <xdr:col>5</xdr:col>
      <xdr:colOff>0</xdr:colOff>
      <xdr:row>88</xdr:row>
      <xdr:rowOff>0</xdr:rowOff>
    </xdr:from>
    <xdr:ext cx="646824" cy="694450"/>
    <xdr:pic>
      <xdr:nvPicPr>
        <xdr:cNvPr id="742" name="Image 741">
          <a:extLst>
            <a:ext uri="{FF2B5EF4-FFF2-40B4-BE49-F238E27FC236}">
              <a16:creationId xmlns:a16="http://schemas.microsoft.com/office/drawing/2014/main" id="{45B54DE8-8653-4A38-B498-501B210A68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43" name="Image 742">
          <a:extLst>
            <a:ext uri="{FF2B5EF4-FFF2-40B4-BE49-F238E27FC236}">
              <a16:creationId xmlns:a16="http://schemas.microsoft.com/office/drawing/2014/main" id="{0D89D406-1C06-4CAD-8D3A-DA969AB9DA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44" name="Image 743">
          <a:extLst>
            <a:ext uri="{FF2B5EF4-FFF2-40B4-BE49-F238E27FC236}">
              <a16:creationId xmlns:a16="http://schemas.microsoft.com/office/drawing/2014/main" id="{5B1594F9-13E3-4363-B40B-1DB6004ADC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45" name="Image 744">
          <a:extLst>
            <a:ext uri="{FF2B5EF4-FFF2-40B4-BE49-F238E27FC236}">
              <a16:creationId xmlns:a16="http://schemas.microsoft.com/office/drawing/2014/main" id="{78C5A7BC-0086-4B56-B188-78DE3746AB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36629340"/>
          <a:ext cx="646824" cy="694450"/>
        </a:xfrm>
        <a:prstGeom prst="rect">
          <a:avLst/>
        </a:prstGeom>
      </xdr:spPr>
    </xdr:pic>
    <xdr:clientData/>
  </xdr:twoCellAnchor>
  <xdr:oneCellAnchor>
    <xdr:from>
      <xdr:col>7</xdr:col>
      <xdr:colOff>0</xdr:colOff>
      <xdr:row>45</xdr:row>
      <xdr:rowOff>0</xdr:rowOff>
    </xdr:from>
    <xdr:ext cx="646824" cy="694450"/>
    <xdr:pic>
      <xdr:nvPicPr>
        <xdr:cNvPr id="746" name="Image 745">
          <a:extLst>
            <a:ext uri="{FF2B5EF4-FFF2-40B4-BE49-F238E27FC236}">
              <a16:creationId xmlns:a16="http://schemas.microsoft.com/office/drawing/2014/main" id="{9DD11A7E-5BA4-4525-838C-0FEBBADD1A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29733240"/>
          <a:ext cx="646824" cy="694450"/>
        </a:xfrm>
        <a:prstGeom prst="rect">
          <a:avLst/>
        </a:prstGeom>
      </xdr:spPr>
    </xdr:pic>
    <xdr:clientData/>
  </xdr:oneCellAnchor>
  <xdr:oneCellAnchor>
    <xdr:from>
      <xdr:col>7</xdr:col>
      <xdr:colOff>0</xdr:colOff>
      <xdr:row>48</xdr:row>
      <xdr:rowOff>0</xdr:rowOff>
    </xdr:from>
    <xdr:ext cx="646824" cy="694450"/>
    <xdr:pic>
      <xdr:nvPicPr>
        <xdr:cNvPr id="747" name="Image 746">
          <a:extLst>
            <a:ext uri="{FF2B5EF4-FFF2-40B4-BE49-F238E27FC236}">
              <a16:creationId xmlns:a16="http://schemas.microsoft.com/office/drawing/2014/main" id="{CF4448F2-4828-4B3E-9D1E-E5EBA8D2E5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48" name="Image 747">
          <a:extLst>
            <a:ext uri="{FF2B5EF4-FFF2-40B4-BE49-F238E27FC236}">
              <a16:creationId xmlns:a16="http://schemas.microsoft.com/office/drawing/2014/main" id="{AA645E24-FE52-48D1-942B-95A6CC0C5E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9" name="Image 748">
          <a:extLst>
            <a:ext uri="{FF2B5EF4-FFF2-40B4-BE49-F238E27FC236}">
              <a16:creationId xmlns:a16="http://schemas.microsoft.com/office/drawing/2014/main" id="{AA9FAF72-5A25-4F58-B1B0-F03BCC5257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50" name="Image 749">
          <a:extLst>
            <a:ext uri="{FF2B5EF4-FFF2-40B4-BE49-F238E27FC236}">
              <a16:creationId xmlns:a16="http://schemas.microsoft.com/office/drawing/2014/main" id="{8DE5C2B2-0846-461C-9187-8859DFA400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51" name="Image 750">
          <a:extLst>
            <a:ext uri="{FF2B5EF4-FFF2-40B4-BE49-F238E27FC236}">
              <a16:creationId xmlns:a16="http://schemas.microsoft.com/office/drawing/2014/main" id="{941AEF20-DA06-4FC3-BDF5-BBE3492AD4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52" name="dimg_iNxLaNGVDf6jhbIP0NXD0Ac_14" descr="La Semaine du Goût">
          <a:extLst>
            <a:ext uri="{FF2B5EF4-FFF2-40B4-BE49-F238E27FC236}">
              <a16:creationId xmlns:a16="http://schemas.microsoft.com/office/drawing/2014/main" id="{C286D749-F158-4C06-A356-B3F141E3CAAF}"/>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8976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53" name="dimg_89xLaJDtOeG0kdUP9Pa8-Qo_21" descr="Affiche les Antilles - LES AFFICHISTES">
          <a:extLst>
            <a:ext uri="{FF2B5EF4-FFF2-40B4-BE49-F238E27FC236}">
              <a16:creationId xmlns:a16="http://schemas.microsoft.com/office/drawing/2014/main" id="{E061138F-7355-4E50-A628-ADA7EEC24D7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7998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54"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57FE6D18-8986-4989-9019-662E920B9C5C}"/>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153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5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79AE2EDC-C932-4510-84A3-8FC74CAD9FDD}"/>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6563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56" name="dimg_Nd5LaMibDtKfkdUP2NK78A4_279" descr="Loire-Atlantique : la préfecture et les sous-préfectures font le pont">
          <a:extLst>
            <a:ext uri="{FF2B5EF4-FFF2-40B4-BE49-F238E27FC236}">
              <a16:creationId xmlns:a16="http://schemas.microsoft.com/office/drawing/2014/main" id="{4563C729-A09E-4251-B9B7-C86D2080DAE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5247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57" name="dimg_sd9LaIixH5q0kdUPg4jIiAo_339" descr="⇒ Autocollant Sticker Adhésif &quot;Blason de Loire-Atlantique&quot; - Made in BZH">
          <a:extLst>
            <a:ext uri="{FF2B5EF4-FFF2-40B4-BE49-F238E27FC236}">
              <a16:creationId xmlns:a16="http://schemas.microsoft.com/office/drawing/2014/main" id="{8A181B8B-6D98-41E6-9D94-B48F9071B2DA}"/>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8958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58" name="dimg_sd9LaIixH5q0kdUPg4jIiAo_339" descr="⇒ Autocollant Sticker Adhésif &quot;Blason de Loire-Atlantique&quot; - Made in BZH">
          <a:extLst>
            <a:ext uri="{FF2B5EF4-FFF2-40B4-BE49-F238E27FC236}">
              <a16:creationId xmlns:a16="http://schemas.microsoft.com/office/drawing/2014/main" id="{60669160-027E-42E7-A6D0-C81A834740AE}"/>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3847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59" name="Image 758">
          <a:extLst>
            <a:ext uri="{FF2B5EF4-FFF2-40B4-BE49-F238E27FC236}">
              <a16:creationId xmlns:a16="http://schemas.microsoft.com/office/drawing/2014/main" id="{B6AFC7F5-D065-4F2E-8D13-5F4709C9FE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09600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760" name="Image 759">
          <a:extLst>
            <a:ext uri="{FF2B5EF4-FFF2-40B4-BE49-F238E27FC236}">
              <a16:creationId xmlns:a16="http://schemas.microsoft.com/office/drawing/2014/main" id="{38481872-31D7-4BF0-85AD-1E57965A39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982950"/>
          <a:ext cx="646824" cy="694450"/>
        </a:xfrm>
        <a:prstGeom prst="rect">
          <a:avLst/>
        </a:prstGeom>
      </xdr:spPr>
    </xdr:pic>
    <xdr:clientData/>
  </xdr:twoCellAnchor>
  <xdr:twoCellAnchor editAs="oneCell">
    <xdr:from>
      <xdr:col>3</xdr:col>
      <xdr:colOff>0</xdr:colOff>
      <xdr:row>25</xdr:row>
      <xdr:rowOff>0</xdr:rowOff>
    </xdr:from>
    <xdr:to>
      <xdr:col>3</xdr:col>
      <xdr:colOff>646824</xdr:colOff>
      <xdr:row>25</xdr:row>
      <xdr:rowOff>694450</xdr:rowOff>
    </xdr:to>
    <xdr:pic>
      <xdr:nvPicPr>
        <xdr:cNvPr id="761" name="Image 760">
          <a:extLst>
            <a:ext uri="{FF2B5EF4-FFF2-40B4-BE49-F238E27FC236}">
              <a16:creationId xmlns:a16="http://schemas.microsoft.com/office/drawing/2014/main" id="{6A539C50-1372-491B-AFD8-B00F2D3446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2" name="Image 761">
          <a:extLst>
            <a:ext uri="{FF2B5EF4-FFF2-40B4-BE49-F238E27FC236}">
              <a16:creationId xmlns:a16="http://schemas.microsoft.com/office/drawing/2014/main" id="{587BC273-7575-467E-8B2B-BDFA67E9CD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790700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3" name="Image 762">
          <a:extLst>
            <a:ext uri="{FF2B5EF4-FFF2-40B4-BE49-F238E27FC236}">
              <a16:creationId xmlns:a16="http://schemas.microsoft.com/office/drawing/2014/main" id="{9C79C5BD-EE74-404E-ABD5-F657528BD6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971675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4" name="Image 763">
          <a:extLst>
            <a:ext uri="{FF2B5EF4-FFF2-40B4-BE49-F238E27FC236}">
              <a16:creationId xmlns:a16="http://schemas.microsoft.com/office/drawing/2014/main" id="{B9626DB4-F953-421B-8D4A-19E362E846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971675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5" name="Image 764">
          <a:extLst>
            <a:ext uri="{FF2B5EF4-FFF2-40B4-BE49-F238E27FC236}">
              <a16:creationId xmlns:a16="http://schemas.microsoft.com/office/drawing/2014/main" id="{9F488E4D-709C-4EA3-B61F-67FEBD2AA2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7167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67" name="Image 766">
          <a:extLst>
            <a:ext uri="{FF2B5EF4-FFF2-40B4-BE49-F238E27FC236}">
              <a16:creationId xmlns:a16="http://schemas.microsoft.com/office/drawing/2014/main" id="{B9A55298-346F-4D8A-9B91-8D04C0DA1D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28160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68" name="Image 767">
          <a:extLst>
            <a:ext uri="{FF2B5EF4-FFF2-40B4-BE49-F238E27FC236}">
              <a16:creationId xmlns:a16="http://schemas.microsoft.com/office/drawing/2014/main" id="{1C421439-72EE-4DA9-89B9-A48C8A438F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205650"/>
          <a:ext cx="646824" cy="694450"/>
        </a:xfrm>
        <a:prstGeom prst="rect">
          <a:avLst/>
        </a:prstGeom>
      </xdr:spPr>
    </xdr:pic>
    <xdr:clientData/>
  </xdr:twoCellAnchor>
  <xdr:twoCellAnchor editAs="oneCell">
    <xdr:from>
      <xdr:col>1</xdr:col>
      <xdr:colOff>57150</xdr:colOff>
      <xdr:row>84</xdr:row>
      <xdr:rowOff>304800</xdr:rowOff>
    </xdr:from>
    <xdr:to>
      <xdr:col>1</xdr:col>
      <xdr:colOff>703974</xdr:colOff>
      <xdr:row>85</xdr:row>
      <xdr:rowOff>637300</xdr:rowOff>
    </xdr:to>
    <xdr:pic>
      <xdr:nvPicPr>
        <xdr:cNvPr id="769" name="Image 768">
          <a:extLst>
            <a:ext uri="{FF2B5EF4-FFF2-40B4-BE49-F238E27FC236}">
              <a16:creationId xmlns:a16="http://schemas.microsoft.com/office/drawing/2014/main" id="{748F1962-4F1A-42CE-8036-E389F37E37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7250" y="568642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0" name="Image 769">
          <a:extLst>
            <a:ext uri="{FF2B5EF4-FFF2-40B4-BE49-F238E27FC236}">
              <a16:creationId xmlns:a16="http://schemas.microsoft.com/office/drawing/2014/main" id="{F7B8AD9F-6F30-4363-A5AF-CA28958A59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7086600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1" name="Image 770">
          <a:extLst>
            <a:ext uri="{FF2B5EF4-FFF2-40B4-BE49-F238E27FC236}">
              <a16:creationId xmlns:a16="http://schemas.microsoft.com/office/drawing/2014/main" id="{028ACA49-8629-496A-B0CA-C2532AA355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866000"/>
          <a:ext cx="646824" cy="694450"/>
        </a:xfrm>
        <a:prstGeom prst="rect">
          <a:avLst/>
        </a:prstGeom>
      </xdr:spPr>
    </xdr:pic>
    <xdr:clientData/>
  </xdr:twoCellAnchor>
  <xdr:twoCellAnchor editAs="oneCell">
    <xdr:from>
      <xdr:col>8</xdr:col>
      <xdr:colOff>133350</xdr:colOff>
      <xdr:row>107</xdr:row>
      <xdr:rowOff>19050</xdr:rowOff>
    </xdr:from>
    <xdr:to>
      <xdr:col>9</xdr:col>
      <xdr:colOff>589674</xdr:colOff>
      <xdr:row>108</xdr:row>
      <xdr:rowOff>542050</xdr:rowOff>
    </xdr:to>
    <xdr:pic>
      <xdr:nvPicPr>
        <xdr:cNvPr id="772" name="Image 771">
          <a:extLst>
            <a:ext uri="{FF2B5EF4-FFF2-40B4-BE49-F238E27FC236}">
              <a16:creationId xmlns:a16="http://schemas.microsoft.com/office/drawing/2014/main" id="{5661F993-D74D-4903-8DBB-B3D17EB45B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30550" y="726376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3" name="Image 772">
          <a:extLst>
            <a:ext uri="{FF2B5EF4-FFF2-40B4-BE49-F238E27FC236}">
              <a16:creationId xmlns:a16="http://schemas.microsoft.com/office/drawing/2014/main" id="{9F0AFB25-8C6D-48F4-AE8C-0CF98F3B2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745998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4" name="Image 773">
          <a:extLst>
            <a:ext uri="{FF2B5EF4-FFF2-40B4-BE49-F238E27FC236}">
              <a16:creationId xmlns:a16="http://schemas.microsoft.com/office/drawing/2014/main" id="{F55043AC-17A4-40EA-B7B9-DA867A3291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87058500"/>
          <a:ext cx="646824" cy="694450"/>
        </a:xfrm>
        <a:prstGeom prst="rect">
          <a:avLst/>
        </a:prstGeom>
      </xdr:spPr>
    </xdr:pic>
    <xdr:clientData/>
  </xdr:twoCellAnchor>
  <xdr:twoCellAnchor editAs="oneCell">
    <xdr:from>
      <xdr:col>1</xdr:col>
      <xdr:colOff>2990850</xdr:colOff>
      <xdr:row>7</xdr:row>
      <xdr:rowOff>76200</xdr:rowOff>
    </xdr:from>
    <xdr:to>
      <xdr:col>2</xdr:col>
      <xdr:colOff>56274</xdr:colOff>
      <xdr:row>8</xdr:row>
      <xdr:rowOff>599200</xdr:rowOff>
    </xdr:to>
    <xdr:pic>
      <xdr:nvPicPr>
        <xdr:cNvPr id="676" name="Image 675">
          <a:extLst>
            <a:ext uri="{FF2B5EF4-FFF2-40B4-BE49-F238E27FC236}">
              <a16:creationId xmlns:a16="http://schemas.microsoft.com/office/drawing/2014/main" id="{17F525A1-D5AE-476E-B0A4-9A77F767FE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87" name="Image 686">
          <a:extLst>
            <a:ext uri="{FF2B5EF4-FFF2-40B4-BE49-F238E27FC236}">
              <a16:creationId xmlns:a16="http://schemas.microsoft.com/office/drawing/2014/main" id="{5C2DD7BF-22C8-4E85-B1B4-EC15839CAC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689" name="Image 297">
          <a:extLst>
            <a:ext uri="{FF2B5EF4-FFF2-40B4-BE49-F238E27FC236}">
              <a16:creationId xmlns:a16="http://schemas.microsoft.com/office/drawing/2014/main" id="{65865D90-F9D6-4ADA-A933-347FF435178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698" name="Image 43">
          <a:extLst>
            <a:ext uri="{FF2B5EF4-FFF2-40B4-BE49-F238E27FC236}">
              <a16:creationId xmlns:a16="http://schemas.microsoft.com/office/drawing/2014/main" id="{934EA8CC-35C9-4C26-AF23-F02FFA6B158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713" name="Image 712">
          <a:extLst>
            <a:ext uri="{FF2B5EF4-FFF2-40B4-BE49-F238E27FC236}">
              <a16:creationId xmlns:a16="http://schemas.microsoft.com/office/drawing/2014/main" id="{28522DFC-35B7-4567-8E10-0571C2855E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719" name="Image 718">
          <a:extLst>
            <a:ext uri="{FF2B5EF4-FFF2-40B4-BE49-F238E27FC236}">
              <a16:creationId xmlns:a16="http://schemas.microsoft.com/office/drawing/2014/main" id="{1D17A160-5F0B-40D6-B9CA-651F44871E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722" name="Image 297">
          <a:extLst>
            <a:ext uri="{FF2B5EF4-FFF2-40B4-BE49-F238E27FC236}">
              <a16:creationId xmlns:a16="http://schemas.microsoft.com/office/drawing/2014/main" id="{729E9433-81DE-4D45-8799-F88DB1382CD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725" name="Image 43">
          <a:extLst>
            <a:ext uri="{FF2B5EF4-FFF2-40B4-BE49-F238E27FC236}">
              <a16:creationId xmlns:a16="http://schemas.microsoft.com/office/drawing/2014/main" id="{4C6F6BC2-73E5-4624-A95A-0FE612F5F96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775" name="Image 44">
          <a:extLst>
            <a:ext uri="{FF2B5EF4-FFF2-40B4-BE49-F238E27FC236}">
              <a16:creationId xmlns:a16="http://schemas.microsoft.com/office/drawing/2014/main" id="{849A7267-5DB5-4556-A458-288549FE307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776" name="Image 44">
          <a:extLst>
            <a:ext uri="{FF2B5EF4-FFF2-40B4-BE49-F238E27FC236}">
              <a16:creationId xmlns:a16="http://schemas.microsoft.com/office/drawing/2014/main" id="{D8D6C9B6-4122-4067-A17B-B58F77E5828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777" name="Image 776">
          <a:extLst>
            <a:ext uri="{FF2B5EF4-FFF2-40B4-BE49-F238E27FC236}">
              <a16:creationId xmlns:a16="http://schemas.microsoft.com/office/drawing/2014/main" id="{BC0880CD-0541-4CC4-9B7D-949F894F9E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778" name="Image 777">
          <a:extLst>
            <a:ext uri="{FF2B5EF4-FFF2-40B4-BE49-F238E27FC236}">
              <a16:creationId xmlns:a16="http://schemas.microsoft.com/office/drawing/2014/main" id="{8CF3BF6D-951B-4C4C-A4A3-963A228B1F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779" name="Image 297">
          <a:extLst>
            <a:ext uri="{FF2B5EF4-FFF2-40B4-BE49-F238E27FC236}">
              <a16:creationId xmlns:a16="http://schemas.microsoft.com/office/drawing/2014/main" id="{952A1D3C-50C0-4D97-8DC7-F07728A7B58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780" name="Image 44">
          <a:extLst>
            <a:ext uri="{FF2B5EF4-FFF2-40B4-BE49-F238E27FC236}">
              <a16:creationId xmlns:a16="http://schemas.microsoft.com/office/drawing/2014/main" id="{BC9D3AC7-373B-476E-84CD-0544C7D1DD0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781" name="Image 780">
          <a:extLst>
            <a:ext uri="{FF2B5EF4-FFF2-40B4-BE49-F238E27FC236}">
              <a16:creationId xmlns:a16="http://schemas.microsoft.com/office/drawing/2014/main" id="{DB0CC91F-E1DD-4D95-BDA5-292865C411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782" name="Image 44">
          <a:extLst>
            <a:ext uri="{FF2B5EF4-FFF2-40B4-BE49-F238E27FC236}">
              <a16:creationId xmlns:a16="http://schemas.microsoft.com/office/drawing/2014/main" id="{361C8DCC-7E2D-4EB0-921F-F81DB0995D8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783" name="Image 782">
          <a:extLst>
            <a:ext uri="{FF2B5EF4-FFF2-40B4-BE49-F238E27FC236}">
              <a16:creationId xmlns:a16="http://schemas.microsoft.com/office/drawing/2014/main" id="{1D5C90FB-A090-47E6-AA27-5EC21533AF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785" name="Image 297">
          <a:extLst>
            <a:ext uri="{FF2B5EF4-FFF2-40B4-BE49-F238E27FC236}">
              <a16:creationId xmlns:a16="http://schemas.microsoft.com/office/drawing/2014/main" id="{8F90EDD9-2E1B-48A5-BB7A-A3BBDD49178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786" name="Image 43">
          <a:extLst>
            <a:ext uri="{FF2B5EF4-FFF2-40B4-BE49-F238E27FC236}">
              <a16:creationId xmlns:a16="http://schemas.microsoft.com/office/drawing/2014/main" id="{B2266641-78BF-4B1F-BEDC-42EC97C0B4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787" name="Image 44">
          <a:extLst>
            <a:ext uri="{FF2B5EF4-FFF2-40B4-BE49-F238E27FC236}">
              <a16:creationId xmlns:a16="http://schemas.microsoft.com/office/drawing/2014/main" id="{32EEBF18-AD15-4B33-B454-534D5B871B1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788" name="Image 787">
          <a:extLst>
            <a:ext uri="{FF2B5EF4-FFF2-40B4-BE49-F238E27FC236}">
              <a16:creationId xmlns:a16="http://schemas.microsoft.com/office/drawing/2014/main" id="{F7F1009D-B3EC-450E-A55D-E514BA40B1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89" name="Image 788">
          <a:extLst>
            <a:ext uri="{FF2B5EF4-FFF2-40B4-BE49-F238E27FC236}">
              <a16:creationId xmlns:a16="http://schemas.microsoft.com/office/drawing/2014/main" id="{DDAB2EA3-3F08-4039-AECF-B6E25A3E94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90" name="Image 789">
          <a:extLst>
            <a:ext uri="{FF2B5EF4-FFF2-40B4-BE49-F238E27FC236}">
              <a16:creationId xmlns:a16="http://schemas.microsoft.com/office/drawing/2014/main" id="{2291BF22-DF47-4DA5-A0B8-D9E27B8B6D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791" name="Image 790">
          <a:extLst>
            <a:ext uri="{FF2B5EF4-FFF2-40B4-BE49-F238E27FC236}">
              <a16:creationId xmlns:a16="http://schemas.microsoft.com/office/drawing/2014/main" id="{9D4B8FF8-EE51-4626-9910-BEB4704E90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792" name="Image 297">
          <a:extLst>
            <a:ext uri="{FF2B5EF4-FFF2-40B4-BE49-F238E27FC236}">
              <a16:creationId xmlns:a16="http://schemas.microsoft.com/office/drawing/2014/main" id="{FD14053D-3DDD-447B-95EA-EF0E7C8D80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793" name="Image 297">
          <a:extLst>
            <a:ext uri="{FF2B5EF4-FFF2-40B4-BE49-F238E27FC236}">
              <a16:creationId xmlns:a16="http://schemas.microsoft.com/office/drawing/2014/main" id="{5C38C3CD-406C-44E0-AD1A-B44DF26806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794" name="Image 44">
          <a:extLst>
            <a:ext uri="{FF2B5EF4-FFF2-40B4-BE49-F238E27FC236}">
              <a16:creationId xmlns:a16="http://schemas.microsoft.com/office/drawing/2014/main" id="{BC5C17F2-1510-4386-BFB6-0A0C30B5BE3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795" name="Image 794">
          <a:extLst>
            <a:ext uri="{FF2B5EF4-FFF2-40B4-BE49-F238E27FC236}">
              <a16:creationId xmlns:a16="http://schemas.microsoft.com/office/drawing/2014/main" id="{95DC3C8D-8E11-41DA-A1D7-CBD35B18AE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96" name="Image 795">
          <a:extLst>
            <a:ext uri="{FF2B5EF4-FFF2-40B4-BE49-F238E27FC236}">
              <a16:creationId xmlns:a16="http://schemas.microsoft.com/office/drawing/2014/main" id="{C72C7A28-AB0F-4E90-BF90-C2FE9861CF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798" name="Image 297">
          <a:extLst>
            <a:ext uri="{FF2B5EF4-FFF2-40B4-BE49-F238E27FC236}">
              <a16:creationId xmlns:a16="http://schemas.microsoft.com/office/drawing/2014/main" id="{E40C1D50-9A06-4E45-A7A2-C420285702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799" name="Image 297">
          <a:extLst>
            <a:ext uri="{FF2B5EF4-FFF2-40B4-BE49-F238E27FC236}">
              <a16:creationId xmlns:a16="http://schemas.microsoft.com/office/drawing/2014/main" id="{5B9AEBFD-73DB-4F8C-8A52-9A598C2169B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00" name="Image 44">
          <a:extLst>
            <a:ext uri="{FF2B5EF4-FFF2-40B4-BE49-F238E27FC236}">
              <a16:creationId xmlns:a16="http://schemas.microsoft.com/office/drawing/2014/main" id="{5A5C1248-1284-4F42-B00A-5D959586E7C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01" name="Image 800">
          <a:extLst>
            <a:ext uri="{FF2B5EF4-FFF2-40B4-BE49-F238E27FC236}">
              <a16:creationId xmlns:a16="http://schemas.microsoft.com/office/drawing/2014/main" id="{A712A04C-A844-4740-A678-C99C1CE8D1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02" name="Image 801">
          <a:extLst>
            <a:ext uri="{FF2B5EF4-FFF2-40B4-BE49-F238E27FC236}">
              <a16:creationId xmlns:a16="http://schemas.microsoft.com/office/drawing/2014/main" id="{65172551-BD9F-4AB4-8278-BFCB22F2B5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03" name="Image 802">
          <a:extLst>
            <a:ext uri="{FF2B5EF4-FFF2-40B4-BE49-F238E27FC236}">
              <a16:creationId xmlns:a16="http://schemas.microsoft.com/office/drawing/2014/main" id="{E81BD0EB-B339-408B-B868-7C1252DCCE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04" name="Image 297">
          <a:extLst>
            <a:ext uri="{FF2B5EF4-FFF2-40B4-BE49-F238E27FC236}">
              <a16:creationId xmlns:a16="http://schemas.microsoft.com/office/drawing/2014/main" id="{3539C2CF-C643-4850-955F-43512910FD9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05" name="Image 297">
          <a:extLst>
            <a:ext uri="{FF2B5EF4-FFF2-40B4-BE49-F238E27FC236}">
              <a16:creationId xmlns:a16="http://schemas.microsoft.com/office/drawing/2014/main" id="{B7F2CFB4-FEBF-4F69-B072-C1ECD89A37D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06" name="Image 44">
          <a:extLst>
            <a:ext uri="{FF2B5EF4-FFF2-40B4-BE49-F238E27FC236}">
              <a16:creationId xmlns:a16="http://schemas.microsoft.com/office/drawing/2014/main" id="{ABF6C1DA-9632-4762-82A8-2BFF416D005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C03F3103-0483-437F-95CC-19C0DDC070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F3323C9E-7333-47C5-898C-713F5F106A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370D241B-4F35-4709-8CC8-49B82EB03A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396D8E91-A372-4365-AFB7-07E95DC488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520BB313-58FC-4219-9134-AE3472EEAB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FE8C7F5E-0255-44AD-97D3-5E57338F69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D41C4D1E-CCB0-404C-A289-91B3C13BFDE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A463DA08-4789-43E5-A614-E053C7C2B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54A6C728-7ACF-427C-8119-4A73B3187B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ACBDB6F7-7905-4EB7-9603-FD236207B7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20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EF3A935B-CAA8-4E13-BD93-6C50E82B0C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A21A2CB-E3CD-42DF-82AC-8F16C5BBCC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21B3AFEF-A6F7-4109-AB7F-6B30C57778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50FFD403-5EF5-4026-9A53-537E090974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AF057E2F-7527-4B6A-8CA1-BB5A0AB33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D185F086-1AE7-44A4-A7A4-5F7F27728F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1AF7B5E0-228D-4F1A-9238-463D3ED0CA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AE1C9826-C5B0-44E1-84A6-D973A258427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07442649-EC7C-4675-B160-ACCEA9B0C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FD7B6C2C-9D41-4C33-8BA7-4C5C142B55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ACD52D49-3EA5-4B52-912E-EBE95102C0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7EF46492-6F4D-4E6D-909A-9555DAE661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60C3CC50-D60C-42B9-B47E-1B3B35F716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5F68C171-FD6D-418D-AC51-642787B338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3A9DF4F5-E1EB-472B-A12E-BF46514BC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97142328-478B-42F1-B5A5-05DA8EE6DDB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A1B6BF8D-07E7-44AC-B6D7-80EEEDD2FF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5161AE09-697B-4229-A0F5-0A57F1132F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C274C769-B6BF-418F-B0A8-6AC7F271370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89CD0821-A695-4590-8FAC-5D64E6AB1A4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3A4CA528-FD2D-4095-8899-8C1D6A4AB5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263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D53CF902-5AAD-44D3-8371-4291C41C39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24722131-C61A-4305-9965-A9D63C388DC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DA7D638B-DAD9-4C0F-86BC-037E1EC01C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7D14D40A-C4ED-45FE-BC93-08B44E61EF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84843DBF-1982-49DF-9F3A-CE6E2D9CC34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4F77071A-16FE-44E8-99DC-986FF7233EBC}"/>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F7909FBF-D397-4529-8883-C10B56014C41}"/>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2E8CB62D-D4BB-4DFB-915C-9EEB646EAE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8C732756-B559-4824-85F6-CD13775559BC}"/>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CD98FC14-8436-49A0-9141-D1ECCAB5DCD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2FC8A403-1975-47D2-A2F2-A387C47BBF8E}"/>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32069799-276B-4F51-AED8-7322FC3D9A1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3D17CFCB-5C41-4629-8BE0-51C2CB8CD551}"/>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7C0A27E0-B86E-47B6-80A5-4451B6F2E934}"/>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EF4D81E7-ACF1-4554-81F1-81007EC736D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B82637DF-635C-4C1A-9ABF-5A815C0E82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F9A9C94C-029E-4EDE-AB42-9504327D43C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1A5A298C-903C-47D0-ABEA-20057EDDFD89}"/>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5CE83A22-5F61-4D7D-9DD4-3DDBCB59A0C7}"/>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F2144DCD-6F2B-44C7-A4B9-23C58F60B187}"/>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77B25F4C-0AD1-4A9D-B21D-0EC0950721DD}"/>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29541442-1081-4E25-AC59-B48EB5826B8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47BBB5FB-1274-4DB5-9F7D-03104ED15B29}"/>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2AC9E289-FD7D-42BC-A640-794290D2E68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1015F3C3-01F7-4BD6-BE44-6F1BDFCC84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3F4D2E41-642F-43CD-96BD-796A07D4F62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68F2318F-F774-4EE5-8584-D9AD51362F97}"/>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B6EE4FB3-1E36-45FC-9DB8-83501C363301}"/>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A1BEDA4A-7C62-4BBF-A644-F9164E69F7E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26372E3A-E7FC-45F7-8A0E-E47559C35959}"/>
            </a:ext>
          </a:extLst>
        </xdr:cNvPr>
        <xdr:cNvSpPr txBox="1"/>
      </xdr:nvSpPr>
      <xdr:spPr>
        <a:xfrm>
          <a:off x="1167670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DC3A7B3F-C190-4EDD-9AF5-BA209E96EE3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BEF04048-CA14-4913-B26B-C2AF32AFDCB0}"/>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ADDDD0FD-14F6-44E7-A9AD-FB763FFF4BB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71466DAA-8E74-4951-9B71-32B90573EBB0}"/>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5E7F4392-3550-4E8F-91D5-A3032A5F484E}"/>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08B515A4-9EF8-4034-A1FA-D6F92BB8C8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B1DD8C82-7C51-479A-83C8-A68C248617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150433D7-4DB3-4731-A443-7BDBFEBB1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9460F0A6-750C-4438-8FDC-5ABDA172AD8A}"/>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FAE7D91F-D11F-4CF5-8F9B-0FE57F99A9D9}"/>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82555655-394D-4543-9F07-8F35FCADC4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169F2238-58F2-4E15-8B01-D951D9F68ECF}"/>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65CC2A9D-D2A0-4C2C-9DB3-A7E373B07FF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7F7B5BEB-208B-4DD4-8126-26813639921D}"/>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204F4391-4342-4910-9FD2-373F802DCB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6E12A695-5DFB-4BE8-AC4C-6B780CF93433}"/>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C5007233-91B1-43F1-B6D1-2A00FAD3FA9F}"/>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DFF6E5A3-0C1B-482D-B6A4-0982E8245D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6587A0A5-7124-4148-AE5A-76081B3C68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960372BE-4512-4010-AEC1-DC363CAC3C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AB9F0C27-9A8B-4896-B4B0-36747F795313}"/>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F7F838F5-0E99-4BFD-A2BE-57FC64E817D9}"/>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8043A738-7082-44E0-A4C8-C5A4F0D575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F3B8EC41-8156-4E52-8A62-B3251E509410}"/>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3449E329-2470-4011-BB6C-9E29C6EF3A3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9E84AAAA-BE03-4BD9-972D-DAA377FFA7F7}"/>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AEA7069E-A011-4D5A-95E0-C38A813914E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1E7D4387-2142-4C4E-8246-0E6AABE38F61}"/>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CD030053-373A-40BB-845E-61BDB37F6E17}"/>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74C8D03A-E420-402F-9CBD-C9A71C43FA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52DE6B64-0F11-42E9-93FF-53A24767DF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C1C36566-C16F-4B4E-B736-9948E131C4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BFE84784-B7A8-4250-B4C0-F98ED35A14B7}"/>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122847D7-39C7-46F8-8E40-7E110F407214}"/>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CACFAA32-8D31-4ED8-BA8D-9EBBB3270D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EEEA1D69-DE14-4D7B-B6F1-7348E82F3BAC}"/>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5A700F20-BB99-4F7A-9A54-64DD8A34F02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9580D903-AC94-45D5-8864-CE23B8CC8BCD}"/>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2096FAE2-23E6-46F6-9B84-76551481C9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007C9DB4-E1D2-4D7C-9F5A-1D900306D460}"/>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605D76E2-DA45-4877-ACDB-500C9F83BC80}"/>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60B97855-C590-4610-B91D-7164A51B7F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BF9FF68A-2014-4BD4-A57F-C3F8E44E12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05FC7B19-3578-4C46-BA6B-EE7A67AA3F9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5A370093-2472-4811-92A5-4A0ACA322E8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0DE0FAA0-5010-44C1-AA0F-84D823591C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6AAFAB06-E635-4BAA-9117-F04CC670736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E6AA3671-45F6-45E1-9736-E414F1D0F4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3953E72F-B7E8-4363-AD36-F42CAE0F05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594425BE-80F5-4449-8784-CA54A2EE230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DA3C389D-CFCE-4000-A102-55AC9C135D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41309D2B-F24E-4117-872B-550EE3D2EA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36D3C04B-3661-43C4-A630-6746B871653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51F84A7C-4C12-4986-AD94-DF327BECD0C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F2391306-EDBC-4419-B91F-D0B374E1F8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CB2CC544-613F-469B-BF5C-6EE2D5DC27F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3504808E-5A7A-4C18-9453-F579CC67898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E235B507-F3BA-4D6D-A655-9AFBFAD5A54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B3EA3686-6CDD-48E0-ACD2-6189CEEE57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9E2FDDB1-53C6-4F25-BE7F-5B17926CF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015053FE-E787-477C-AAFC-8045625C6C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7E850B75-B8CF-48BD-82E5-364FDEA84B7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BAE1C1CB-234D-4C9C-907A-1FE43312E82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6A34C19C-3BA6-44B7-B0D2-BC1C4E5338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C8C7D748-81CF-4187-A033-DBBEC43C72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71E6BC81-A25E-44EB-B09C-2249AC23742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512CC3CF-5696-4677-BB72-87A2CBBF64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B2D62B6E-C3A5-4BCA-94C0-0F808232EC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3781F53B-1A2E-4F40-A71C-1DB27D983D0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C23308B5-3DE2-4D09-8191-AE085CECB56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37EFDDD8-C104-40FE-A988-DB12B17C6E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DFD8B236-7B1A-4B4F-8839-7B09F07CADB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8F653EF5-75E8-49BB-A53F-67CF142BE6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42622330-E33C-4640-B378-5BA463E475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FA7BEFDA-3602-4EB3-B16C-722213A5771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A9C4A67B-0F2E-4325-A036-25F64FFE38D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DFE2A38C-782E-43FC-8AD4-232F6F690EF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429A0A0E-573F-4C7B-9B4C-A2F89A0AEC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5FF21B26-07C4-47F0-8561-C1C6BBFAA4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BDAA9092-84BD-40F0-9CCA-6E2B20F83BF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508CBDF3-2467-4303-BAB9-DDC8FCB26F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5517F393-B2DE-4F37-BEA2-3DAF6CE857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A71041BB-C4A9-4F7C-B156-739B1910AEF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628370E3-5600-4FA6-ADBA-2BD0819C2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896742F8-21A3-4B58-8919-4B4344E0B2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9FE711EF-F983-4430-B8DC-ED8155E102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8D474ABE-A5A9-41B0-A095-A62027B926D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8B4D885A-1E77-44EE-98A5-D03AB3F5279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743E9318-B213-47CC-AA5E-32ACEC2171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FC224A41-5D8D-4C4B-A7B7-BA1B304F32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26BC4155-175E-4FE3-9A92-C7E1E7C26CF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594A0359-42B7-4631-927F-519477F1A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4E813863-74AE-475B-BCDB-41B565C548A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BE72940C-0159-4101-8CFA-627828551B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F76F83F1-5EED-459C-93CD-E22428D7A4B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8643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FD860653-8690-4959-9394-ED0885C8DE6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918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19EAB977-AC89-457F-8948-D00FDBA45AC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8729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5289588C-715A-4558-A34B-6FED184F4A9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868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EA75B913-6FA1-4EAB-B023-C8F0AFFB56F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843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FC92C185-07F6-453C-9520-3501F775E1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489232A7-E5C9-4EA7-A527-12075B3934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32CB50A7-6BD0-4D16-8A58-ACD7BB17B6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2A42167D-9EC6-4A2C-A239-2A608578B04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85A5B982-34A5-4B6C-9722-85F66064BAB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4020976C-032C-405D-95B0-9A8664FBD70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95E47B1E-3009-4FFD-BBA8-075DB68665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8DA53BD8-5A3F-465C-BBAE-4E11E43A3F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DAA4EC5D-23F9-4BC8-AEFF-CEF65BEBF58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66B9BB8B-F4F9-4868-AFA0-4CC8636DCC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D1614BB1-2F78-4D05-8023-11689C65B4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6EDF0C86-D079-468B-AAAA-88385F26FF7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FC3CDAA9-CA9A-4877-83BE-612D2329CB7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647E1978-28C8-45EF-BEFE-A8280F5D41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B4A402FD-6D03-4B99-AB1D-4314FAEBA4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551369E3-CFA2-4A3F-B2EF-487DAD5CD3F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9C4A290A-C3F6-4533-BF5F-0FB7DEFC0D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A824E9CA-184F-4768-8DBE-8C49D364BD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1FD522A9-3BE3-4F5F-B76E-C49B6BB2A0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04BA1D16-8B4B-4ECF-9429-E8AF9BE5CD4B}"/>
            </a:ext>
          </a:extLst>
        </xdr:cNvPr>
        <xdr:cNvSpPr txBox="1"/>
      </xdr:nvSpPr>
      <xdr:spPr>
        <a:xfrm flipV="1">
          <a:off x="1167670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29869802-F863-4510-9842-23C759E6768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7A331309-67AF-456D-A167-1E991B9F5E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5BBE8923-86F4-494E-BD4D-6B50C87397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1D410C33-0DCD-431C-8D2A-DCB561148CC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70DAF30E-06F3-4F29-82F5-DF328673856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218B0D0C-8D1A-48FE-9823-BEA9EAA44B1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7E9B4E4B-7D89-40DE-AD42-E8CC3572038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C1800826-84A4-45C4-B8BC-DA0EA734349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BB5F720A-5989-4BE2-BC12-4354A9C2AB4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0AA91327-2DED-4EAE-9A26-3F3121F4094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FD180F8C-978D-479C-92DA-B38EDA8981E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E4EC4C7E-8E48-4DDF-8C35-BF7923E7D9A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F667D5A6-C072-4474-A979-BE7A5CC603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2BC8285A-90A1-44C8-B82B-A21701EC512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2B1881C2-51E7-4347-9740-E9E26FA371D5}"/>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CDFFDC7A-274D-44C6-8BAA-F36692AF5296}"/>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AA16BDAD-B5FB-421E-9A7A-C553C000F4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0103A8E2-E79B-4FFB-8704-3D8BDD0BADB1}"/>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9C9788BB-B951-4D7B-8D90-D157A6EB7A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462FC623-909E-462F-9302-709DC76E3162}"/>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760F6003-ACCD-4E99-8D15-67798F10E7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6F0C08C6-7F4D-4108-B1F2-44BD4A84D2AC}"/>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D8F10A73-E4F5-4D92-AF46-09F949FDC6B4}"/>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B3DB3EA7-964D-4283-9FA8-75E3E4BC176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3CCECAE3-94DD-4C5B-85BC-94EB24160B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186030F7-E49A-429A-B36C-7E763F0D5C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2EEDFC69-EAAE-4437-93E2-2175F078C1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6F2016E4-F63F-475F-95E7-13EAC6FBC7F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2951A0D6-7DA3-4188-8ACA-CAC0FA37487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30358245-1F75-47A2-90E2-AFECB9E707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9CEAE4DB-986A-49A4-BB16-7298C8D45A4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04F717C9-DFC5-4374-A6AC-7E4CC352759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DE07377C-51A9-48C2-9DE4-E8C24232B9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BFEB0C78-CC48-4032-8FC2-03B97D240F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71167C4A-FEEF-49AD-8261-D843E28357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3C3BCDEB-119D-429F-A95E-8D384C1248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925AFF8D-A745-4F21-96C9-AF58484BF3DE}"/>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D035307C-C07B-4795-A711-46C20F8D6881}"/>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5AA6DC67-EB4D-4813-BD0C-FE375E72D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15AB780F-05FA-44B1-9702-E3D59A68CECF}"/>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B6E3E342-8DB4-4384-91E8-2500E23DEFE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3BEFB01A-1AAC-41CB-B6C0-5E84627C33CF}"/>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3B2EA5AF-ED65-4C50-B949-3B91AC4D39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CEC317B2-74C1-484D-B7BB-737CBE8B4EDD}"/>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CAC32A8B-544B-47A7-B3AE-B4C68D35AAEC}"/>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F0BCACA3-CDDB-4D1A-A972-3F41F586F5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8630580F-CC47-4421-B879-D0A935EA8F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F9DF7CC7-967A-4C7C-BCF3-D92D76FF934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0A2CEBE7-8A2E-420E-B57E-C5DCC9B9457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9EA222B9-399D-4A12-8E47-43AAA94C71E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E92B424E-9221-4F74-B5E5-8BCB864104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A0D2721E-1E05-4E47-9DE9-F817E838AA9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EF1A9AB8-E551-48C4-9FAB-AC81A6F2E6A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86A17A7E-88B2-47F9-9EE1-9FFF1A8A7CA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3161DB88-24B7-420D-A023-2F941C7EC8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61E15098-D60F-4499-9630-CB9BCFC8B3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C36A2DAC-27A9-49D8-8016-9937596E0E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0117757D-96BD-4982-BF4C-77FEBD629A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984DA1C8-F7D6-431C-BE30-382ECFC0FF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A56C1C8E-B4EC-4005-99E9-A0B654177E5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7C8C51A9-C680-486A-822C-1A04CBBAA96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2BFCEDE5-0E36-401A-AA89-273A7CC52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53342927-90FA-4A81-B48B-B4E802ED20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9B30FA71-6656-4BAA-9561-7DA4E3B9B1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86A0D5CF-F234-4118-8D56-976C2314EF7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DCD03DC7-5C01-443A-AAD9-5061CC7A251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CB626654-B0DA-43D6-A054-DB440436A15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97E10ABA-B9DB-46C0-97D9-7F346EDE748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496D646C-0F2E-4F85-9D5A-DCC81D72B91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725FFC2A-F148-4417-BE99-40ABA3AE1D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14467717-B28F-428C-9BF0-13AFEF5DA6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5258ED76-777F-418E-B40A-F63D74CEBA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9D1A47E1-6E73-4808-AC20-D442B53B6DF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38A9F035-612E-4362-B251-D4BDF5AC1F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AA780ED4-8ABB-498A-9D60-7510FCAAC5C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1109D0FC-D670-476A-A9F9-ECFE1E58B2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C647C7EB-94AB-4291-9839-DB2559C2837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6057E527-4FFA-43FD-AA30-7EBF0CDA538D}"/>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7312C693-0DFA-4AB3-A9EA-A58722015D7E}"/>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38F9198D-7D0C-4D06-ABFA-65185CA386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F67FADF2-F73E-4476-9B22-ED06546D8D45}"/>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61EC511F-457F-42B1-9DB7-A7F35C5122A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254CA8F7-6E7B-4A82-904A-ECA9F374945A}"/>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0724B367-7530-4B9A-994F-0D2B2C53E97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9ACA775D-03BE-48C5-9325-2075C60E7EEF}"/>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104589C0-8466-44D3-8D3D-ED185615A930}"/>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68A5DCCB-1874-484E-BB5C-2D6BD1A9E02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62910278-79B8-45BE-B58B-A8A7785A00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5855FFCF-FF95-43C9-8611-B7F7497BD73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A596C4F7-CC1D-494E-BB03-8834E1ACFB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B0824ACD-2597-4CAD-87D1-944FCC9C1D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DDB9959F-385D-4F7B-9102-368E817C031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2D648B4A-EB99-4231-81A0-94920BB691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6296921E-3E82-495D-AC03-EB95EC91303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61C36E5B-DF4B-4F37-A4FF-D1EAB97E1D4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0A5C7C98-E4E4-4CAC-A758-534464926EC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314BE8FA-D12C-4D9D-86DC-9BC6844402A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6C2AC9F3-B588-4184-A309-23F80AF5859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122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FE4D3DDA-53BC-4408-A047-BC8F88CC473B}"/>
            </a:ext>
          </a:extLst>
        </xdr:cNvPr>
        <xdr:cNvPicPr>
          <a:picLocks noChangeAspect="1"/>
        </xdr:cNvPicPr>
      </xdr:nvPicPr>
      <xdr:blipFill>
        <a:blip xmlns:r="http://schemas.openxmlformats.org/officeDocument/2006/relationships" r:embed="rId16"/>
        <a:stretch>
          <a:fillRect/>
        </a:stretch>
      </xdr:blipFill>
      <xdr:spPr>
        <a:xfrm>
          <a:off x="1637919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E5B9F2E6-D7A6-4111-B582-ED81F67C302D}"/>
            </a:ext>
          </a:extLst>
        </xdr:cNvPr>
        <xdr:cNvPicPr>
          <a:picLocks noChangeAspect="1"/>
        </xdr:cNvPicPr>
      </xdr:nvPicPr>
      <xdr:blipFill>
        <a:blip xmlns:r="http://schemas.openxmlformats.org/officeDocument/2006/relationships" r:embed="rId16"/>
        <a:stretch>
          <a:fillRect/>
        </a:stretch>
      </xdr:blipFill>
      <xdr:spPr>
        <a:xfrm>
          <a:off x="1643634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F052BF81-401B-4F1E-AF1C-9EF2766215D4}"/>
            </a:ext>
          </a:extLst>
        </xdr:cNvPr>
        <xdr:cNvPicPr>
          <a:picLocks noChangeAspect="1"/>
        </xdr:cNvPicPr>
      </xdr:nvPicPr>
      <xdr:blipFill>
        <a:blip xmlns:r="http://schemas.openxmlformats.org/officeDocument/2006/relationships" r:embed="rId16"/>
        <a:stretch>
          <a:fillRect/>
        </a:stretch>
      </xdr:blipFill>
      <xdr:spPr>
        <a:xfrm>
          <a:off x="1641729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78DC1946-63F6-402D-B734-33F4D83B330C}"/>
            </a:ext>
          </a:extLst>
        </xdr:cNvPr>
        <xdr:cNvPicPr>
          <a:picLocks noChangeAspect="1"/>
        </xdr:cNvPicPr>
      </xdr:nvPicPr>
      <xdr:blipFill>
        <a:blip xmlns:r="http://schemas.openxmlformats.org/officeDocument/2006/relationships" r:embed="rId16"/>
        <a:stretch>
          <a:fillRect/>
        </a:stretch>
      </xdr:blipFill>
      <xdr:spPr>
        <a:xfrm>
          <a:off x="1639824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AC972B6E-65EA-4B63-80F6-8C1A8FBA8E9B}"/>
            </a:ext>
          </a:extLst>
        </xdr:cNvPr>
        <xdr:cNvPicPr>
          <a:picLocks noChangeAspect="1"/>
        </xdr:cNvPicPr>
      </xdr:nvPicPr>
      <xdr:blipFill>
        <a:blip xmlns:r="http://schemas.openxmlformats.org/officeDocument/2006/relationships" r:embed="rId16"/>
        <a:stretch>
          <a:fillRect/>
        </a:stretch>
      </xdr:blipFill>
      <xdr:spPr>
        <a:xfrm>
          <a:off x="1637919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A21C5F3D-F75D-4BD9-B61E-EE96C9915FE7}"/>
            </a:ext>
          </a:extLst>
        </xdr:cNvPr>
        <xdr:cNvPicPr>
          <a:picLocks noChangeAspect="1"/>
        </xdr:cNvPicPr>
      </xdr:nvPicPr>
      <xdr:blipFill>
        <a:blip xmlns:r="http://schemas.openxmlformats.org/officeDocument/2006/relationships" r:embed="rId16"/>
        <a:stretch>
          <a:fillRect/>
        </a:stretch>
      </xdr:blipFill>
      <xdr:spPr>
        <a:xfrm>
          <a:off x="1639824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FCD436A2-11D9-4D56-94DC-1EA8DC1D086A}"/>
            </a:ext>
          </a:extLst>
        </xdr:cNvPr>
        <xdr:cNvPicPr>
          <a:picLocks noChangeAspect="1"/>
        </xdr:cNvPicPr>
      </xdr:nvPicPr>
      <xdr:blipFill>
        <a:blip xmlns:r="http://schemas.openxmlformats.org/officeDocument/2006/relationships" r:embed="rId16"/>
        <a:stretch>
          <a:fillRect/>
        </a:stretch>
      </xdr:blipFill>
      <xdr:spPr>
        <a:xfrm>
          <a:off x="1641729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AA3E84C6-E612-40C5-BFCF-C085096FD984}"/>
            </a:ext>
          </a:extLst>
        </xdr:cNvPr>
        <xdr:cNvPicPr>
          <a:picLocks noChangeAspect="1"/>
        </xdr:cNvPicPr>
      </xdr:nvPicPr>
      <xdr:blipFill>
        <a:blip xmlns:r="http://schemas.openxmlformats.org/officeDocument/2006/relationships" r:embed="rId16"/>
        <a:stretch>
          <a:fillRect/>
        </a:stretch>
      </xdr:blipFill>
      <xdr:spPr>
        <a:xfrm>
          <a:off x="1634109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C52581F0-1D9E-41A5-83BD-DB4A22FB7D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9253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1D9D491D-D898-47B9-8270-F6B33E7AEA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1645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7597CAC8-2872-4C1E-9A51-2861212E87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823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C03C5625-36EE-422A-B879-9AC38E801C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40220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3319CA78-A215-4569-BDD6-75A27496F1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68AD2058-A5B7-402E-BD52-2E079CDA24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F7727B8E-0689-4331-837C-A677CA9C8B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B9AD7F83-7D67-4737-9157-D096C943ED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133373B3-32F9-4622-B988-F621D1632E4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978A9CF8-AE0B-4A70-BB64-64FA7AF8E1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51DB75E1-70C6-47B7-A8E6-E72114350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2E584190-9F42-4650-A80B-394AF07599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E286D3A9-23C6-49E7-B437-CCDB4593448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DD9C3862-B80B-403C-9669-6E93644394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A1BC672F-DD2D-4F6F-A267-DA815996E16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5722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232F7D7D-8601-479E-8565-29D5B78E1AD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1153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5A9EF2AC-53B7-4DB1-AAD6-73FCAEFEBB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AA1CC8F8-A4C1-46BF-843E-978D558F84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FADADBC7-2D11-43E5-B6AF-367DFF83EBA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816B602C-6A3A-46D7-AA94-ADC61149CDD3}"/>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32AEA65C-699E-47B1-BBEA-CB286A2B2A61}"/>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CE19DEFC-1ECE-4D30-B391-0F3933B371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037C128A-2711-4BCE-B4AE-7D53EA4BFF4E}"/>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8A90FB82-C872-4CDD-AF3F-4F96A67D6E6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FD15383A-B3AF-41AF-A1B8-E3902153FE23}"/>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6EB1AFC8-C614-46BE-972D-AA98B5CB72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80439159-26C6-4A92-A82C-EC885B4093D3}"/>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C394B117-D977-441E-A8FB-483146C10475}"/>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5A8301C1-54F7-48E2-B8FD-64FBCE20164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E0F653D6-D78F-4F87-BE45-DCF7AC156B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7B800692-C8FD-4B86-9978-A485D5739C0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6199C3E6-DF6F-49E3-807F-600DB72322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49B99921-2D5E-4E92-922B-6AE2C303C21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74F5161D-6F23-4106-9D7A-B8702EA1AEC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60B67308-CBA9-4BDD-86D4-A8F85DA0C0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44CE4FA0-C49A-44F9-B8B7-7A4D865FB13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6590D9E5-508C-4A9B-A4D5-61D9594404B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B6FB0F03-8A01-42D6-9B43-6BAA0AEA6B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E39F8AE9-B000-4E2C-A6C1-A5AFFEBD296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90BE7E01-DB9C-4735-912C-439F0A540B0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442E0B80-DBFA-4F5E-97AE-0D4CE6E787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C857C6B4-F0FD-4B33-BCBA-CAE005BDE62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C6DB4611-D03F-437B-A659-B7485FB8CD25}"/>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2336B758-D63C-45E0-8E0E-ECF1ED244ED5}"/>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517E33EC-4340-4D93-BD49-6AD359F43F2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4790AC4F-E3F0-43EA-A3D8-1462EFA3736A}"/>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5050E9F9-85FA-49E8-BF54-4DD35EE687A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6D92C043-996F-4E90-B8AD-0D5A69AD8C00}"/>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01CA2A6C-6000-40D1-80A3-D7337938E9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0845EB11-D18D-4D8E-8C89-D69351964C75}"/>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2FB5B4E6-CDBD-4F26-8BC3-B471D3B46F56}"/>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22DB0FB7-610F-4160-A4A6-F6F652121B9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84B380F3-3B5B-4453-8390-7FD282D4AF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D367E308-2231-4500-BC39-23C1159CCE0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48F20E65-A816-41DC-9FDB-58EE1E8D617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64437A09-11FC-4E6E-BAF6-21727CB5E8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B4354D72-9508-43ED-BD50-ACE365DBB53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6CBA512E-68A7-407D-B306-7CABFEBA14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9A8F882E-860B-4507-9C92-E16F876FDAF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959EC934-A2E8-4C35-919F-AF4420F0BF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ADABAB25-9F63-4487-B08F-9CC97E042C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7A656587-B51F-49AB-BC9E-581D12D06AE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AB5EA97E-E069-42CF-B718-96A6A50CC3E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7371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B0D92F2B-3217-4493-B98C-AB5BB35B770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9456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775A1350-34B3-4B23-AD04-C4E84F4EF6B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5013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C6487846-2914-4CDF-8996-457BCE57AA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2C3DE44B-C528-4CAA-99CD-210FDEB4EE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7E57DEEE-C4CD-47ED-96AE-1A1715DEB71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CB0C3E44-E0AB-4CBA-819B-E2923E6DC3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E843AB61-D119-493C-B683-57FA7790B4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25A72CBF-7854-4056-9F2B-EB50D629451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5CC9F37F-EC3D-4A51-ADD9-7A0913F9FB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5840A59A-7C6E-45EE-9246-53E014DB31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730FD551-1B0F-474A-AEE9-F1A643A43BF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88B813D2-BEB7-4D99-880F-28BFC1C9E9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4F3CDC76-F29D-4294-98F9-3E0A211A46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D2E45172-F2DA-42CF-B05C-B7B67590B99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B224ADCD-B5F6-45BB-8CE2-D259654F0F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AE74E749-055C-4EDD-ABAA-415C11AE33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E9884D76-8831-4192-96A4-7F6675C46D7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9A5F4BEC-7C6F-47D7-93C3-6772C3683C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BE499179-4D60-418B-B32F-547F660A11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0CC2B765-0345-453F-A2A5-944ADD2757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1F643FE5-F94A-40F8-B32F-5ECE8576AE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F0751413-9101-4CEC-AD7F-E6FAD3E24C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418482B8-ACAA-45C0-ABAD-092555E9B9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8076E0AE-560C-44BE-954B-A3C9DEEFE2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B4D6BED5-CD99-44EB-8426-CF2680A725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8003CD6B-B8AA-4A53-88AD-849CCCA9270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6EE1819F-6A78-4AC0-914E-554F029DA7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1DAA21E3-B1C2-4F1E-A5C0-921978F3E1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E7FF863C-CE12-46B6-8C4F-2E96096CBEB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3DB538C5-0A49-4F38-8B96-5BB4B7A2E6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8CB34AA1-D5A3-4165-B559-2BB8A2BAEE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4E58D779-61D0-43F8-B3B1-01CF40A5EFE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2D07DEC8-2B7C-40BA-B6BC-05E741F2B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36425D0B-93D1-45DA-8582-A99FC9EB60B9}"/>
            </a:ext>
          </a:extLst>
        </xdr:cNvPr>
        <xdr:cNvPicPr>
          <a:picLocks noChangeAspect="1"/>
        </xdr:cNvPicPr>
      </xdr:nvPicPr>
      <xdr:blipFill>
        <a:blip xmlns:r="http://schemas.openxmlformats.org/officeDocument/2006/relationships" r:embed="rId16"/>
        <a:stretch>
          <a:fillRect/>
        </a:stretch>
      </xdr:blipFill>
      <xdr:spPr>
        <a:xfrm>
          <a:off x="1655064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70BD5284-F3BD-490E-85D2-F3A3412D56B6}"/>
            </a:ext>
          </a:extLst>
        </xdr:cNvPr>
        <xdr:cNvPicPr>
          <a:picLocks noChangeAspect="1"/>
        </xdr:cNvPicPr>
      </xdr:nvPicPr>
      <xdr:blipFill>
        <a:blip xmlns:r="http://schemas.openxmlformats.org/officeDocument/2006/relationships" r:embed="rId16"/>
        <a:stretch>
          <a:fillRect/>
        </a:stretch>
      </xdr:blipFill>
      <xdr:spPr>
        <a:xfrm>
          <a:off x="1655064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A75DA38F-CA2B-4454-9084-136D134356B8}"/>
            </a:ext>
          </a:extLst>
        </xdr:cNvPr>
        <xdr:cNvPicPr>
          <a:picLocks noChangeAspect="1"/>
        </xdr:cNvPicPr>
      </xdr:nvPicPr>
      <xdr:blipFill>
        <a:blip xmlns:r="http://schemas.openxmlformats.org/officeDocument/2006/relationships" r:embed="rId16"/>
        <a:stretch>
          <a:fillRect/>
        </a:stretch>
      </xdr:blipFill>
      <xdr:spPr>
        <a:xfrm>
          <a:off x="1658874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53CBFAAF-866E-4AD4-B189-FA10421276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06141791-A3B4-4593-BCB3-3E6B3C5A05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DC3338F2-6E35-4C18-89A7-8276BE6DDC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0FA48CE3-29F5-41E7-BD5E-EEC9006B53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A44B9319-5ED5-46A3-9127-E857FE3350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B5570475-F411-4A60-B138-FDA6CB5A41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19233946-5F30-4959-8F28-B56A807614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891FFC82-4140-4C06-871D-D7FC3B4142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36A8641F-C22B-45FC-AF2D-04A78F535D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7BC7A35B-275D-4499-A488-733A9F8397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6804DE01-1B9D-47B2-94A6-E18407E840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3C749E23-378B-4B6C-846E-48B535A8EC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AF6571E7-4505-4FE2-BB55-6457C4704C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2EA2436C-F39C-4208-B205-8766B2C925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25139180-9E02-4D09-AE93-21C2FBF237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678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83A08A15-2547-4740-B491-EE0354F98C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348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3C405B06-2C2F-4D22-9B0C-10FFCC168D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15C5D288-8AEF-4C37-9FD0-C6B9CA37CB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81535939-2EBC-4A2E-A3D6-D31A45CCCD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2FA2B2F2-2EAA-4137-813F-0F4467D1A5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263C7D54-818A-44D2-9043-300849E700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8ACF052E-C7E7-4531-9334-82927414CF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13235962-07D8-4BB5-8C2B-CFE71848E7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6F368B12-1617-4F0B-87A4-CB19D882A0C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7A513598-AD52-4344-A90F-DC016538C2F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64E5B143-FCDF-450D-8260-B08645D957F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2AFCEA18-2A88-492C-95CF-39F38108E8A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9AF29CF5-88F8-423E-BF1F-4029D7E9E4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AAE497C7-112F-4731-8490-A495EBDF12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F275F119-6BF5-4609-BDAA-35FF94D5C2D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28E9B3A9-820C-4E83-9B47-C7EB443B7392}"/>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AE498601-18B8-4671-BEE4-0A64B445DB20}"/>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A84BCE06-9BEF-4944-915D-E5FF994B93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5E4C6AF7-4848-4945-8855-93E7D31A8B82}"/>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AC4CC4A4-BD6B-4E1C-B065-EED6CD8EF68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A63F7FA9-C921-42E9-8BD6-99EDD3518670}"/>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B81ED012-F3A1-45FA-AC15-8699D6C691E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B397CEBC-A034-4B39-854E-29D128F4659F}"/>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F2CDD003-711C-4E8B-933A-7C152727D740}"/>
            </a:ext>
          </a:extLst>
        </xdr:cNvPr>
        <xdr:cNvSpPr txBox="1"/>
      </xdr:nvSpPr>
      <xdr:spPr>
        <a:xfrm>
          <a:off x="836677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4F7F5FA7-6683-425E-9A5A-23641038FA2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2897054</xdr:colOff>
      <xdr:row>25</xdr:row>
      <xdr:rowOff>828480</xdr:rowOff>
    </xdr:from>
    <xdr:ext cx="432395" cy="432395"/>
    <xdr:pic>
      <xdr:nvPicPr>
        <xdr:cNvPr id="427" name="Image 15">
          <a:extLst>
            <a:ext uri="{FF2B5EF4-FFF2-40B4-BE49-F238E27FC236}">
              <a16:creationId xmlns:a16="http://schemas.microsoft.com/office/drawing/2014/main" id="{556D5293-9F4D-4F6B-8A4B-D941B7B5432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838094" y="16853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3EFCFE65-402A-4CFF-AEEF-ADAEB99F7E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16A4E189-A342-4D0B-8CB4-6EA84E03F84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8872DB2F-0102-4889-82F6-0F8D8305963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EA3D6CAB-BC81-49E2-9905-DB56EC2475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BAD88AFB-399A-406C-B86A-5ACCB890629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FF0CC611-8D23-42A8-9D5B-EFF96A0C561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E465FE65-BB54-4EE9-8793-2E2EF726B5D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4414D5D0-3406-4646-9404-1A161ECB68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1D0580A5-1C55-4827-8D15-4A0038B33A4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493C176F-DB10-40F4-8C89-57B643F3D14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DBFB622D-0D13-4747-AF8A-1A32960D95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296A19EF-193B-4E95-81AE-532B293441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661B7491-CB05-4D54-A10A-ACE0DB6E5BF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80A86DD2-9531-4470-A8F4-BFB13E1A2698}"/>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60232AEA-306A-415C-8742-AE45A1BD43C3}"/>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B34418AB-D0A3-4AE4-9DF2-BD83F9F1BF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679BF81C-8AAC-44E6-B598-958DE22FD7BA}"/>
            </a:ext>
          </a:extLst>
        </xdr:cNvPr>
        <xdr:cNvSpPr txBox="1"/>
      </xdr:nvSpPr>
      <xdr:spPr>
        <a:xfrm>
          <a:off x="1167670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051017BB-307E-4567-A371-A06CF1E3F3D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19F88931-9754-4F4E-85D0-5EBEC4877BE5}"/>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B8D6E19E-5D66-43ED-ADEC-39493737665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F1B4BD47-65BA-4D69-B933-E9AD30094D89}"/>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9DF3274F-B30F-4810-BF64-FCCB2296EB7E}"/>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A9C5DAF2-2429-4500-BA94-12C05874230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06B3F1AF-46D2-4D90-96D5-3D4B43B689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A96F7452-8B75-4405-BFB0-DB3CE2342A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03FFA3E5-E74B-4D44-8E51-64E77F12E92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3F4495D6-6FFC-4215-BEC5-D3DB76EC4A2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653246A6-B69E-482F-AA71-DB2977DE21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3C6EC25A-8527-4C85-B91E-C2D3731E2F9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E2FECAD1-5EEA-42B1-8037-FB70ECF6BE7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7A58D96D-FFC9-407B-A013-E79E68100B3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E8163855-8267-4C92-99AB-3C7D51B066B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7C28336D-A0FC-49ED-ABC3-BDAEEEDFC97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381B6B13-A949-498E-9723-0D03231C350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5C039195-3AF7-4575-8B83-BACEEB87FEA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15FE7482-8BAB-4BD5-831B-33F1B94584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CA30FDD6-1E8E-49EF-9BF3-3C90F1040E2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B22FA1BA-869A-4E5D-B57A-27B92F7E5379}"/>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7996A047-A93F-4B10-B838-634FF53174AE}"/>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35A8BB64-4BF3-418E-923F-F68BD35AC5C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5FA494AF-739F-4CC4-BBB4-9E273BCFA7AF}"/>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F873BBF0-BCBA-4D79-900F-F16B733915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401A6B31-BED2-4DCD-8413-7BC3F9446008}"/>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B5B10FB0-062B-4A47-B01B-11AD507A8FC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D08293C7-B3B5-48EA-A7CA-5E1F3D371B12}"/>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D2169532-197B-48AF-9012-DD23DE164711}"/>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5244B401-23F7-435F-8465-1166CB83514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7C925D94-7277-4449-96A3-AA0507FD7E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6F5829C7-07C2-4929-A3CF-B7BA14377F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F4CB5844-D756-45BF-8E7B-ABF1FB4709F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9974781C-9F9A-4A85-9521-6EEF98CB4BF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C8035B74-7B7C-4D4E-85DB-C33E0CCDB54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371A13A0-4C18-4A9C-99E0-50CD528059F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0494EDE8-8939-4D06-AAF3-8D3CB77C828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3927FC04-6884-49D2-AB08-3E44764FB7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7CCBF331-20D5-460C-A6FF-893F8B54C06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1AF47157-83B5-496D-BD13-0B50F435E0F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6E5007C6-0C0F-4F7B-884F-ACCDA23821F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B73315D9-15B9-4A21-9601-2AF57B2EE1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F5B93C28-4159-48C4-A51B-ED65964F8B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3088DF4D-42D0-43D8-8A07-9A74C8CF05C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31D68847-BA30-4E72-8450-3D0EA9576F28}"/>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F7443179-98A2-46B0-845E-7006A94AA0F8}"/>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DFCE666A-4CD1-4032-840D-52B962F54B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1B4DA73A-23A1-4294-92EE-D16BFF58DADE}"/>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B1039738-1794-47EC-9FD7-586A9266B34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E22DDC27-2C96-429E-95CF-0B39604BF874}"/>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478B83F1-240B-4FC7-9E96-9BFBB63BCBB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CCB2E6F0-356C-467F-9008-32E2DF82C3F7}"/>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AB1DBEA2-9B97-4303-BB5C-97024E9E53F5}"/>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2351898F-23F1-49FB-83E3-03D66983136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EE2ECB05-5907-4679-9F44-126C29D5E5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2A0C73BE-3A91-4321-BE74-64007E2A8E1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712C212B-6034-4A76-A067-845606A3B2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D15A1E24-2837-412F-A360-FA3310E4C80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C7410C28-D154-4F11-9EBA-2DBE2288B58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6899A9B8-05DC-4074-B013-DE14816103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15145CC2-0A04-424A-99E4-B781798ED56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D2B4B556-3DE9-4444-9CB0-8AB291C89AF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994FD591-923A-47B8-B01F-B20A5290366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AFE3C47A-3571-48D3-BA3E-13CD397F6AE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8CDB6BC1-15A2-4945-834B-964697138F7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9CDABF80-1B17-4CEA-981C-25C5242158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2678E37B-276C-4C57-A563-8CF0B4F0FC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FC038E9C-698A-4A59-94E5-EA86A569E4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34DA5720-A0EC-4667-A429-B3D3833C576D}"/>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9AFBFF39-8CB7-431D-887A-43F5E2BD7B78}"/>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E6A5BEA7-1F40-4387-871D-9F037FEBDE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AF797CAC-3504-4FF7-953E-3748CE6C35BC}"/>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DF556DFA-2B34-43C5-B6CE-DA708ABCDC7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B00B84CF-4584-4628-B309-B235FA577268}"/>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054D927F-F8DD-4BDD-BDD6-0EDC8EB4BE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E3DB6C8D-8A12-4650-98F1-9D7C0A7537EB}"/>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B2F651FC-A232-4765-8580-841A12C8E30E}"/>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A99D25C8-3D1C-4A73-9F1A-089E967A645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57D19EFD-82C1-43B6-9E7A-52F6287219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6765FA94-BADF-428A-8943-F119D356EA8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A41D79F3-9591-4056-A70C-259C1956DE5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735C787E-B993-49BE-BE2F-B17FD2FC864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9138A73E-71F6-44AD-826C-94CCF208730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C338DD38-6C14-4DD4-8E48-C137E76F1C8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D78666E1-C735-4E6C-8DD5-4AAFE3C9011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FDDF7B9E-E797-4E36-84D6-83DFA4CD334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ED9EF4F6-1CCE-44C6-A081-D17D0C737B6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B0FCEAEB-7E56-4930-9FFD-BC2C041F309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06568590-D57D-4FB9-A573-18D6D03B91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79E2BCC5-2972-454E-821E-8B7CFADB56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A3809639-C8A6-4E6A-8995-4E062CF242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DBA4F337-60A3-48EF-8EC6-D73C4CF44BE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1BCE9F69-EF2B-4788-B0C6-3AAD3C867E10}"/>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1915BA6C-0284-4D59-9C17-5E0FD382E7F2}"/>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F102F5CB-8849-4BED-A413-A785B9D8245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85F31E8C-5D69-40C8-A787-E5C478E90C9D}"/>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11EA0517-D113-4174-8F47-C6A443BF007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1EEE68E9-04AA-4FE1-BF28-A328F215B4D5}"/>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8B54B08F-F901-47C7-960C-804F70E5A7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61D4B45B-236F-494A-9F50-939E44091356}"/>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3A79CB06-727F-499C-8581-653A36EDB3B9}"/>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007923BD-996A-458C-A0F7-C4D842A769A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EBE44F03-030A-4CDA-918D-B565849397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C7DE8063-1574-4597-AA1C-E71A3840483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A230E1CF-7E2D-47BA-9878-67710336F3F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04D62451-84C2-4E63-9C63-E660E4253A8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393C656E-EBF5-4F12-9C08-B0FB9ADEE2F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3899825E-1107-40D1-8AC8-0F2761EA1D9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B4DD3FBD-E8F6-4CE2-8C13-36C1DDCE763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C11CFD6F-4EB5-4F85-B0CF-ADC47433C13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EC7FA26C-5A36-409D-8643-477CEF4AA8E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C855E453-CAB8-48A6-AD4B-6CAB4E148FE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70FFD44F-A31B-4876-8285-A400EE7A886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8977C399-55C1-4DE0-B968-89A3CEDF00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197543F2-D37D-42E2-B968-D7B3E8F8A6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088975F7-14FF-4FB8-BDB9-8F5EEB91648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14173336-CF11-4053-94F9-CE3B6FEA1251}"/>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776BDBB4-C84D-41B8-AF79-F97DA156C40B}"/>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EF798226-A081-4931-9665-2918FA7B02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7A8B5B9F-2EB6-4991-A5E0-87833F763535}"/>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D8C3FF03-7479-4FBF-A31D-72618BFB56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DCD4B13B-A429-4ADA-8E01-B139F1B17D2B}"/>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19365A70-F269-46FB-9C85-E1EAEE04F77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D2D895DF-22EE-4E92-9D68-91C4AC9DF8EF}"/>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5FBBD827-CB9F-40B9-9F0E-5FCEC9832FA1}"/>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F85989C3-6F59-4A68-AD0D-801F06E1A3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0E59ABAF-4C5B-4037-BA9D-336DA5A1A9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B93C88E4-7891-438C-93E4-5142DBEA24B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06C1DD9C-47F1-4439-96B8-017D2BB792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99FA655C-2016-48AE-B700-E0B8BC835D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0AAC170B-E988-45F1-B690-4E6CC8C3A0A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FE683F12-610C-4213-88B2-E7E525EADF7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0EF68B3E-ABE5-4191-89DD-B88370C6D54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AEA3EA21-22C8-4EF7-9A4A-04A849E8DEA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13CE8138-4F67-431C-8E76-FF074D6655E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F6730DE2-E1FE-4EF6-BDBE-DE14E7C6D04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7ACE6B53-81E0-4309-997D-64CBEF19DC4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68263A43-8A98-4CC5-94E6-6C4E2D2D34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D4587EAF-41E0-45DA-B2C6-06686D10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D020EF43-D636-4867-91DE-FBA498DB525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F08DA138-6D1C-46D2-954F-5873F22BD83A}"/>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CB086770-6D56-4FBB-B79F-0674D435E38E}"/>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F3B55757-61DE-4A94-989A-603F5D69FD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1A3F8252-32F5-46CB-AE9B-F8EE56A465D4}"/>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E45D56A8-6350-4B38-877D-47561201F7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229CC98E-3232-4357-88FB-B12AB398AF8C}"/>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7F493C58-8F63-4CB3-B10A-B63060BCF46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FE128DF3-5A88-490A-8A98-2F930B926E66}"/>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6B126495-2E55-4071-BD87-D111415275B8}"/>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C473942B-7ED9-4145-8799-37475B88A3C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E638C5ED-1292-4DDD-AEA2-3E94BED212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2408E2F0-221D-4F07-95BD-BA72B48642E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48C06348-D625-4D1E-9ED5-23019FBF0C9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B8F0F489-7E88-4866-908A-7A1DFCDD2EA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D24939FA-EAB2-4DB2-86A3-85F6F12F5B2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7EC169B5-D97A-4F30-8A97-359D5CD6162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20F16B4D-C505-49B3-94F3-6480F492629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F43B4C7C-4C0B-4D65-9E41-498DC882C2A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3EE8B0C2-D69B-4F95-AF51-7CBEC714610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2FFE6A80-1672-4C12-B6F2-4120498E949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7AE5829E-39D7-4303-B570-D978AA1E30F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CA41E25F-E3D1-44EF-8C90-E458D7C4A5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D534B6FA-CF97-4E8F-A7F9-5C515661D7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271D6CA4-F490-41E0-AA2F-6F8C7B0A380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0291AD2D-4A20-439A-BB5A-B254BC3727B1}"/>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C5A27D61-7FF1-470D-963C-70D794EBF742}"/>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BA669CD1-7D90-4507-870E-E12EA7D33F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B5FA283E-E52C-4057-AD64-872B558B1A54}"/>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276088F0-542E-47EA-9B85-1EF25491C5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F25CE994-2FEC-4F18-BE7E-D408559AAC53}"/>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7139F286-23B8-4874-B37F-4B1A2B6F0E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AD39754A-17BA-4C61-AA46-AF88A7A2A0FC}"/>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07B0909A-BF56-48C9-8ECE-13670E91E0C2}"/>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2284B775-1D5A-44FE-9F50-15A8CC1846B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27257C70-3623-4966-95E8-D331148C22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646046C7-FA17-40A0-B0B0-2CE73CE184B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EDB85A7F-3616-467C-BF54-FD7EBA42291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5880A850-A381-45AB-92A2-EBAA32B578A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2F886773-6D4B-47E1-A009-9049D3FD058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0B6359BB-B145-4DC8-AADB-E2F303B05B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3C9F9D8E-932D-4D96-8F0E-4E2EDAD20EC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7811F37F-6599-4510-9EA0-8711BFE9D8D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73E0B695-6C3E-4ED0-86FF-5B9BDECC666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343E1151-630A-414A-8704-D5C032FD304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AC72D764-EC2A-49D7-8B71-B5CBF6AE077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47B5D632-9B0F-4306-B0EF-6867F98FE7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E5173EB0-1ED1-465F-83F8-A56DD99093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7FB83EA7-DDE9-4BAE-931A-A918924C94B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1962F201-3C5F-44D2-A2F1-378D4F188CB5}"/>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BADD9191-4C61-4141-983B-28283B76E9D9}"/>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E0D9749B-5BE5-4B8D-B9D1-29C7E8DE83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64E28968-B100-4ACD-B412-928A94DED68E}"/>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4D2E4EF9-90B3-4CD0-B09E-6521CF3C916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2AFF73B5-9601-49F2-AFE7-955508304DA6}"/>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CA663CDF-35FD-4F38-9C37-52FB08CF182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FF5E426A-32E2-46D1-9A1F-64268E443469}"/>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B5A30CF1-54FE-44CA-91FA-5E12CE5DEF8B}"/>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771F66B2-A7F1-40FC-8A24-19E6CFE197C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D1378761-636D-48F9-A1B8-1AF81E18EEC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2AA5889E-EBD1-462D-813C-94ED75DD7AA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F1911C1B-D2C6-405D-8B6B-48AAC00B235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4A626036-38A5-4F78-9A45-3667D6B8812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3185F4C9-3F2E-4996-825B-2B8AAFC219A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B3A4FCE0-DC2F-4456-AF12-52E5A8227CC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3F96D488-EE70-4F52-86E9-7C301FAC13A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1FF44164-E47F-4E8C-AEEF-F72BAC8784F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081E8666-0404-418A-AA93-7E942D6F721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4D4FC2E9-EA2B-43E0-ACE6-3B53B21305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E0EBAFDA-AE07-40EA-9089-A8210F6AED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10A0031F-521B-4F3F-B067-86FF3C119A4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7378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20730C97-A59E-4599-A227-7A8E914EC75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3712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2C427F9A-8321-4B77-ABE4-91FB9BFA0BA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7474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A6E339D7-BA93-4533-9691-6E046BBEBE1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5569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717A1E06-E77C-4BE8-B3D1-76374C61B5E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6236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148A1233-2E6E-49FC-8E83-E188EA0DE39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0046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9BC915CD-D739-43B0-B50E-7684E50A501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0713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8B906DEC-63E5-4614-8101-78F22F5AEE5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427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374F19BE-6A69-4762-97C3-04A0DEC2528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8141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DFF0A4F8-B453-4E91-9072-81B5FD4AA52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4326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DF1E1447-D31B-453A-8D0B-F60B69B288F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9392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EE64B732-22CB-4C6C-8C82-6F6081118F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3F5BDF57-37B8-4FEA-95F3-E1BD8B8B5E6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7627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5E03E5C1-74B9-4A8C-A980-AE0893A7218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867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6CF43161-E6A6-4C22-93B3-ED16739B4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6389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46AFEF7F-AD28-4263-B97B-2F5F8A58E46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2FE13F8F-A222-46E5-8085-CE8E6C5E310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817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E51796B6-36D4-4618-8944-120A93FBD02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5074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0810A458-104B-4E63-9E26-FCC8FC190CE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3169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xdr:row>
      <xdr:rowOff>971550</xdr:rowOff>
    </xdr:from>
    <xdr:to>
      <xdr:col>1</xdr:col>
      <xdr:colOff>703974</xdr:colOff>
      <xdr:row>6</xdr:row>
      <xdr:rowOff>408700</xdr:rowOff>
    </xdr:to>
    <xdr:pic>
      <xdr:nvPicPr>
        <xdr:cNvPr id="674" name="Image 673">
          <a:extLst>
            <a:ext uri="{FF2B5EF4-FFF2-40B4-BE49-F238E27FC236}">
              <a16:creationId xmlns:a16="http://schemas.microsoft.com/office/drawing/2014/main" id="{040798E7-F23A-4E65-B023-5D081E6170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3326130"/>
          <a:ext cx="646824" cy="702070"/>
        </a:xfrm>
        <a:prstGeom prst="rect">
          <a:avLst/>
        </a:prstGeom>
      </xdr:spPr>
    </xdr:pic>
    <xdr:clientData/>
  </xdr:twoCellAnchor>
  <xdr:twoCellAnchor editAs="oneCell">
    <xdr:from>
      <xdr:col>5</xdr:col>
      <xdr:colOff>19050</xdr:colOff>
      <xdr:row>5</xdr:row>
      <xdr:rowOff>933450</xdr:rowOff>
    </xdr:from>
    <xdr:to>
      <xdr:col>5</xdr:col>
      <xdr:colOff>665874</xdr:colOff>
      <xdr:row>6</xdr:row>
      <xdr:rowOff>370600</xdr:rowOff>
    </xdr:to>
    <xdr:pic>
      <xdr:nvPicPr>
        <xdr:cNvPr id="675" name="Image 674">
          <a:extLst>
            <a:ext uri="{FF2B5EF4-FFF2-40B4-BE49-F238E27FC236}">
              <a16:creationId xmlns:a16="http://schemas.microsoft.com/office/drawing/2014/main" id="{799982D4-E555-4747-9C27-B2D905A2BD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5810" y="3288030"/>
          <a:ext cx="646824" cy="70207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6" name="Image 675">
          <a:extLst>
            <a:ext uri="{FF2B5EF4-FFF2-40B4-BE49-F238E27FC236}">
              <a16:creationId xmlns:a16="http://schemas.microsoft.com/office/drawing/2014/main" id="{4A686ED6-D2AD-4260-AD57-F8DCB57CE2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773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7" name="Image 676">
          <a:extLst>
            <a:ext uri="{FF2B5EF4-FFF2-40B4-BE49-F238E27FC236}">
              <a16:creationId xmlns:a16="http://schemas.microsoft.com/office/drawing/2014/main" id="{5276B11E-EB31-4362-A3B6-87C3AE0E96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8" name="Image 677">
          <a:extLst>
            <a:ext uri="{FF2B5EF4-FFF2-40B4-BE49-F238E27FC236}">
              <a16:creationId xmlns:a16="http://schemas.microsoft.com/office/drawing/2014/main" id="{3CDF9AC2-902F-412D-B095-DF372FFF2E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6118860"/>
          <a:ext cx="646824" cy="694450"/>
        </a:xfrm>
        <a:prstGeom prst="rect">
          <a:avLst/>
        </a:prstGeom>
      </xdr:spPr>
    </xdr:pic>
    <xdr:clientData/>
  </xdr:twoCellAnchor>
  <xdr:twoCellAnchor editAs="oneCell">
    <xdr:from>
      <xdr:col>7</xdr:col>
      <xdr:colOff>38100</xdr:colOff>
      <xdr:row>5</xdr:row>
      <xdr:rowOff>838200</xdr:rowOff>
    </xdr:from>
    <xdr:to>
      <xdr:col>7</xdr:col>
      <xdr:colOff>684924</xdr:colOff>
      <xdr:row>6</xdr:row>
      <xdr:rowOff>275350</xdr:rowOff>
    </xdr:to>
    <xdr:pic>
      <xdr:nvPicPr>
        <xdr:cNvPr id="679" name="Image 678">
          <a:extLst>
            <a:ext uri="{FF2B5EF4-FFF2-40B4-BE49-F238E27FC236}">
              <a16:creationId xmlns:a16="http://schemas.microsoft.com/office/drawing/2014/main" id="{E7413925-94CA-436A-AD31-4638561C17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3192780"/>
          <a:ext cx="646824" cy="702070"/>
        </a:xfrm>
        <a:prstGeom prst="rect">
          <a:avLst/>
        </a:prstGeom>
      </xdr:spPr>
    </xdr:pic>
    <xdr:clientData/>
  </xdr:twoCellAnchor>
  <xdr:twoCellAnchor editAs="oneCell">
    <xdr:from>
      <xdr:col>8</xdr:col>
      <xdr:colOff>171450</xdr:colOff>
      <xdr:row>5</xdr:row>
      <xdr:rowOff>800100</xdr:rowOff>
    </xdr:from>
    <xdr:to>
      <xdr:col>9</xdr:col>
      <xdr:colOff>627774</xdr:colOff>
      <xdr:row>6</xdr:row>
      <xdr:rowOff>237250</xdr:rowOff>
    </xdr:to>
    <xdr:pic>
      <xdr:nvPicPr>
        <xdr:cNvPr id="680" name="Image 679">
          <a:extLst>
            <a:ext uri="{FF2B5EF4-FFF2-40B4-BE49-F238E27FC236}">
              <a16:creationId xmlns:a16="http://schemas.microsoft.com/office/drawing/2014/main" id="{DDDBF89A-E8A5-4A46-A443-00F54F88FE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14370" y="3154680"/>
          <a:ext cx="654444" cy="702070"/>
        </a:xfrm>
        <a:prstGeom prst="rect">
          <a:avLst/>
        </a:prstGeom>
      </xdr:spPr>
    </xdr:pic>
    <xdr:clientData/>
  </xdr:twoCellAnchor>
  <xdr:twoCellAnchor editAs="oneCell">
    <xdr:from>
      <xdr:col>4</xdr:col>
      <xdr:colOff>95250</xdr:colOff>
      <xdr:row>25</xdr:row>
      <xdr:rowOff>762000</xdr:rowOff>
    </xdr:from>
    <xdr:to>
      <xdr:col>5</xdr:col>
      <xdr:colOff>551574</xdr:colOff>
      <xdr:row>26</xdr:row>
      <xdr:rowOff>199150</xdr:rowOff>
    </xdr:to>
    <xdr:pic>
      <xdr:nvPicPr>
        <xdr:cNvPr id="681" name="Image 680">
          <a:extLst>
            <a:ext uri="{FF2B5EF4-FFF2-40B4-BE49-F238E27FC236}">
              <a16:creationId xmlns:a16="http://schemas.microsoft.com/office/drawing/2014/main" id="{5333EE17-A560-4CAD-A0AE-F593229621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3890" y="16786860"/>
          <a:ext cx="654444" cy="70207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2" name="Image 681">
          <a:extLst>
            <a:ext uri="{FF2B5EF4-FFF2-40B4-BE49-F238E27FC236}">
              <a16:creationId xmlns:a16="http://schemas.microsoft.com/office/drawing/2014/main" id="{63B4C275-4B0B-409D-975A-98F54A7C9A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3" name="Image 682">
          <a:extLst>
            <a:ext uri="{FF2B5EF4-FFF2-40B4-BE49-F238E27FC236}">
              <a16:creationId xmlns:a16="http://schemas.microsoft.com/office/drawing/2014/main" id="{937000F1-E516-4CC0-AC1A-4237ACFD16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4" name="Image 683">
          <a:extLst>
            <a:ext uri="{FF2B5EF4-FFF2-40B4-BE49-F238E27FC236}">
              <a16:creationId xmlns:a16="http://schemas.microsoft.com/office/drawing/2014/main" id="{87EAE16C-6E9F-47D1-A599-599694432A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5" name="Image 684">
          <a:extLst>
            <a:ext uri="{FF2B5EF4-FFF2-40B4-BE49-F238E27FC236}">
              <a16:creationId xmlns:a16="http://schemas.microsoft.com/office/drawing/2014/main" id="{C1C86758-3632-4806-A669-83642781FA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6" name="Image 685">
          <a:extLst>
            <a:ext uri="{FF2B5EF4-FFF2-40B4-BE49-F238E27FC236}">
              <a16:creationId xmlns:a16="http://schemas.microsoft.com/office/drawing/2014/main" id="{32E13E2A-C600-424C-B3AC-92D9B6F34D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87" name="Image 686">
          <a:extLst>
            <a:ext uri="{FF2B5EF4-FFF2-40B4-BE49-F238E27FC236}">
              <a16:creationId xmlns:a16="http://schemas.microsoft.com/office/drawing/2014/main" id="{FF883E4F-FFA3-41B7-AA85-8D0827A6A6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485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88" name="Image 687">
          <a:extLst>
            <a:ext uri="{FF2B5EF4-FFF2-40B4-BE49-F238E27FC236}">
              <a16:creationId xmlns:a16="http://schemas.microsoft.com/office/drawing/2014/main" id="{0E5A7545-05A5-4C0E-97FA-C09998CFD5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4296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89" name="Image 688">
          <a:extLst>
            <a:ext uri="{FF2B5EF4-FFF2-40B4-BE49-F238E27FC236}">
              <a16:creationId xmlns:a16="http://schemas.microsoft.com/office/drawing/2014/main" id="{BD9E305B-E44C-4396-BCB8-9B80D109D2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0" name="Image 689">
          <a:extLst>
            <a:ext uri="{FF2B5EF4-FFF2-40B4-BE49-F238E27FC236}">
              <a16:creationId xmlns:a16="http://schemas.microsoft.com/office/drawing/2014/main" id="{4BA12397-22CD-45E2-BA17-F8B42B5A55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1" name="Image 690">
          <a:extLst>
            <a:ext uri="{FF2B5EF4-FFF2-40B4-BE49-F238E27FC236}">
              <a16:creationId xmlns:a16="http://schemas.microsoft.com/office/drawing/2014/main" id="{0BA77B5F-E77D-421F-89F5-3E09D1B177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2" name="Image 691">
          <a:extLst>
            <a:ext uri="{FF2B5EF4-FFF2-40B4-BE49-F238E27FC236}">
              <a16:creationId xmlns:a16="http://schemas.microsoft.com/office/drawing/2014/main" id="{1E663DFC-DBF3-4544-BB89-CD422D0BBB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3" name="Image 692">
          <a:extLst>
            <a:ext uri="{FF2B5EF4-FFF2-40B4-BE49-F238E27FC236}">
              <a16:creationId xmlns:a16="http://schemas.microsoft.com/office/drawing/2014/main" id="{5940FB4C-CCC6-41E2-9CEF-254A0A1FCC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4" name="Image 693">
          <a:extLst>
            <a:ext uri="{FF2B5EF4-FFF2-40B4-BE49-F238E27FC236}">
              <a16:creationId xmlns:a16="http://schemas.microsoft.com/office/drawing/2014/main" id="{F1648D1C-E9E5-4718-A293-3A39911A0E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5" name="Image 694">
          <a:extLst>
            <a:ext uri="{FF2B5EF4-FFF2-40B4-BE49-F238E27FC236}">
              <a16:creationId xmlns:a16="http://schemas.microsoft.com/office/drawing/2014/main" id="{B65C5914-1A3C-4C19-B6AE-A29B381417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696" name="Image 695">
          <a:extLst>
            <a:ext uri="{FF2B5EF4-FFF2-40B4-BE49-F238E27FC236}">
              <a16:creationId xmlns:a16="http://schemas.microsoft.com/office/drawing/2014/main" id="{69CC606B-F410-4130-8866-0EB4EA108B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390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697" name="Image 696">
          <a:extLst>
            <a:ext uri="{FF2B5EF4-FFF2-40B4-BE49-F238E27FC236}">
              <a16:creationId xmlns:a16="http://schemas.microsoft.com/office/drawing/2014/main" id="{EC563B0D-1FC3-476E-A82A-0B5CAADCCE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7190660"/>
          <a:ext cx="646824" cy="694450"/>
        </a:xfrm>
        <a:prstGeom prst="rect">
          <a:avLst/>
        </a:prstGeom>
      </xdr:spPr>
    </xdr:pic>
    <xdr:clientData/>
  </xdr:twoCellAnchor>
  <xdr:twoCellAnchor editAs="oneCell">
    <xdr:from>
      <xdr:col>5</xdr:col>
      <xdr:colOff>0</xdr:colOff>
      <xdr:row>68</xdr:row>
      <xdr:rowOff>400050</xdr:rowOff>
    </xdr:from>
    <xdr:to>
      <xdr:col>5</xdr:col>
      <xdr:colOff>646824</xdr:colOff>
      <xdr:row>68</xdr:row>
      <xdr:rowOff>1094500</xdr:rowOff>
    </xdr:to>
    <xdr:pic>
      <xdr:nvPicPr>
        <xdr:cNvPr id="698" name="Image 697">
          <a:extLst>
            <a:ext uri="{FF2B5EF4-FFF2-40B4-BE49-F238E27FC236}">
              <a16:creationId xmlns:a16="http://schemas.microsoft.com/office/drawing/2014/main" id="{2243A310-9322-4083-8D99-74A0B8008F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576953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699" name="Image 698">
          <a:extLst>
            <a:ext uri="{FF2B5EF4-FFF2-40B4-BE49-F238E27FC236}">
              <a16:creationId xmlns:a16="http://schemas.microsoft.com/office/drawing/2014/main" id="{81D0DFBE-231E-4FFC-869A-C47F4FD6C0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0" name="Image 699">
          <a:extLst>
            <a:ext uri="{FF2B5EF4-FFF2-40B4-BE49-F238E27FC236}">
              <a16:creationId xmlns:a16="http://schemas.microsoft.com/office/drawing/2014/main" id="{0B54D5CC-73F8-4385-945D-577805FEC4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1" name="Image 700">
          <a:extLst>
            <a:ext uri="{FF2B5EF4-FFF2-40B4-BE49-F238E27FC236}">
              <a16:creationId xmlns:a16="http://schemas.microsoft.com/office/drawing/2014/main" id="{418CD485-66BC-4B6E-AC97-B2B9C480D6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2" name="Image 701">
          <a:extLst>
            <a:ext uri="{FF2B5EF4-FFF2-40B4-BE49-F238E27FC236}">
              <a16:creationId xmlns:a16="http://schemas.microsoft.com/office/drawing/2014/main" id="{373F492E-92EA-4231-8164-96CAE7842B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1297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3" name="Image 702">
          <a:extLst>
            <a:ext uri="{FF2B5EF4-FFF2-40B4-BE49-F238E27FC236}">
              <a16:creationId xmlns:a16="http://schemas.microsoft.com/office/drawing/2014/main" id="{64D95B61-E779-4077-9FFF-05006EDE12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4" name="Image 703">
          <a:extLst>
            <a:ext uri="{FF2B5EF4-FFF2-40B4-BE49-F238E27FC236}">
              <a16:creationId xmlns:a16="http://schemas.microsoft.com/office/drawing/2014/main" id="{68DD24B2-9DF0-4AF3-ACEB-DC3A4C861B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5" name="Image 704">
          <a:extLst>
            <a:ext uri="{FF2B5EF4-FFF2-40B4-BE49-F238E27FC236}">
              <a16:creationId xmlns:a16="http://schemas.microsoft.com/office/drawing/2014/main" id="{2D381C40-20E9-4D81-8253-97488C8F9A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06" name="Image 705">
          <a:extLst>
            <a:ext uri="{FF2B5EF4-FFF2-40B4-BE49-F238E27FC236}">
              <a16:creationId xmlns:a16="http://schemas.microsoft.com/office/drawing/2014/main" id="{911E4F0F-8CD9-4592-B35C-C4853C06B1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07" name="Image 706">
          <a:extLst>
            <a:ext uri="{FF2B5EF4-FFF2-40B4-BE49-F238E27FC236}">
              <a16:creationId xmlns:a16="http://schemas.microsoft.com/office/drawing/2014/main" id="{72274885-F33B-4E4A-ABF0-87158494D3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08" name="Image 707">
          <a:extLst>
            <a:ext uri="{FF2B5EF4-FFF2-40B4-BE49-F238E27FC236}">
              <a16:creationId xmlns:a16="http://schemas.microsoft.com/office/drawing/2014/main" id="{80D76452-3DE7-4F8C-8B67-3F86AA4A58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09" name="Image 708">
          <a:extLst>
            <a:ext uri="{FF2B5EF4-FFF2-40B4-BE49-F238E27FC236}">
              <a16:creationId xmlns:a16="http://schemas.microsoft.com/office/drawing/2014/main" id="{9E9726E5-DC05-4307-BFDC-778C602240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914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0" name="Image 709">
          <a:extLst>
            <a:ext uri="{FF2B5EF4-FFF2-40B4-BE49-F238E27FC236}">
              <a16:creationId xmlns:a16="http://schemas.microsoft.com/office/drawing/2014/main" id="{9B50F7A4-8019-4BF2-8A9C-2AAE1FAE07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825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1" name="Image 710">
          <a:extLst>
            <a:ext uri="{FF2B5EF4-FFF2-40B4-BE49-F238E27FC236}">
              <a16:creationId xmlns:a16="http://schemas.microsoft.com/office/drawing/2014/main" id="{63BBD566-59F4-416B-AB2C-A75335761B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2" name="Image 711">
          <a:extLst>
            <a:ext uri="{FF2B5EF4-FFF2-40B4-BE49-F238E27FC236}">
              <a16:creationId xmlns:a16="http://schemas.microsoft.com/office/drawing/2014/main" id="{985EB2EB-DF8D-4030-B2F1-283EF6CD25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3" name="Image 712">
          <a:extLst>
            <a:ext uri="{FF2B5EF4-FFF2-40B4-BE49-F238E27FC236}">
              <a16:creationId xmlns:a16="http://schemas.microsoft.com/office/drawing/2014/main" id="{97C0E250-C778-4408-881A-C46CCC9633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488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14" name="Image 713">
          <a:extLst>
            <a:ext uri="{FF2B5EF4-FFF2-40B4-BE49-F238E27FC236}">
              <a16:creationId xmlns:a16="http://schemas.microsoft.com/office/drawing/2014/main" id="{967A3D76-B554-483D-BF85-97122E6362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15" name="Image 714">
          <a:extLst>
            <a:ext uri="{FF2B5EF4-FFF2-40B4-BE49-F238E27FC236}">
              <a16:creationId xmlns:a16="http://schemas.microsoft.com/office/drawing/2014/main" id="{2688CC91-296D-4156-BA1A-E5C055CBB8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16" name="Image 715">
          <a:extLst>
            <a:ext uri="{FF2B5EF4-FFF2-40B4-BE49-F238E27FC236}">
              <a16:creationId xmlns:a16="http://schemas.microsoft.com/office/drawing/2014/main" id="{2F08C833-B08D-4E4F-92C5-F0404470A1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203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17" name="Image 716">
          <a:extLst>
            <a:ext uri="{FF2B5EF4-FFF2-40B4-BE49-F238E27FC236}">
              <a16:creationId xmlns:a16="http://schemas.microsoft.com/office/drawing/2014/main" id="{B6BB1512-181E-4C74-94F9-EDD0156ECB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58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18" name="Image 717">
          <a:extLst>
            <a:ext uri="{FF2B5EF4-FFF2-40B4-BE49-F238E27FC236}">
              <a16:creationId xmlns:a16="http://schemas.microsoft.com/office/drawing/2014/main" id="{FD9ADCA5-3FC1-4069-8BC8-6794D59042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3346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19" name="Image 718">
          <a:extLst>
            <a:ext uri="{FF2B5EF4-FFF2-40B4-BE49-F238E27FC236}">
              <a16:creationId xmlns:a16="http://schemas.microsoft.com/office/drawing/2014/main" id="{069D2486-59D1-4DB6-9E82-D459DB6930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675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0" name="Image 719">
          <a:extLst>
            <a:ext uri="{FF2B5EF4-FFF2-40B4-BE49-F238E27FC236}">
              <a16:creationId xmlns:a16="http://schemas.microsoft.com/office/drawing/2014/main" id="{CAC7D7E7-67F7-429A-8563-4C84E2793E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1" name="Image 720">
          <a:extLst>
            <a:ext uri="{FF2B5EF4-FFF2-40B4-BE49-F238E27FC236}">
              <a16:creationId xmlns:a16="http://schemas.microsoft.com/office/drawing/2014/main" id="{6B40214D-C053-453E-B290-0C70314085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22" name="Image 721">
          <a:extLst>
            <a:ext uri="{FF2B5EF4-FFF2-40B4-BE49-F238E27FC236}">
              <a16:creationId xmlns:a16="http://schemas.microsoft.com/office/drawing/2014/main" id="{5DB315F2-A3A3-4FAA-9ABA-DC1D1ED5AB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23" name="Image 722">
          <a:extLst>
            <a:ext uri="{FF2B5EF4-FFF2-40B4-BE49-F238E27FC236}">
              <a16:creationId xmlns:a16="http://schemas.microsoft.com/office/drawing/2014/main" id="{20611D25-9858-4D44-A776-924B7F69DD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5722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24" name="Image 723">
          <a:extLst>
            <a:ext uri="{FF2B5EF4-FFF2-40B4-BE49-F238E27FC236}">
              <a16:creationId xmlns:a16="http://schemas.microsoft.com/office/drawing/2014/main" id="{47030DC5-45D3-4E38-9BA1-8E9F476155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5103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25" name="Image 724">
          <a:extLst>
            <a:ext uri="{FF2B5EF4-FFF2-40B4-BE49-F238E27FC236}">
              <a16:creationId xmlns:a16="http://schemas.microsoft.com/office/drawing/2014/main" id="{0ECF4F8C-5A24-4C06-82B3-07C1759DCD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26" name="Image 725">
          <a:extLst>
            <a:ext uri="{FF2B5EF4-FFF2-40B4-BE49-F238E27FC236}">
              <a16:creationId xmlns:a16="http://schemas.microsoft.com/office/drawing/2014/main" id="{7CF37D9A-898D-4274-B3E2-0764A074C2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27" name="Image 726">
          <a:extLst>
            <a:ext uri="{FF2B5EF4-FFF2-40B4-BE49-F238E27FC236}">
              <a16:creationId xmlns:a16="http://schemas.microsoft.com/office/drawing/2014/main" id="{747B9DC7-A8A3-47E8-A792-364B6AF647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28" name="Image 727">
          <a:extLst>
            <a:ext uri="{FF2B5EF4-FFF2-40B4-BE49-F238E27FC236}">
              <a16:creationId xmlns:a16="http://schemas.microsoft.com/office/drawing/2014/main" id="{48BF2886-38BC-4EA8-A3D1-DE1E60084A1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29" name="Image 728">
          <a:extLst>
            <a:ext uri="{FF2B5EF4-FFF2-40B4-BE49-F238E27FC236}">
              <a16:creationId xmlns:a16="http://schemas.microsoft.com/office/drawing/2014/main" id="{6E894B61-7288-4F31-8E37-368941BCA3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0" name="Image 729">
          <a:extLst>
            <a:ext uri="{FF2B5EF4-FFF2-40B4-BE49-F238E27FC236}">
              <a16:creationId xmlns:a16="http://schemas.microsoft.com/office/drawing/2014/main" id="{B4358166-F7DB-45D0-8E4D-01494A427E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1" name="Image 730">
          <a:extLst>
            <a:ext uri="{FF2B5EF4-FFF2-40B4-BE49-F238E27FC236}">
              <a16:creationId xmlns:a16="http://schemas.microsoft.com/office/drawing/2014/main" id="{06903441-0E5B-467B-85D9-1FD2260001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32" name="Image 731">
          <a:extLst>
            <a:ext uri="{FF2B5EF4-FFF2-40B4-BE49-F238E27FC236}">
              <a16:creationId xmlns:a16="http://schemas.microsoft.com/office/drawing/2014/main" id="{630FB491-190B-4AD7-AEFE-906C0CF86D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3159560"/>
          <a:ext cx="646824" cy="694450"/>
        </a:xfrm>
        <a:prstGeom prst="rect">
          <a:avLst/>
        </a:prstGeom>
      </xdr:spPr>
    </xdr:pic>
    <xdr:clientData/>
  </xdr:twoCellAnchor>
  <xdr:twoCellAnchor editAs="oneCell">
    <xdr:from>
      <xdr:col>9</xdr:col>
      <xdr:colOff>57150</xdr:colOff>
      <xdr:row>11</xdr:row>
      <xdr:rowOff>495300</xdr:rowOff>
    </xdr:from>
    <xdr:to>
      <xdr:col>9</xdr:col>
      <xdr:colOff>703974</xdr:colOff>
      <xdr:row>11</xdr:row>
      <xdr:rowOff>1189750</xdr:rowOff>
    </xdr:to>
    <xdr:pic>
      <xdr:nvPicPr>
        <xdr:cNvPr id="733" name="Image 732">
          <a:extLst>
            <a:ext uri="{FF2B5EF4-FFF2-40B4-BE49-F238E27FC236}">
              <a16:creationId xmlns:a16="http://schemas.microsoft.com/office/drawing/2014/main" id="{C3E35060-EB51-473E-80E8-B28A6812BE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98190" y="6614160"/>
          <a:ext cx="646824" cy="694450"/>
        </a:xfrm>
        <a:prstGeom prst="rect">
          <a:avLst/>
        </a:prstGeom>
      </xdr:spPr>
    </xdr:pic>
    <xdr:clientData/>
  </xdr:twoCellAnchor>
  <xdr:oneCellAnchor>
    <xdr:from>
      <xdr:col>5</xdr:col>
      <xdr:colOff>0</xdr:colOff>
      <xdr:row>88</xdr:row>
      <xdr:rowOff>0</xdr:rowOff>
    </xdr:from>
    <xdr:ext cx="646824" cy="694450"/>
    <xdr:pic>
      <xdr:nvPicPr>
        <xdr:cNvPr id="734" name="Image 733">
          <a:extLst>
            <a:ext uri="{FF2B5EF4-FFF2-40B4-BE49-F238E27FC236}">
              <a16:creationId xmlns:a16="http://schemas.microsoft.com/office/drawing/2014/main" id="{79D6F412-EDA1-4CFA-B32F-4CDAF3DAC9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35" name="Image 734">
          <a:extLst>
            <a:ext uri="{FF2B5EF4-FFF2-40B4-BE49-F238E27FC236}">
              <a16:creationId xmlns:a16="http://schemas.microsoft.com/office/drawing/2014/main" id="{5A592FA7-FE97-4B9A-865D-8F5D738602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36" name="Image 735">
          <a:extLst>
            <a:ext uri="{FF2B5EF4-FFF2-40B4-BE49-F238E27FC236}">
              <a16:creationId xmlns:a16="http://schemas.microsoft.com/office/drawing/2014/main" id="{F9E0FDD0-DA99-4D31-8097-8E7EAC7807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37" name="Image 736">
          <a:extLst>
            <a:ext uri="{FF2B5EF4-FFF2-40B4-BE49-F238E27FC236}">
              <a16:creationId xmlns:a16="http://schemas.microsoft.com/office/drawing/2014/main" id="{B868A621-9D04-4B5C-8369-251A7872B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36629340"/>
          <a:ext cx="646824" cy="694450"/>
        </a:xfrm>
        <a:prstGeom prst="rect">
          <a:avLst/>
        </a:prstGeom>
      </xdr:spPr>
    </xdr:pic>
    <xdr:clientData/>
  </xdr:twoCellAnchor>
  <xdr:oneCellAnchor>
    <xdr:from>
      <xdr:col>7</xdr:col>
      <xdr:colOff>0</xdr:colOff>
      <xdr:row>48</xdr:row>
      <xdr:rowOff>0</xdr:rowOff>
    </xdr:from>
    <xdr:ext cx="646824" cy="694450"/>
    <xdr:pic>
      <xdr:nvPicPr>
        <xdr:cNvPr id="738" name="Image 737">
          <a:extLst>
            <a:ext uri="{FF2B5EF4-FFF2-40B4-BE49-F238E27FC236}">
              <a16:creationId xmlns:a16="http://schemas.microsoft.com/office/drawing/2014/main" id="{31253289-6E7E-4B23-B5D4-3F97F5DA7F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39" name="Image 738">
          <a:extLst>
            <a:ext uri="{FF2B5EF4-FFF2-40B4-BE49-F238E27FC236}">
              <a16:creationId xmlns:a16="http://schemas.microsoft.com/office/drawing/2014/main" id="{B6AAAF19-5E93-4CBD-98AA-8CC2B37F89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0" name="Image 739">
          <a:extLst>
            <a:ext uri="{FF2B5EF4-FFF2-40B4-BE49-F238E27FC236}">
              <a16:creationId xmlns:a16="http://schemas.microsoft.com/office/drawing/2014/main" id="{E0F06079-6831-402D-93B4-0C69C0B2DF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41" name="Image 740">
          <a:extLst>
            <a:ext uri="{FF2B5EF4-FFF2-40B4-BE49-F238E27FC236}">
              <a16:creationId xmlns:a16="http://schemas.microsoft.com/office/drawing/2014/main" id="{58A6A03B-6BC9-4767-A543-6C2D60FAB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42" name="Image 741">
          <a:extLst>
            <a:ext uri="{FF2B5EF4-FFF2-40B4-BE49-F238E27FC236}">
              <a16:creationId xmlns:a16="http://schemas.microsoft.com/office/drawing/2014/main" id="{D5808DC4-CB71-4AAC-9F43-8BBCB886E7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43" name="dimg_iNxLaNGVDf6jhbIP0NXD0Ac_14" descr="La Semaine du Goût">
          <a:extLst>
            <a:ext uri="{FF2B5EF4-FFF2-40B4-BE49-F238E27FC236}">
              <a16:creationId xmlns:a16="http://schemas.microsoft.com/office/drawing/2014/main" id="{59A9F02E-5F91-4C0D-BD01-7C4AEBD91B7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9738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44" name="dimg_89xLaJDtOeG0kdUP9Pa8-Qo_21" descr="Affiche les Antilles - LES AFFICHISTES">
          <a:extLst>
            <a:ext uri="{FF2B5EF4-FFF2-40B4-BE49-F238E27FC236}">
              <a16:creationId xmlns:a16="http://schemas.microsoft.com/office/drawing/2014/main" id="{BC67BB0A-9EA1-4249-8D3B-B0473176C0E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8760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4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2A8F0681-C086-4851-A162-F7E4A846534D}"/>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915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46"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D7220902-D001-453E-8F14-E854B5F511E6}"/>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7325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47" name="dimg_Nd5LaMibDtKfkdUP2NK78A4_279" descr="Loire-Atlantique : la préfecture et les sous-préfectures font le pont">
          <a:extLst>
            <a:ext uri="{FF2B5EF4-FFF2-40B4-BE49-F238E27FC236}">
              <a16:creationId xmlns:a16="http://schemas.microsoft.com/office/drawing/2014/main" id="{8CD517E6-B615-4C87-B8D1-100F78C169E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6009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48" name="dimg_sd9LaIixH5q0kdUPg4jIiAo_339" descr="⇒ Autocollant Sticker Adhésif &quot;Blason de Loire-Atlantique&quot; - Made in BZH">
          <a:extLst>
            <a:ext uri="{FF2B5EF4-FFF2-40B4-BE49-F238E27FC236}">
              <a16:creationId xmlns:a16="http://schemas.microsoft.com/office/drawing/2014/main" id="{40916838-AC1B-47E8-93F0-154FB2B3B354}"/>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9720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49" name="dimg_sd9LaIixH5q0kdUPg4jIiAo_339" descr="⇒ Autocollant Sticker Adhésif &quot;Blason de Loire-Atlantique&quot; - Made in BZH">
          <a:extLst>
            <a:ext uri="{FF2B5EF4-FFF2-40B4-BE49-F238E27FC236}">
              <a16:creationId xmlns:a16="http://schemas.microsoft.com/office/drawing/2014/main" id="{3B9BA7B7-E245-4DD7-896E-15A637E847E2}"/>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4609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xdr:row>
      <xdr:rowOff>0</xdr:rowOff>
    </xdr:from>
    <xdr:ext cx="452434" cy="353464"/>
    <xdr:pic>
      <xdr:nvPicPr>
        <xdr:cNvPr id="750" name="BIOE" descr="Logo AB Européen">
          <a:extLst>
            <a:ext uri="{FF2B5EF4-FFF2-40B4-BE49-F238E27FC236}">
              <a16:creationId xmlns:a16="http://schemas.microsoft.com/office/drawing/2014/main" id="{16E62E5E-5ADD-441F-ABCB-48E8A34F00F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452434" cy="353464"/>
    <xdr:pic>
      <xdr:nvPicPr>
        <xdr:cNvPr id="752" name="BIOE" descr="Logo AB Européen">
          <a:extLst>
            <a:ext uri="{FF2B5EF4-FFF2-40B4-BE49-F238E27FC236}">
              <a16:creationId xmlns:a16="http://schemas.microsoft.com/office/drawing/2014/main" id="{FA0336B4-6183-4F78-8B44-75950945A7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16</xdr:row>
      <xdr:rowOff>0</xdr:rowOff>
    </xdr:from>
    <xdr:ext cx="452434" cy="353464"/>
    <xdr:pic>
      <xdr:nvPicPr>
        <xdr:cNvPr id="753" name="BIOE" descr="Logo AB Européen">
          <a:extLst>
            <a:ext uri="{FF2B5EF4-FFF2-40B4-BE49-F238E27FC236}">
              <a16:creationId xmlns:a16="http://schemas.microsoft.com/office/drawing/2014/main" id="{AC00BBF8-3225-4218-BDD1-B0DE8D6E9A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452434" cy="353464"/>
    <xdr:pic>
      <xdr:nvPicPr>
        <xdr:cNvPr id="754" name="BIOE" descr="Logo AB Européen">
          <a:extLst>
            <a:ext uri="{FF2B5EF4-FFF2-40B4-BE49-F238E27FC236}">
              <a16:creationId xmlns:a16="http://schemas.microsoft.com/office/drawing/2014/main" id="{190823C7-908B-418D-BE3A-A274541EAE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xdr:row>
      <xdr:rowOff>0</xdr:rowOff>
    </xdr:from>
    <xdr:ext cx="452434" cy="353464"/>
    <xdr:pic>
      <xdr:nvPicPr>
        <xdr:cNvPr id="755" name="BIOE" descr="Logo AB Européen">
          <a:extLst>
            <a:ext uri="{FF2B5EF4-FFF2-40B4-BE49-F238E27FC236}">
              <a16:creationId xmlns:a16="http://schemas.microsoft.com/office/drawing/2014/main" id="{7C26A44B-ED20-4604-B668-F8C70D8E105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xdr:row>
      <xdr:rowOff>0</xdr:rowOff>
    </xdr:from>
    <xdr:ext cx="452434" cy="353464"/>
    <xdr:pic>
      <xdr:nvPicPr>
        <xdr:cNvPr id="756" name="BIOE" descr="Logo AB Européen">
          <a:extLst>
            <a:ext uri="{FF2B5EF4-FFF2-40B4-BE49-F238E27FC236}">
              <a16:creationId xmlns:a16="http://schemas.microsoft.com/office/drawing/2014/main" id="{F8E68E2E-6863-4F34-9B31-0F5EF789B8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118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xdr:row>
      <xdr:rowOff>0</xdr:rowOff>
    </xdr:from>
    <xdr:ext cx="452434" cy="353464"/>
    <xdr:pic>
      <xdr:nvPicPr>
        <xdr:cNvPr id="757" name="BIOE" descr="Logo AB Européen">
          <a:extLst>
            <a:ext uri="{FF2B5EF4-FFF2-40B4-BE49-F238E27FC236}">
              <a16:creationId xmlns:a16="http://schemas.microsoft.com/office/drawing/2014/main" id="{83BE193E-0197-40A8-8792-F21F7A9C92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171450</xdr:colOff>
      <xdr:row>11</xdr:row>
      <xdr:rowOff>1028701</xdr:rowOff>
    </xdr:from>
    <xdr:to>
      <xdr:col>7</xdr:col>
      <xdr:colOff>521970</xdr:colOff>
      <xdr:row>12</xdr:row>
      <xdr:rowOff>228600</xdr:rowOff>
    </xdr:to>
    <xdr:pic>
      <xdr:nvPicPr>
        <xdr:cNvPr id="758" name="Image 757">
          <a:extLst>
            <a:ext uri="{FF2B5EF4-FFF2-40B4-BE49-F238E27FC236}">
              <a16:creationId xmlns:a16="http://schemas.microsoft.com/office/drawing/2014/main" id="{9FAC9D8F-DF22-4CB4-BEE5-102FA99C5848}"/>
            </a:ext>
          </a:extLst>
        </xdr:cNvPr>
        <xdr:cNvPicPr>
          <a:picLocks noChangeAspect="1"/>
        </xdr:cNvPicPr>
      </xdr:nvPicPr>
      <xdr:blipFill rotWithShape="1">
        <a:blip xmlns:r="http://schemas.openxmlformats.org/officeDocument/2006/relationships" r:embed="rId16"/>
        <a:srcRect l="25000" r="27083" b="6079"/>
        <a:stretch/>
      </xdr:blipFill>
      <xdr:spPr>
        <a:xfrm>
          <a:off x="12325350" y="7147561"/>
          <a:ext cx="350520" cy="464819"/>
        </a:xfrm>
        <a:prstGeom prst="rect">
          <a:avLst/>
        </a:prstGeom>
      </xdr:spPr>
    </xdr:pic>
    <xdr:clientData/>
  </xdr:twoCellAnchor>
  <xdr:twoCellAnchor editAs="oneCell">
    <xdr:from>
      <xdr:col>1</xdr:col>
      <xdr:colOff>171450</xdr:colOff>
      <xdr:row>11</xdr:row>
      <xdr:rowOff>247650</xdr:rowOff>
    </xdr:from>
    <xdr:to>
      <xdr:col>1</xdr:col>
      <xdr:colOff>521970</xdr:colOff>
      <xdr:row>11</xdr:row>
      <xdr:rowOff>704849</xdr:rowOff>
    </xdr:to>
    <xdr:pic>
      <xdr:nvPicPr>
        <xdr:cNvPr id="759" name="Image 758">
          <a:extLst>
            <a:ext uri="{FF2B5EF4-FFF2-40B4-BE49-F238E27FC236}">
              <a16:creationId xmlns:a16="http://schemas.microsoft.com/office/drawing/2014/main" id="{61846687-8BC1-4363-BD98-BEAA6A19C043}"/>
            </a:ext>
          </a:extLst>
        </xdr:cNvPr>
        <xdr:cNvPicPr>
          <a:picLocks noChangeAspect="1"/>
        </xdr:cNvPicPr>
      </xdr:nvPicPr>
      <xdr:blipFill rotWithShape="1">
        <a:blip xmlns:r="http://schemas.openxmlformats.org/officeDocument/2006/relationships" r:embed="rId16"/>
        <a:srcRect l="25000" r="27083" b="6079"/>
        <a:stretch/>
      </xdr:blipFill>
      <xdr:spPr>
        <a:xfrm>
          <a:off x="963930" y="6366510"/>
          <a:ext cx="350520" cy="457199"/>
        </a:xfrm>
        <a:prstGeom prst="rect">
          <a:avLst/>
        </a:prstGeom>
      </xdr:spPr>
    </xdr:pic>
    <xdr:clientData/>
  </xdr:twoCellAnchor>
  <xdr:oneCellAnchor>
    <xdr:from>
      <xdr:col>9</xdr:col>
      <xdr:colOff>285751</xdr:colOff>
      <xdr:row>8</xdr:row>
      <xdr:rowOff>1085851</xdr:rowOff>
    </xdr:from>
    <xdr:ext cx="432395" cy="432395"/>
    <xdr:pic>
      <xdr:nvPicPr>
        <xdr:cNvPr id="760" name="Image 15">
          <a:extLst>
            <a:ext uri="{FF2B5EF4-FFF2-40B4-BE49-F238E27FC236}">
              <a16:creationId xmlns:a16="http://schemas.microsoft.com/office/drawing/2014/main" id="{FB6325D9-0ED7-4B73-8673-4479ABE7E6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6226791" y="538353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25</xdr:row>
      <xdr:rowOff>723900</xdr:rowOff>
    </xdr:from>
    <xdr:to>
      <xdr:col>1</xdr:col>
      <xdr:colOff>703974</xdr:colOff>
      <xdr:row>26</xdr:row>
      <xdr:rowOff>161050</xdr:rowOff>
    </xdr:to>
    <xdr:pic>
      <xdr:nvPicPr>
        <xdr:cNvPr id="762" name="Image 761">
          <a:extLst>
            <a:ext uri="{FF2B5EF4-FFF2-40B4-BE49-F238E27FC236}">
              <a16:creationId xmlns:a16="http://schemas.microsoft.com/office/drawing/2014/main" id="{3F0C94B5-DC2E-42D2-BE39-DE6ABA1135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16748760"/>
          <a:ext cx="646824" cy="70207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3" name="Image 762">
          <a:extLst>
            <a:ext uri="{FF2B5EF4-FFF2-40B4-BE49-F238E27FC236}">
              <a16:creationId xmlns:a16="http://schemas.microsoft.com/office/drawing/2014/main" id="{7999A3F6-6CFF-4521-886E-199B2A8F56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978914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4" name="Image 763">
          <a:extLst>
            <a:ext uri="{FF2B5EF4-FFF2-40B4-BE49-F238E27FC236}">
              <a16:creationId xmlns:a16="http://schemas.microsoft.com/office/drawing/2014/main" id="{D276ACDE-AFDF-4426-9229-676A015326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978914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5" name="Image 764">
          <a:extLst>
            <a:ext uri="{FF2B5EF4-FFF2-40B4-BE49-F238E27FC236}">
              <a16:creationId xmlns:a16="http://schemas.microsoft.com/office/drawing/2014/main" id="{BCFFD975-3DE2-454D-9DE1-022DE48AB6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978914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6" name="Image 765">
          <a:extLst>
            <a:ext uri="{FF2B5EF4-FFF2-40B4-BE49-F238E27FC236}">
              <a16:creationId xmlns:a16="http://schemas.microsoft.com/office/drawing/2014/main" id="{19616AB1-AD19-42FF-A102-8F817DFFD3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796796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67" name="Image 766">
          <a:extLst>
            <a:ext uri="{FF2B5EF4-FFF2-40B4-BE49-F238E27FC236}">
              <a16:creationId xmlns:a16="http://schemas.microsoft.com/office/drawing/2014/main" id="{CEDDC99A-0896-4A4C-B75B-25230705A7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118860"/>
          <a:ext cx="646824" cy="694450"/>
        </a:xfrm>
        <a:prstGeom prst="rect">
          <a:avLst/>
        </a:prstGeom>
      </xdr:spPr>
    </xdr:pic>
    <xdr:clientData/>
  </xdr:twoCellAnchor>
  <xdr:twoCellAnchor editAs="oneCell">
    <xdr:from>
      <xdr:col>3</xdr:col>
      <xdr:colOff>0</xdr:colOff>
      <xdr:row>25</xdr:row>
      <xdr:rowOff>762000</xdr:rowOff>
    </xdr:from>
    <xdr:to>
      <xdr:col>3</xdr:col>
      <xdr:colOff>646824</xdr:colOff>
      <xdr:row>26</xdr:row>
      <xdr:rowOff>199150</xdr:rowOff>
    </xdr:to>
    <xdr:pic>
      <xdr:nvPicPr>
        <xdr:cNvPr id="768" name="Image 767">
          <a:extLst>
            <a:ext uri="{FF2B5EF4-FFF2-40B4-BE49-F238E27FC236}">
              <a16:creationId xmlns:a16="http://schemas.microsoft.com/office/drawing/2014/main" id="{67BEB8FF-90FB-4D97-ACC4-BEEC4B8904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67449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70" name="Image 769">
          <a:extLst>
            <a:ext uri="{FF2B5EF4-FFF2-40B4-BE49-F238E27FC236}">
              <a16:creationId xmlns:a16="http://schemas.microsoft.com/office/drawing/2014/main" id="{D4B043C5-CA1D-42F6-BF90-855AF1C537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342638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71" name="Image 770">
          <a:extLst>
            <a:ext uri="{FF2B5EF4-FFF2-40B4-BE49-F238E27FC236}">
              <a16:creationId xmlns:a16="http://schemas.microsoft.com/office/drawing/2014/main" id="{77DC8A81-65B4-4EB6-9672-A9BEF5D899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536948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72" name="Image 771">
          <a:extLst>
            <a:ext uri="{FF2B5EF4-FFF2-40B4-BE49-F238E27FC236}">
              <a16:creationId xmlns:a16="http://schemas.microsoft.com/office/drawing/2014/main" id="{F7401AA2-F08C-4CBC-930E-DFC94D7C29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711952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3" name="Image 772">
          <a:extLst>
            <a:ext uri="{FF2B5EF4-FFF2-40B4-BE49-F238E27FC236}">
              <a16:creationId xmlns:a16="http://schemas.microsoft.com/office/drawing/2014/main" id="{751EF7CC-3864-4ED5-923A-06ECE0977C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110984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4" name="Image 773">
          <a:extLst>
            <a:ext uri="{FF2B5EF4-FFF2-40B4-BE49-F238E27FC236}">
              <a16:creationId xmlns:a16="http://schemas.microsoft.com/office/drawing/2014/main" id="{40340114-4570-4630-B9A0-53ED46B6B5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1109840"/>
          <a:ext cx="646824" cy="694450"/>
        </a:xfrm>
        <a:prstGeom prst="rect">
          <a:avLst/>
        </a:prstGeom>
      </xdr:spPr>
    </xdr:pic>
    <xdr:clientData/>
  </xdr:twoCellAnchor>
  <xdr:twoCellAnchor editAs="oneCell">
    <xdr:from>
      <xdr:col>9</xdr:col>
      <xdr:colOff>0</xdr:colOff>
      <xdr:row>107</xdr:row>
      <xdr:rowOff>57150</xdr:rowOff>
    </xdr:from>
    <xdr:to>
      <xdr:col>9</xdr:col>
      <xdr:colOff>646824</xdr:colOff>
      <xdr:row>108</xdr:row>
      <xdr:rowOff>580150</xdr:rowOff>
    </xdr:to>
    <xdr:pic>
      <xdr:nvPicPr>
        <xdr:cNvPr id="775" name="Image 774">
          <a:extLst>
            <a:ext uri="{FF2B5EF4-FFF2-40B4-BE49-F238E27FC236}">
              <a16:creationId xmlns:a16="http://schemas.microsoft.com/office/drawing/2014/main" id="{4A16508A-583B-4997-B120-48F4D253C9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2934830"/>
          <a:ext cx="646824" cy="69826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6" name="Image 775">
          <a:extLst>
            <a:ext uri="{FF2B5EF4-FFF2-40B4-BE49-F238E27FC236}">
              <a16:creationId xmlns:a16="http://schemas.microsoft.com/office/drawing/2014/main" id="{0E4A5786-B33E-4EF0-B1EA-7A14CDAAAE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487412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7" name="Image 776">
          <a:extLst>
            <a:ext uri="{FF2B5EF4-FFF2-40B4-BE49-F238E27FC236}">
              <a16:creationId xmlns:a16="http://schemas.microsoft.com/office/drawing/2014/main" id="{81AD34A0-28D7-4C05-A09A-1900DCFB87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7363300"/>
          <a:ext cx="646824" cy="694450"/>
        </a:xfrm>
        <a:prstGeom prst="rect">
          <a:avLst/>
        </a:prstGeom>
      </xdr:spPr>
    </xdr:pic>
    <xdr:clientData/>
  </xdr:twoCellAnchor>
  <xdr:oneCellAnchor>
    <xdr:from>
      <xdr:col>1</xdr:col>
      <xdr:colOff>0</xdr:colOff>
      <xdr:row>25</xdr:row>
      <xdr:rowOff>0</xdr:rowOff>
    </xdr:from>
    <xdr:ext cx="452434" cy="353464"/>
    <xdr:pic>
      <xdr:nvPicPr>
        <xdr:cNvPr id="778" name="BIOE" descr="Logo AB Européen">
          <a:extLst>
            <a:ext uri="{FF2B5EF4-FFF2-40B4-BE49-F238E27FC236}">
              <a16:creationId xmlns:a16="http://schemas.microsoft.com/office/drawing/2014/main" id="{8D34E7E8-1D94-436A-AB5F-4386BD3E2FC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6024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2971800</xdr:colOff>
      <xdr:row>28</xdr:row>
      <xdr:rowOff>990600</xdr:rowOff>
    </xdr:from>
    <xdr:ext cx="432395" cy="432395"/>
    <xdr:pic>
      <xdr:nvPicPr>
        <xdr:cNvPr id="779" name="Image 15">
          <a:extLst>
            <a:ext uri="{FF2B5EF4-FFF2-40B4-BE49-F238E27FC236}">
              <a16:creationId xmlns:a16="http://schemas.microsoft.com/office/drawing/2014/main" id="{9D9EE987-DDF9-4E09-A23A-FD23354527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912840" y="189585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31</xdr:row>
      <xdr:rowOff>114300</xdr:rowOff>
    </xdr:from>
    <xdr:ext cx="452434" cy="353464"/>
    <xdr:pic>
      <xdr:nvPicPr>
        <xdr:cNvPr id="780" name="BIOE" descr="Logo AB Européen">
          <a:extLst>
            <a:ext uri="{FF2B5EF4-FFF2-40B4-BE49-F238E27FC236}">
              <a16:creationId xmlns:a16="http://schemas.microsoft.com/office/drawing/2014/main" id="{7567E367-BF14-4006-AC84-4C70C648816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512540" y="199034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666750</xdr:colOff>
      <xdr:row>28</xdr:row>
      <xdr:rowOff>38100</xdr:rowOff>
    </xdr:from>
    <xdr:ext cx="452434" cy="353464"/>
    <xdr:pic>
      <xdr:nvPicPr>
        <xdr:cNvPr id="781" name="BIOE" descr="Logo AB Européen">
          <a:extLst>
            <a:ext uri="{FF2B5EF4-FFF2-40B4-BE49-F238E27FC236}">
              <a16:creationId xmlns:a16="http://schemas.microsoft.com/office/drawing/2014/main" id="{C5227C3A-C597-4CD6-A558-7AC58917E06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20650" y="180060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25</xdr:row>
      <xdr:rowOff>0</xdr:rowOff>
    </xdr:from>
    <xdr:to>
      <xdr:col>3</xdr:col>
      <xdr:colOff>350520</xdr:colOff>
      <xdr:row>25</xdr:row>
      <xdr:rowOff>457199</xdr:rowOff>
    </xdr:to>
    <xdr:pic>
      <xdr:nvPicPr>
        <xdr:cNvPr id="782" name="Image 781">
          <a:extLst>
            <a:ext uri="{FF2B5EF4-FFF2-40B4-BE49-F238E27FC236}">
              <a16:creationId xmlns:a16="http://schemas.microsoft.com/office/drawing/2014/main" id="{526B33B4-CCE6-4BCC-A13F-741208C15450}"/>
            </a:ext>
          </a:extLst>
        </xdr:cNvPr>
        <xdr:cNvPicPr>
          <a:picLocks noChangeAspect="1"/>
        </xdr:cNvPicPr>
      </xdr:nvPicPr>
      <xdr:blipFill rotWithShape="1">
        <a:blip xmlns:r="http://schemas.openxmlformats.org/officeDocument/2006/relationships" r:embed="rId16"/>
        <a:srcRect l="25000" r="27083" b="6079"/>
        <a:stretch/>
      </xdr:blipFill>
      <xdr:spPr>
        <a:xfrm>
          <a:off x="4579620" y="16024860"/>
          <a:ext cx="350520" cy="457199"/>
        </a:xfrm>
        <a:prstGeom prst="rect">
          <a:avLst/>
        </a:prstGeom>
      </xdr:spPr>
    </xdr:pic>
    <xdr:clientData/>
  </xdr:twoCellAnchor>
  <xdr:oneCellAnchor>
    <xdr:from>
      <xdr:col>3</xdr:col>
      <xdr:colOff>171450</xdr:colOff>
      <xdr:row>31</xdr:row>
      <xdr:rowOff>742950</xdr:rowOff>
    </xdr:from>
    <xdr:ext cx="452434" cy="353464"/>
    <xdr:pic>
      <xdr:nvPicPr>
        <xdr:cNvPr id="783" name="BIOE" descr="Logo AB Européen">
          <a:extLst>
            <a:ext uri="{FF2B5EF4-FFF2-40B4-BE49-F238E27FC236}">
              <a16:creationId xmlns:a16="http://schemas.microsoft.com/office/drawing/2014/main" id="{8CD943EB-69F6-472E-9A4A-483E0FB9599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20532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209550</xdr:colOff>
      <xdr:row>31</xdr:row>
      <xdr:rowOff>762000</xdr:rowOff>
    </xdr:from>
    <xdr:ext cx="452434" cy="353464"/>
    <xdr:pic>
      <xdr:nvPicPr>
        <xdr:cNvPr id="784" name="BIOE" descr="Logo AB Européen">
          <a:extLst>
            <a:ext uri="{FF2B5EF4-FFF2-40B4-BE49-F238E27FC236}">
              <a16:creationId xmlns:a16="http://schemas.microsoft.com/office/drawing/2014/main" id="{2C4787FF-F30B-4E6D-9FE9-D23E1CDD82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553450" y="20478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36</xdr:row>
      <xdr:rowOff>0</xdr:rowOff>
    </xdr:from>
    <xdr:ext cx="452434" cy="353464"/>
    <xdr:pic>
      <xdr:nvPicPr>
        <xdr:cNvPr id="785" name="BIOE" descr="Logo AB Européen">
          <a:extLst>
            <a:ext uri="{FF2B5EF4-FFF2-40B4-BE49-F238E27FC236}">
              <a16:creationId xmlns:a16="http://schemas.microsoft.com/office/drawing/2014/main" id="{9E0DB12E-11E3-486B-8A3D-8AC46CD2A9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786" name="BIOE" descr="Logo AB Européen">
          <a:extLst>
            <a:ext uri="{FF2B5EF4-FFF2-40B4-BE49-F238E27FC236}">
              <a16:creationId xmlns:a16="http://schemas.microsoft.com/office/drawing/2014/main" id="{95B7EDE2-A8EA-4456-BDB9-0A38581B2F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36</xdr:row>
      <xdr:rowOff>0</xdr:rowOff>
    </xdr:from>
    <xdr:ext cx="452434" cy="353464"/>
    <xdr:pic>
      <xdr:nvPicPr>
        <xdr:cNvPr id="787" name="BIOE" descr="Logo AB Européen">
          <a:extLst>
            <a:ext uri="{FF2B5EF4-FFF2-40B4-BE49-F238E27FC236}">
              <a16:creationId xmlns:a16="http://schemas.microsoft.com/office/drawing/2014/main" id="{42161FDA-B724-42D6-BC32-71A8BCA4CF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2705100</xdr:colOff>
      <xdr:row>45</xdr:row>
      <xdr:rowOff>857250</xdr:rowOff>
    </xdr:from>
    <xdr:ext cx="432395" cy="432395"/>
    <xdr:pic>
      <xdr:nvPicPr>
        <xdr:cNvPr id="788" name="Image 15">
          <a:extLst>
            <a:ext uri="{FF2B5EF4-FFF2-40B4-BE49-F238E27FC236}">
              <a16:creationId xmlns:a16="http://schemas.microsoft.com/office/drawing/2014/main" id="{4D8CC9A8-54F5-466A-8267-F278CF3705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1860" y="3059049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3105150</xdr:colOff>
      <xdr:row>48</xdr:row>
      <xdr:rowOff>1047751</xdr:rowOff>
    </xdr:from>
    <xdr:ext cx="432395" cy="432395"/>
    <xdr:pic>
      <xdr:nvPicPr>
        <xdr:cNvPr id="789" name="Image 15">
          <a:extLst>
            <a:ext uri="{FF2B5EF4-FFF2-40B4-BE49-F238E27FC236}">
              <a16:creationId xmlns:a16="http://schemas.microsoft.com/office/drawing/2014/main" id="{78555D7F-D96E-4829-8DD1-C1EDCD18E3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5259050" y="3272409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723900</xdr:colOff>
      <xdr:row>51</xdr:row>
      <xdr:rowOff>95250</xdr:rowOff>
    </xdr:from>
    <xdr:ext cx="452434" cy="353464"/>
    <xdr:pic>
      <xdr:nvPicPr>
        <xdr:cNvPr id="790" name="BIOE" descr="Logo AB Européen">
          <a:extLst>
            <a:ext uri="{FF2B5EF4-FFF2-40B4-BE49-F238E27FC236}">
              <a16:creationId xmlns:a16="http://schemas.microsoft.com/office/drawing/2014/main" id="{BD451E48-6445-46EB-B443-DF31F3A5DA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6380" y="33592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xdr:row>
      <xdr:rowOff>0</xdr:rowOff>
    </xdr:from>
    <xdr:ext cx="452434" cy="353464"/>
    <xdr:pic>
      <xdr:nvPicPr>
        <xdr:cNvPr id="791" name="BIOE" descr="Logo AB Européen">
          <a:extLst>
            <a:ext uri="{FF2B5EF4-FFF2-40B4-BE49-F238E27FC236}">
              <a16:creationId xmlns:a16="http://schemas.microsoft.com/office/drawing/2014/main" id="{9DED55FC-AEEB-4FE7-B815-C07D264357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56</xdr:row>
      <xdr:rowOff>0</xdr:rowOff>
    </xdr:from>
    <xdr:ext cx="452434" cy="353464"/>
    <xdr:pic>
      <xdr:nvPicPr>
        <xdr:cNvPr id="792" name="BIOE" descr="Logo AB Européen">
          <a:extLst>
            <a:ext uri="{FF2B5EF4-FFF2-40B4-BE49-F238E27FC236}">
              <a16:creationId xmlns:a16="http://schemas.microsoft.com/office/drawing/2014/main" id="{E0541741-1E0A-4F02-9BD1-FD314725316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51</xdr:row>
      <xdr:rowOff>895350</xdr:rowOff>
    </xdr:from>
    <xdr:to>
      <xdr:col>5</xdr:col>
      <xdr:colOff>617220</xdr:colOff>
      <xdr:row>52</xdr:row>
      <xdr:rowOff>95249</xdr:rowOff>
    </xdr:to>
    <xdr:pic>
      <xdr:nvPicPr>
        <xdr:cNvPr id="793" name="Image 792">
          <a:extLst>
            <a:ext uri="{FF2B5EF4-FFF2-40B4-BE49-F238E27FC236}">
              <a16:creationId xmlns:a16="http://schemas.microsoft.com/office/drawing/2014/main" id="{4167A74A-EE35-4DCC-B6D7-C579591A901A}"/>
            </a:ext>
          </a:extLst>
        </xdr:cNvPr>
        <xdr:cNvPicPr>
          <a:picLocks noChangeAspect="1"/>
        </xdr:cNvPicPr>
      </xdr:nvPicPr>
      <xdr:blipFill rotWithShape="1">
        <a:blip xmlns:r="http://schemas.openxmlformats.org/officeDocument/2006/relationships" r:embed="rId16"/>
        <a:srcRect l="25000" r="27083" b="6079"/>
        <a:stretch/>
      </xdr:blipFill>
      <xdr:spPr>
        <a:xfrm>
          <a:off x="8633460" y="34392870"/>
          <a:ext cx="350520" cy="464819"/>
        </a:xfrm>
        <a:prstGeom prst="rect">
          <a:avLst/>
        </a:prstGeom>
      </xdr:spPr>
    </xdr:pic>
    <xdr:clientData/>
  </xdr:twoCellAnchor>
  <xdr:twoCellAnchor editAs="oneCell">
    <xdr:from>
      <xdr:col>9</xdr:col>
      <xdr:colOff>0</xdr:colOff>
      <xdr:row>51</xdr:row>
      <xdr:rowOff>0</xdr:rowOff>
    </xdr:from>
    <xdr:to>
      <xdr:col>9</xdr:col>
      <xdr:colOff>350520</xdr:colOff>
      <xdr:row>51</xdr:row>
      <xdr:rowOff>457199</xdr:rowOff>
    </xdr:to>
    <xdr:pic>
      <xdr:nvPicPr>
        <xdr:cNvPr id="794" name="Image 793">
          <a:extLst>
            <a:ext uri="{FF2B5EF4-FFF2-40B4-BE49-F238E27FC236}">
              <a16:creationId xmlns:a16="http://schemas.microsoft.com/office/drawing/2014/main" id="{EA09D33A-83E2-49AB-8AB1-5448FC9E0F62}"/>
            </a:ext>
          </a:extLst>
        </xdr:cNvPr>
        <xdr:cNvPicPr>
          <a:picLocks noChangeAspect="1"/>
        </xdr:cNvPicPr>
      </xdr:nvPicPr>
      <xdr:blipFill rotWithShape="1">
        <a:blip xmlns:r="http://schemas.openxmlformats.org/officeDocument/2006/relationships" r:embed="rId16"/>
        <a:srcRect l="25000" r="27083" b="6079"/>
        <a:stretch/>
      </xdr:blipFill>
      <xdr:spPr>
        <a:xfrm>
          <a:off x="15941040" y="33497520"/>
          <a:ext cx="350520" cy="457199"/>
        </a:xfrm>
        <a:prstGeom prst="rect">
          <a:avLst/>
        </a:prstGeom>
      </xdr:spPr>
    </xdr:pic>
    <xdr:clientData/>
  </xdr:twoCellAnchor>
  <xdr:twoCellAnchor editAs="oneCell">
    <xdr:from>
      <xdr:col>3</xdr:col>
      <xdr:colOff>0</xdr:colOff>
      <xdr:row>72</xdr:row>
      <xdr:rowOff>0</xdr:rowOff>
    </xdr:from>
    <xdr:to>
      <xdr:col>3</xdr:col>
      <xdr:colOff>350520</xdr:colOff>
      <xdr:row>72</xdr:row>
      <xdr:rowOff>457199</xdr:rowOff>
    </xdr:to>
    <xdr:pic>
      <xdr:nvPicPr>
        <xdr:cNvPr id="795" name="Image 794">
          <a:extLst>
            <a:ext uri="{FF2B5EF4-FFF2-40B4-BE49-F238E27FC236}">
              <a16:creationId xmlns:a16="http://schemas.microsoft.com/office/drawing/2014/main" id="{1AB7B5BF-C79C-4150-A3CD-3A90C05B44A6}"/>
            </a:ext>
          </a:extLst>
        </xdr:cNvPr>
        <xdr:cNvPicPr>
          <a:picLocks noChangeAspect="1"/>
        </xdr:cNvPicPr>
      </xdr:nvPicPr>
      <xdr:blipFill rotWithShape="1">
        <a:blip xmlns:r="http://schemas.openxmlformats.org/officeDocument/2006/relationships" r:embed="rId16"/>
        <a:srcRect l="25000" r="27083" b="6079"/>
        <a:stretch/>
      </xdr:blipFill>
      <xdr:spPr>
        <a:xfrm>
          <a:off x="4579620" y="48455580"/>
          <a:ext cx="350520" cy="457199"/>
        </a:xfrm>
        <a:prstGeom prst="rect">
          <a:avLst/>
        </a:prstGeom>
      </xdr:spPr>
    </xdr:pic>
    <xdr:clientData/>
  </xdr:twoCellAnchor>
  <xdr:twoCellAnchor editAs="oneCell">
    <xdr:from>
      <xdr:col>7</xdr:col>
      <xdr:colOff>228600</xdr:colOff>
      <xdr:row>65</xdr:row>
      <xdr:rowOff>857250</xdr:rowOff>
    </xdr:from>
    <xdr:to>
      <xdr:col>7</xdr:col>
      <xdr:colOff>579120</xdr:colOff>
      <xdr:row>66</xdr:row>
      <xdr:rowOff>57149</xdr:rowOff>
    </xdr:to>
    <xdr:pic>
      <xdr:nvPicPr>
        <xdr:cNvPr id="796" name="Image 795">
          <a:extLst>
            <a:ext uri="{FF2B5EF4-FFF2-40B4-BE49-F238E27FC236}">
              <a16:creationId xmlns:a16="http://schemas.microsoft.com/office/drawing/2014/main" id="{FA1676DE-5943-42A3-B1F7-FDB519FB64E7}"/>
            </a:ext>
          </a:extLst>
        </xdr:cNvPr>
        <xdr:cNvPicPr>
          <a:picLocks noChangeAspect="1"/>
        </xdr:cNvPicPr>
      </xdr:nvPicPr>
      <xdr:blipFill rotWithShape="1">
        <a:blip xmlns:r="http://schemas.openxmlformats.org/officeDocument/2006/relationships" r:embed="rId16"/>
        <a:srcRect l="25000" r="27083" b="6079"/>
        <a:stretch/>
      </xdr:blipFill>
      <xdr:spPr>
        <a:xfrm>
          <a:off x="12344400" y="44138850"/>
          <a:ext cx="350520" cy="457199"/>
        </a:xfrm>
        <a:prstGeom prst="rect">
          <a:avLst/>
        </a:prstGeom>
      </xdr:spPr>
    </xdr:pic>
    <xdr:clientData/>
  </xdr:twoCellAnchor>
  <xdr:oneCellAnchor>
    <xdr:from>
      <xdr:col>1</xdr:col>
      <xdr:colOff>609600</xdr:colOff>
      <xdr:row>65</xdr:row>
      <xdr:rowOff>95250</xdr:rowOff>
    </xdr:from>
    <xdr:ext cx="452434" cy="353464"/>
    <xdr:pic>
      <xdr:nvPicPr>
        <xdr:cNvPr id="797" name="BIOE" descr="Logo AB Européen">
          <a:extLst>
            <a:ext uri="{FF2B5EF4-FFF2-40B4-BE49-F238E27FC236}">
              <a16:creationId xmlns:a16="http://schemas.microsoft.com/office/drawing/2014/main" id="{958BD4C4-555C-4D52-8CA0-A2A98D35C7D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208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704850</xdr:colOff>
      <xdr:row>65</xdr:row>
      <xdr:rowOff>95250</xdr:rowOff>
    </xdr:from>
    <xdr:ext cx="452434" cy="353464"/>
    <xdr:pic>
      <xdr:nvPicPr>
        <xdr:cNvPr id="798" name="BIOE" descr="Logo AB Européen">
          <a:extLst>
            <a:ext uri="{FF2B5EF4-FFF2-40B4-BE49-F238E27FC236}">
              <a16:creationId xmlns:a16="http://schemas.microsoft.com/office/drawing/2014/main" id="{026763BA-ED33-4779-A98E-F716C7F31A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64589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342900</xdr:colOff>
      <xdr:row>68</xdr:row>
      <xdr:rowOff>895350</xdr:rowOff>
    </xdr:from>
    <xdr:to>
      <xdr:col>9</xdr:col>
      <xdr:colOff>693420</xdr:colOff>
      <xdr:row>69</xdr:row>
      <xdr:rowOff>95249</xdr:rowOff>
    </xdr:to>
    <xdr:pic>
      <xdr:nvPicPr>
        <xdr:cNvPr id="799" name="Image 798">
          <a:extLst>
            <a:ext uri="{FF2B5EF4-FFF2-40B4-BE49-F238E27FC236}">
              <a16:creationId xmlns:a16="http://schemas.microsoft.com/office/drawing/2014/main" id="{A2571D7D-D0E8-417F-B635-22D51DA821BC}"/>
            </a:ext>
          </a:extLst>
        </xdr:cNvPr>
        <xdr:cNvPicPr>
          <a:picLocks noChangeAspect="1"/>
        </xdr:cNvPicPr>
      </xdr:nvPicPr>
      <xdr:blipFill rotWithShape="1">
        <a:blip xmlns:r="http://schemas.openxmlformats.org/officeDocument/2006/relationships" r:embed="rId16"/>
        <a:srcRect l="25000" r="27083" b="6079"/>
        <a:stretch/>
      </xdr:blipFill>
      <xdr:spPr>
        <a:xfrm>
          <a:off x="16283940" y="46264830"/>
          <a:ext cx="350520" cy="464819"/>
        </a:xfrm>
        <a:prstGeom prst="rect">
          <a:avLst/>
        </a:prstGeom>
      </xdr:spPr>
    </xdr:pic>
    <xdr:clientData/>
  </xdr:twoCellAnchor>
  <xdr:twoCellAnchor editAs="oneCell">
    <xdr:from>
      <xdr:col>5</xdr:col>
      <xdr:colOff>704850</xdr:colOff>
      <xdr:row>68</xdr:row>
      <xdr:rowOff>971550</xdr:rowOff>
    </xdr:from>
    <xdr:to>
      <xdr:col>5</xdr:col>
      <xdr:colOff>1055370</xdr:colOff>
      <xdr:row>69</xdr:row>
      <xdr:rowOff>171449</xdr:rowOff>
    </xdr:to>
    <xdr:pic>
      <xdr:nvPicPr>
        <xdr:cNvPr id="800" name="Image 799">
          <a:extLst>
            <a:ext uri="{FF2B5EF4-FFF2-40B4-BE49-F238E27FC236}">
              <a16:creationId xmlns:a16="http://schemas.microsoft.com/office/drawing/2014/main" id="{2E035C7F-86FB-4607-BD54-8BD12BECFC1D}"/>
            </a:ext>
          </a:extLst>
        </xdr:cNvPr>
        <xdr:cNvPicPr>
          <a:picLocks noChangeAspect="1"/>
        </xdr:cNvPicPr>
      </xdr:nvPicPr>
      <xdr:blipFill rotWithShape="1">
        <a:blip xmlns:r="http://schemas.openxmlformats.org/officeDocument/2006/relationships" r:embed="rId16"/>
        <a:srcRect l="25000" r="27083" b="6079"/>
        <a:stretch/>
      </xdr:blipFill>
      <xdr:spPr>
        <a:xfrm>
          <a:off x="9071610" y="46341030"/>
          <a:ext cx="350520" cy="464819"/>
        </a:xfrm>
        <a:prstGeom prst="rect">
          <a:avLst/>
        </a:prstGeom>
      </xdr:spPr>
    </xdr:pic>
    <xdr:clientData/>
  </xdr:twoCellAnchor>
  <xdr:oneCellAnchor>
    <xdr:from>
      <xdr:col>7</xdr:col>
      <xdr:colOff>2743200</xdr:colOff>
      <xdr:row>68</xdr:row>
      <xdr:rowOff>952501</xdr:rowOff>
    </xdr:from>
    <xdr:ext cx="432395" cy="432395"/>
    <xdr:pic>
      <xdr:nvPicPr>
        <xdr:cNvPr id="802" name="Image 15">
          <a:extLst>
            <a:ext uri="{FF2B5EF4-FFF2-40B4-BE49-F238E27FC236}">
              <a16:creationId xmlns:a16="http://schemas.microsoft.com/office/drawing/2014/main" id="{A284C744-8F98-4722-B99F-9463FBFF05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4897100" y="4632198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68</xdr:row>
      <xdr:rowOff>800100</xdr:rowOff>
    </xdr:from>
    <xdr:ext cx="452434" cy="353464"/>
    <xdr:pic>
      <xdr:nvPicPr>
        <xdr:cNvPr id="803" name="BIOE" descr="Logo AB Européen">
          <a:extLst>
            <a:ext uri="{FF2B5EF4-FFF2-40B4-BE49-F238E27FC236}">
              <a16:creationId xmlns:a16="http://schemas.microsoft.com/office/drawing/2014/main" id="{17331782-BA22-4D6E-A8A0-8642962722D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46169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71</xdr:row>
      <xdr:rowOff>76200</xdr:rowOff>
    </xdr:from>
    <xdr:ext cx="452434" cy="353464"/>
    <xdr:pic>
      <xdr:nvPicPr>
        <xdr:cNvPr id="804" name="BIOE" descr="Logo AB Européen">
          <a:extLst>
            <a:ext uri="{FF2B5EF4-FFF2-40B4-BE49-F238E27FC236}">
              <a16:creationId xmlns:a16="http://schemas.microsoft.com/office/drawing/2014/main" id="{DE4AF226-7A77-4B06-841D-DDDE9B3485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44930" y="47266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805" name="BIOE" descr="Logo AB Européen">
          <a:extLst>
            <a:ext uri="{FF2B5EF4-FFF2-40B4-BE49-F238E27FC236}">
              <a16:creationId xmlns:a16="http://schemas.microsoft.com/office/drawing/2014/main" id="{AECFBCBA-A2D1-4535-930B-5DDDC6F7AA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76</xdr:row>
      <xdr:rowOff>0</xdr:rowOff>
    </xdr:from>
    <xdr:ext cx="452434" cy="353464"/>
    <xdr:pic>
      <xdr:nvPicPr>
        <xdr:cNvPr id="806" name="BIOE" descr="Logo AB Européen">
          <a:extLst>
            <a:ext uri="{FF2B5EF4-FFF2-40B4-BE49-F238E27FC236}">
              <a16:creationId xmlns:a16="http://schemas.microsoft.com/office/drawing/2014/main" id="{8622B002-683D-4BB1-A675-A8DA6EEFC1C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857250</xdr:colOff>
      <xdr:row>85</xdr:row>
      <xdr:rowOff>95250</xdr:rowOff>
    </xdr:from>
    <xdr:ext cx="452434" cy="353464"/>
    <xdr:pic>
      <xdr:nvPicPr>
        <xdr:cNvPr id="807" name="BIOE" descr="Logo AB Européen">
          <a:extLst>
            <a:ext uri="{FF2B5EF4-FFF2-40B4-BE49-F238E27FC236}">
              <a16:creationId xmlns:a16="http://schemas.microsoft.com/office/drawing/2014/main" id="{F2B430CE-E3FD-4894-A7E8-7150E7C407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798290" y="57214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2895600</xdr:colOff>
      <xdr:row>85</xdr:row>
      <xdr:rowOff>971550</xdr:rowOff>
    </xdr:from>
    <xdr:ext cx="432395" cy="432395"/>
    <xdr:pic>
      <xdr:nvPicPr>
        <xdr:cNvPr id="808" name="Image 15">
          <a:extLst>
            <a:ext uri="{FF2B5EF4-FFF2-40B4-BE49-F238E27FC236}">
              <a16:creationId xmlns:a16="http://schemas.microsoft.com/office/drawing/2014/main" id="{BFBD308C-7AFA-4543-A0B5-FB182A54C7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475220" y="5809107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85</xdr:row>
      <xdr:rowOff>19050</xdr:rowOff>
    </xdr:from>
    <xdr:ext cx="452434" cy="353464"/>
    <xdr:pic>
      <xdr:nvPicPr>
        <xdr:cNvPr id="809" name="BIOE" descr="Logo AB Européen">
          <a:extLst>
            <a:ext uri="{FF2B5EF4-FFF2-40B4-BE49-F238E27FC236}">
              <a16:creationId xmlns:a16="http://schemas.microsoft.com/office/drawing/2014/main" id="{07CF599C-7956-442E-9FE0-529C989AB7D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21130" y="571385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971550</xdr:colOff>
      <xdr:row>91</xdr:row>
      <xdr:rowOff>0</xdr:rowOff>
    </xdr:from>
    <xdr:ext cx="452434" cy="353464"/>
    <xdr:pic>
      <xdr:nvPicPr>
        <xdr:cNvPr id="810" name="BIOE" descr="Logo AB Européen">
          <a:extLst>
            <a:ext uri="{FF2B5EF4-FFF2-40B4-BE49-F238E27FC236}">
              <a16:creationId xmlns:a16="http://schemas.microsoft.com/office/drawing/2014/main" id="{78AB8123-D2FD-4169-A18C-18392CADFD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76403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3028950</xdr:colOff>
      <xdr:row>88</xdr:row>
      <xdr:rowOff>76200</xdr:rowOff>
    </xdr:from>
    <xdr:ext cx="521441" cy="476250"/>
    <xdr:pic>
      <xdr:nvPicPr>
        <xdr:cNvPr id="813" name="Image 286">
          <a:extLst>
            <a:ext uri="{FF2B5EF4-FFF2-40B4-BE49-F238E27FC236}">
              <a16:creationId xmlns:a16="http://schemas.microsoft.com/office/drawing/2014/main" id="{155A83E0-E566-4A2E-B917-402695FE51F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72850" y="5892165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814" name="BIOE" descr="Logo AB Européen">
          <a:extLst>
            <a:ext uri="{FF2B5EF4-FFF2-40B4-BE49-F238E27FC236}">
              <a16:creationId xmlns:a16="http://schemas.microsoft.com/office/drawing/2014/main" id="{E4D1A671-0E47-4FF4-B7F2-2F336475B12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96</xdr:row>
      <xdr:rowOff>0</xdr:rowOff>
    </xdr:from>
    <xdr:ext cx="452434" cy="353464"/>
    <xdr:pic>
      <xdr:nvPicPr>
        <xdr:cNvPr id="815" name="BIOE" descr="Logo AB Européen">
          <a:extLst>
            <a:ext uri="{FF2B5EF4-FFF2-40B4-BE49-F238E27FC236}">
              <a16:creationId xmlns:a16="http://schemas.microsoft.com/office/drawing/2014/main" id="{3D34C588-EDDB-48C0-94C1-0F2D2568FB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91</xdr:row>
      <xdr:rowOff>0</xdr:rowOff>
    </xdr:from>
    <xdr:ext cx="452434" cy="353464"/>
    <xdr:pic>
      <xdr:nvPicPr>
        <xdr:cNvPr id="816" name="BIOE" descr="Logo AB Européen">
          <a:extLst>
            <a:ext uri="{FF2B5EF4-FFF2-40B4-BE49-F238E27FC236}">
              <a16:creationId xmlns:a16="http://schemas.microsoft.com/office/drawing/2014/main" id="{1E911D22-1FA2-4BF4-8ECD-0AB18E9F3FA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723900</xdr:colOff>
      <xdr:row>91</xdr:row>
      <xdr:rowOff>762000</xdr:rowOff>
    </xdr:from>
    <xdr:to>
      <xdr:col>9</xdr:col>
      <xdr:colOff>1074420</xdr:colOff>
      <xdr:row>91</xdr:row>
      <xdr:rowOff>1219199</xdr:rowOff>
    </xdr:to>
    <xdr:pic>
      <xdr:nvPicPr>
        <xdr:cNvPr id="817" name="Image 816">
          <a:extLst>
            <a:ext uri="{FF2B5EF4-FFF2-40B4-BE49-F238E27FC236}">
              <a16:creationId xmlns:a16="http://schemas.microsoft.com/office/drawing/2014/main" id="{FFD80533-B57E-4FD7-88A3-B60A159A0E6B}"/>
            </a:ext>
          </a:extLst>
        </xdr:cNvPr>
        <xdr:cNvPicPr>
          <a:picLocks noChangeAspect="1"/>
        </xdr:cNvPicPr>
      </xdr:nvPicPr>
      <xdr:blipFill rotWithShape="1">
        <a:blip xmlns:r="http://schemas.openxmlformats.org/officeDocument/2006/relationships" r:embed="rId16"/>
        <a:srcRect l="25000" r="27083" b="6079"/>
        <a:stretch/>
      </xdr:blipFill>
      <xdr:spPr>
        <a:xfrm>
          <a:off x="16664940" y="61645800"/>
          <a:ext cx="350520" cy="457199"/>
        </a:xfrm>
        <a:prstGeom prst="rect">
          <a:avLst/>
        </a:prstGeom>
      </xdr:spPr>
    </xdr:pic>
    <xdr:clientData/>
  </xdr:twoCellAnchor>
  <xdr:twoCellAnchor editAs="oneCell">
    <xdr:from>
      <xdr:col>5</xdr:col>
      <xdr:colOff>361950</xdr:colOff>
      <xdr:row>91</xdr:row>
      <xdr:rowOff>838200</xdr:rowOff>
    </xdr:from>
    <xdr:to>
      <xdr:col>5</xdr:col>
      <xdr:colOff>712470</xdr:colOff>
      <xdr:row>92</xdr:row>
      <xdr:rowOff>38099</xdr:rowOff>
    </xdr:to>
    <xdr:pic>
      <xdr:nvPicPr>
        <xdr:cNvPr id="818" name="Image 817">
          <a:extLst>
            <a:ext uri="{FF2B5EF4-FFF2-40B4-BE49-F238E27FC236}">
              <a16:creationId xmlns:a16="http://schemas.microsoft.com/office/drawing/2014/main" id="{B03860AB-A3FF-48BE-A5F1-61449D130892}"/>
            </a:ext>
          </a:extLst>
        </xdr:cNvPr>
        <xdr:cNvPicPr>
          <a:picLocks noChangeAspect="1"/>
        </xdr:cNvPicPr>
      </xdr:nvPicPr>
      <xdr:blipFill rotWithShape="1">
        <a:blip xmlns:r="http://schemas.openxmlformats.org/officeDocument/2006/relationships" r:embed="rId16"/>
        <a:srcRect l="25000" r="27083" b="6079"/>
        <a:stretch/>
      </xdr:blipFill>
      <xdr:spPr>
        <a:xfrm>
          <a:off x="8728710" y="61722000"/>
          <a:ext cx="350520" cy="464819"/>
        </a:xfrm>
        <a:prstGeom prst="rect">
          <a:avLst/>
        </a:prstGeom>
      </xdr:spPr>
    </xdr:pic>
    <xdr:clientData/>
  </xdr:twoCellAnchor>
  <xdr:oneCellAnchor>
    <xdr:from>
      <xdr:col>1</xdr:col>
      <xdr:colOff>819150</xdr:colOff>
      <xdr:row>105</xdr:row>
      <xdr:rowOff>19050</xdr:rowOff>
    </xdr:from>
    <xdr:ext cx="452434" cy="353464"/>
    <xdr:pic>
      <xdr:nvPicPr>
        <xdr:cNvPr id="819" name="BIOE" descr="Logo AB Européen">
          <a:extLst>
            <a:ext uri="{FF2B5EF4-FFF2-40B4-BE49-F238E27FC236}">
              <a16:creationId xmlns:a16="http://schemas.microsoft.com/office/drawing/2014/main" id="{F1AFE218-0D21-4948-9AD6-8BC4DB1847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1630" y="711288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1104900</xdr:colOff>
      <xdr:row>105</xdr:row>
      <xdr:rowOff>95250</xdr:rowOff>
    </xdr:from>
    <xdr:ext cx="452434" cy="353464"/>
    <xdr:pic>
      <xdr:nvPicPr>
        <xdr:cNvPr id="820" name="BIOE" descr="Logo AB Européen">
          <a:extLst>
            <a:ext uri="{FF2B5EF4-FFF2-40B4-BE49-F238E27FC236}">
              <a16:creationId xmlns:a16="http://schemas.microsoft.com/office/drawing/2014/main" id="{DEEA3341-0CB9-445E-8A3C-4474DC9801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471660" y="71205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105</xdr:row>
      <xdr:rowOff>133350</xdr:rowOff>
    </xdr:from>
    <xdr:ext cx="452434" cy="353464"/>
    <xdr:pic>
      <xdr:nvPicPr>
        <xdr:cNvPr id="821" name="BIOE" descr="Logo AB Européen">
          <a:extLst>
            <a:ext uri="{FF2B5EF4-FFF2-40B4-BE49-F238E27FC236}">
              <a16:creationId xmlns:a16="http://schemas.microsoft.com/office/drawing/2014/main" id="{9AA673C6-02E0-4CB8-951D-55599E5E3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5322570" y="71243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111</xdr:row>
      <xdr:rowOff>0</xdr:rowOff>
    </xdr:from>
    <xdr:ext cx="452434" cy="353464"/>
    <xdr:pic>
      <xdr:nvPicPr>
        <xdr:cNvPr id="822" name="BIOE" descr="Logo AB Européen">
          <a:extLst>
            <a:ext uri="{FF2B5EF4-FFF2-40B4-BE49-F238E27FC236}">
              <a16:creationId xmlns:a16="http://schemas.microsoft.com/office/drawing/2014/main" id="{E51D294F-E060-46EF-9120-140E133A19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48741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876300</xdr:colOff>
      <xdr:row>111</xdr:row>
      <xdr:rowOff>38100</xdr:rowOff>
    </xdr:from>
    <xdr:ext cx="452434" cy="353464"/>
    <xdr:pic>
      <xdr:nvPicPr>
        <xdr:cNvPr id="823" name="BIOE" descr="Logo AB Européen">
          <a:extLst>
            <a:ext uri="{FF2B5EF4-FFF2-40B4-BE49-F238E27FC236}">
              <a16:creationId xmlns:a16="http://schemas.microsoft.com/office/drawing/2014/main" id="{DCECFCD5-5521-4B25-BB80-99A329D2478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030200" y="74912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857250</xdr:rowOff>
    </xdr:from>
    <xdr:ext cx="452434" cy="353464"/>
    <xdr:pic>
      <xdr:nvPicPr>
        <xdr:cNvPr id="824" name="BIOE" descr="Logo AB Européen">
          <a:extLst>
            <a:ext uri="{FF2B5EF4-FFF2-40B4-BE49-F238E27FC236}">
              <a16:creationId xmlns:a16="http://schemas.microsoft.com/office/drawing/2014/main" id="{F7DB0B3E-99BB-4756-BEB7-E59A06413F1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31540" y="73910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826" name="BIOE" descr="Logo AB Européen">
          <a:extLst>
            <a:ext uri="{FF2B5EF4-FFF2-40B4-BE49-F238E27FC236}">
              <a16:creationId xmlns:a16="http://schemas.microsoft.com/office/drawing/2014/main" id="{53F2A34E-C19C-4A94-8593-48616A5B46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116</xdr:row>
      <xdr:rowOff>0</xdr:rowOff>
    </xdr:from>
    <xdr:ext cx="452434" cy="353464"/>
    <xdr:pic>
      <xdr:nvPicPr>
        <xdr:cNvPr id="827" name="BIOE" descr="Logo AB Européen">
          <a:extLst>
            <a:ext uri="{FF2B5EF4-FFF2-40B4-BE49-F238E27FC236}">
              <a16:creationId xmlns:a16="http://schemas.microsoft.com/office/drawing/2014/main" id="{F4631EC9-26B6-4269-8A12-684823379B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2800350</xdr:colOff>
      <xdr:row>108</xdr:row>
      <xdr:rowOff>1009649</xdr:rowOff>
    </xdr:from>
    <xdr:ext cx="432395" cy="432395"/>
    <xdr:pic>
      <xdr:nvPicPr>
        <xdr:cNvPr id="828" name="Image 15">
          <a:extLst>
            <a:ext uri="{FF2B5EF4-FFF2-40B4-BE49-F238E27FC236}">
              <a16:creationId xmlns:a16="http://schemas.microsoft.com/office/drawing/2014/main" id="{F4952350-CB21-472D-A688-06FFF39201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379970" y="7406258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457200</xdr:colOff>
      <xdr:row>111</xdr:row>
      <xdr:rowOff>914400</xdr:rowOff>
    </xdr:from>
    <xdr:to>
      <xdr:col>3</xdr:col>
      <xdr:colOff>807720</xdr:colOff>
      <xdr:row>112</xdr:row>
      <xdr:rowOff>114299</xdr:rowOff>
    </xdr:to>
    <xdr:pic>
      <xdr:nvPicPr>
        <xdr:cNvPr id="829" name="Image 828">
          <a:extLst>
            <a:ext uri="{FF2B5EF4-FFF2-40B4-BE49-F238E27FC236}">
              <a16:creationId xmlns:a16="http://schemas.microsoft.com/office/drawing/2014/main" id="{6679FEC0-556A-434A-9A15-E0A3FAFBDBAB}"/>
            </a:ext>
          </a:extLst>
        </xdr:cNvPr>
        <xdr:cNvPicPr>
          <a:picLocks noChangeAspect="1"/>
        </xdr:cNvPicPr>
      </xdr:nvPicPr>
      <xdr:blipFill rotWithShape="1">
        <a:blip xmlns:r="http://schemas.openxmlformats.org/officeDocument/2006/relationships" r:embed="rId16"/>
        <a:srcRect l="25000" r="27083" b="6079"/>
        <a:stretch/>
      </xdr:blipFill>
      <xdr:spPr>
        <a:xfrm>
          <a:off x="5036820" y="75788520"/>
          <a:ext cx="350520" cy="464819"/>
        </a:xfrm>
        <a:prstGeom prst="rect">
          <a:avLst/>
        </a:prstGeom>
      </xdr:spPr>
    </xdr:pic>
    <xdr:clientData/>
  </xdr:twoCellAnchor>
  <xdr:oneCellAnchor>
    <xdr:from>
      <xdr:col>7</xdr:col>
      <xdr:colOff>685800</xdr:colOff>
      <xdr:row>126</xdr:row>
      <xdr:rowOff>76200</xdr:rowOff>
    </xdr:from>
    <xdr:ext cx="452434" cy="353464"/>
    <xdr:pic>
      <xdr:nvPicPr>
        <xdr:cNvPr id="830" name="BIOE" descr="Logo AB Européen">
          <a:extLst>
            <a:ext uri="{FF2B5EF4-FFF2-40B4-BE49-F238E27FC236}">
              <a16:creationId xmlns:a16="http://schemas.microsoft.com/office/drawing/2014/main" id="{D0231387-9226-40EE-AB04-8F9379FE3A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39700" y="8549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126</xdr:row>
      <xdr:rowOff>762000</xdr:rowOff>
    </xdr:from>
    <xdr:ext cx="452434" cy="353464"/>
    <xdr:pic>
      <xdr:nvPicPr>
        <xdr:cNvPr id="831" name="BIOE" descr="Logo AB Européen">
          <a:extLst>
            <a:ext uri="{FF2B5EF4-FFF2-40B4-BE49-F238E27FC236}">
              <a16:creationId xmlns:a16="http://schemas.microsoft.com/office/drawing/2014/main" id="{A4AE7B18-89D6-4C05-BAEB-EFF1A3B0A36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633460" y="8618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781050</xdr:colOff>
      <xdr:row>132</xdr:row>
      <xdr:rowOff>38100</xdr:rowOff>
    </xdr:from>
    <xdr:ext cx="452434" cy="353464"/>
    <xdr:pic>
      <xdr:nvPicPr>
        <xdr:cNvPr id="832" name="BIOE" descr="Logo AB Européen">
          <a:extLst>
            <a:ext uri="{FF2B5EF4-FFF2-40B4-BE49-F238E27FC236}">
              <a16:creationId xmlns:a16="http://schemas.microsoft.com/office/drawing/2014/main" id="{DA47CDC1-2823-4578-A3FC-F346077E922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934950" y="89222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952500</xdr:colOff>
      <xdr:row>132</xdr:row>
      <xdr:rowOff>95250</xdr:rowOff>
    </xdr:from>
    <xdr:ext cx="452434" cy="353464"/>
    <xdr:pic>
      <xdr:nvPicPr>
        <xdr:cNvPr id="833" name="BIOE" descr="Logo AB Européen">
          <a:extLst>
            <a:ext uri="{FF2B5EF4-FFF2-40B4-BE49-F238E27FC236}">
              <a16:creationId xmlns:a16="http://schemas.microsoft.com/office/drawing/2014/main" id="{F7F0AEF3-96D8-4875-86AF-BF4550BFE88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319260" y="892797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342900</xdr:colOff>
      <xdr:row>129</xdr:row>
      <xdr:rowOff>819150</xdr:rowOff>
    </xdr:from>
    <xdr:to>
      <xdr:col>3</xdr:col>
      <xdr:colOff>693420</xdr:colOff>
      <xdr:row>130</xdr:row>
      <xdr:rowOff>19049</xdr:rowOff>
    </xdr:to>
    <xdr:pic>
      <xdr:nvPicPr>
        <xdr:cNvPr id="834" name="Image 833">
          <a:extLst>
            <a:ext uri="{FF2B5EF4-FFF2-40B4-BE49-F238E27FC236}">
              <a16:creationId xmlns:a16="http://schemas.microsoft.com/office/drawing/2014/main" id="{A0D58601-D057-492E-97DF-A6C9393C14A1}"/>
            </a:ext>
          </a:extLst>
        </xdr:cNvPr>
        <xdr:cNvPicPr>
          <a:picLocks noChangeAspect="1"/>
        </xdr:cNvPicPr>
      </xdr:nvPicPr>
      <xdr:blipFill rotWithShape="1">
        <a:blip xmlns:r="http://schemas.openxmlformats.org/officeDocument/2006/relationships" r:embed="rId16"/>
        <a:srcRect l="25000" r="27083" b="6079"/>
        <a:stretch/>
      </xdr:blipFill>
      <xdr:spPr>
        <a:xfrm>
          <a:off x="4922520" y="88182450"/>
          <a:ext cx="350520" cy="464819"/>
        </a:xfrm>
        <a:prstGeom prst="rect">
          <a:avLst/>
        </a:prstGeom>
      </xdr:spPr>
    </xdr:pic>
    <xdr:clientData/>
  </xdr:twoCellAnchor>
  <xdr:twoCellAnchor editAs="oneCell">
    <xdr:from>
      <xdr:col>1</xdr:col>
      <xdr:colOff>457200</xdr:colOff>
      <xdr:row>132</xdr:row>
      <xdr:rowOff>914400</xdr:rowOff>
    </xdr:from>
    <xdr:to>
      <xdr:col>1</xdr:col>
      <xdr:colOff>807720</xdr:colOff>
      <xdr:row>133</xdr:row>
      <xdr:rowOff>114299</xdr:rowOff>
    </xdr:to>
    <xdr:pic>
      <xdr:nvPicPr>
        <xdr:cNvPr id="835" name="Image 834">
          <a:extLst>
            <a:ext uri="{FF2B5EF4-FFF2-40B4-BE49-F238E27FC236}">
              <a16:creationId xmlns:a16="http://schemas.microsoft.com/office/drawing/2014/main" id="{CF9E148E-140F-4718-B267-71E4743EB38C}"/>
            </a:ext>
          </a:extLst>
        </xdr:cNvPr>
        <xdr:cNvPicPr>
          <a:picLocks noChangeAspect="1"/>
        </xdr:cNvPicPr>
      </xdr:nvPicPr>
      <xdr:blipFill rotWithShape="1">
        <a:blip xmlns:r="http://schemas.openxmlformats.org/officeDocument/2006/relationships" r:embed="rId16"/>
        <a:srcRect l="25000" r="27083" b="6079"/>
        <a:stretch/>
      </xdr:blipFill>
      <xdr:spPr>
        <a:xfrm>
          <a:off x="1249680" y="90098880"/>
          <a:ext cx="350520" cy="464819"/>
        </a:xfrm>
        <a:prstGeom prst="rect">
          <a:avLst/>
        </a:prstGeom>
      </xdr:spPr>
    </xdr:pic>
    <xdr:clientData/>
  </xdr:twoCellAnchor>
  <xdr:oneCellAnchor>
    <xdr:from>
      <xdr:col>5</xdr:col>
      <xdr:colOff>2952750</xdr:colOff>
      <xdr:row>129</xdr:row>
      <xdr:rowOff>1028700</xdr:rowOff>
    </xdr:from>
    <xdr:ext cx="432395" cy="432395"/>
    <xdr:pic>
      <xdr:nvPicPr>
        <xdr:cNvPr id="836" name="Image 15">
          <a:extLst>
            <a:ext uri="{FF2B5EF4-FFF2-40B4-BE49-F238E27FC236}">
              <a16:creationId xmlns:a16="http://schemas.microsoft.com/office/drawing/2014/main" id="{4BBB6510-23AA-46F3-A861-C48E88E5174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319510" y="883920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137</xdr:row>
      <xdr:rowOff>0</xdr:rowOff>
    </xdr:from>
    <xdr:ext cx="452434" cy="353464"/>
    <xdr:pic>
      <xdr:nvPicPr>
        <xdr:cNvPr id="837" name="BIOE" descr="Logo AB Européen">
          <a:extLst>
            <a:ext uri="{FF2B5EF4-FFF2-40B4-BE49-F238E27FC236}">
              <a16:creationId xmlns:a16="http://schemas.microsoft.com/office/drawing/2014/main" id="{E456BA93-21A1-4BDD-9B64-21480B7EE4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137</xdr:row>
      <xdr:rowOff>0</xdr:rowOff>
    </xdr:from>
    <xdr:ext cx="452434" cy="353464"/>
    <xdr:pic>
      <xdr:nvPicPr>
        <xdr:cNvPr id="838" name="BIOE" descr="Logo AB Européen">
          <a:extLst>
            <a:ext uri="{FF2B5EF4-FFF2-40B4-BE49-F238E27FC236}">
              <a16:creationId xmlns:a16="http://schemas.microsoft.com/office/drawing/2014/main" id="{FBE66BBA-EE14-4EB9-91FC-9507EA7319A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2990850</xdr:colOff>
      <xdr:row>7</xdr:row>
      <xdr:rowOff>76200</xdr:rowOff>
    </xdr:from>
    <xdr:to>
      <xdr:col>2</xdr:col>
      <xdr:colOff>56274</xdr:colOff>
      <xdr:row>8</xdr:row>
      <xdr:rowOff>599200</xdr:rowOff>
    </xdr:to>
    <xdr:pic>
      <xdr:nvPicPr>
        <xdr:cNvPr id="751" name="Image 750">
          <a:extLst>
            <a:ext uri="{FF2B5EF4-FFF2-40B4-BE49-F238E27FC236}">
              <a16:creationId xmlns:a16="http://schemas.microsoft.com/office/drawing/2014/main" id="{EE55032C-F0D3-44F9-ADDD-20CB592798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761" name="Image 760">
          <a:extLst>
            <a:ext uri="{FF2B5EF4-FFF2-40B4-BE49-F238E27FC236}">
              <a16:creationId xmlns:a16="http://schemas.microsoft.com/office/drawing/2014/main" id="{9E1EBBC6-6E4C-4B5C-8448-953B0F234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801" name="Image 297">
          <a:extLst>
            <a:ext uri="{FF2B5EF4-FFF2-40B4-BE49-F238E27FC236}">
              <a16:creationId xmlns:a16="http://schemas.microsoft.com/office/drawing/2014/main" id="{739E93EE-1588-4C0C-8887-AB59726766E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811" name="Image 43">
          <a:extLst>
            <a:ext uri="{FF2B5EF4-FFF2-40B4-BE49-F238E27FC236}">
              <a16:creationId xmlns:a16="http://schemas.microsoft.com/office/drawing/2014/main" id="{29D67D0D-5BB0-4900-B7C7-39F738CAE09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812" name="Image 811">
          <a:extLst>
            <a:ext uri="{FF2B5EF4-FFF2-40B4-BE49-F238E27FC236}">
              <a16:creationId xmlns:a16="http://schemas.microsoft.com/office/drawing/2014/main" id="{29E61F8E-566D-43D7-AE88-F7A67F2A48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825" name="Image 824">
          <a:extLst>
            <a:ext uri="{FF2B5EF4-FFF2-40B4-BE49-F238E27FC236}">
              <a16:creationId xmlns:a16="http://schemas.microsoft.com/office/drawing/2014/main" id="{D1509778-B0EE-43F7-9FA2-C0341D9257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839" name="Image 297">
          <a:extLst>
            <a:ext uri="{FF2B5EF4-FFF2-40B4-BE49-F238E27FC236}">
              <a16:creationId xmlns:a16="http://schemas.microsoft.com/office/drawing/2014/main" id="{165AD6FE-AFD4-41FC-9438-7075A8B6F65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840" name="Image 43">
          <a:extLst>
            <a:ext uri="{FF2B5EF4-FFF2-40B4-BE49-F238E27FC236}">
              <a16:creationId xmlns:a16="http://schemas.microsoft.com/office/drawing/2014/main" id="{04A33B79-FB67-464F-A11B-35677D29579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841" name="Image 44">
          <a:extLst>
            <a:ext uri="{FF2B5EF4-FFF2-40B4-BE49-F238E27FC236}">
              <a16:creationId xmlns:a16="http://schemas.microsoft.com/office/drawing/2014/main" id="{F59A9057-7E08-4123-B52D-5E23B3A72E2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842" name="Image 44">
          <a:extLst>
            <a:ext uri="{FF2B5EF4-FFF2-40B4-BE49-F238E27FC236}">
              <a16:creationId xmlns:a16="http://schemas.microsoft.com/office/drawing/2014/main" id="{A0B63069-B824-4648-AD04-1B409C060F0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843" name="Image 842">
          <a:extLst>
            <a:ext uri="{FF2B5EF4-FFF2-40B4-BE49-F238E27FC236}">
              <a16:creationId xmlns:a16="http://schemas.microsoft.com/office/drawing/2014/main" id="{CA5E8DDC-ECBE-4B33-B540-27FCD5A8FA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844" name="Image 843">
          <a:extLst>
            <a:ext uri="{FF2B5EF4-FFF2-40B4-BE49-F238E27FC236}">
              <a16:creationId xmlns:a16="http://schemas.microsoft.com/office/drawing/2014/main" id="{B8B1D6FC-2AAB-4C0D-9D8E-47B7D1384C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845" name="Image 297">
          <a:extLst>
            <a:ext uri="{FF2B5EF4-FFF2-40B4-BE49-F238E27FC236}">
              <a16:creationId xmlns:a16="http://schemas.microsoft.com/office/drawing/2014/main" id="{1B817E85-3DC1-434C-9620-69D99B5C0B8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846" name="Image 44">
          <a:extLst>
            <a:ext uri="{FF2B5EF4-FFF2-40B4-BE49-F238E27FC236}">
              <a16:creationId xmlns:a16="http://schemas.microsoft.com/office/drawing/2014/main" id="{6A4BF1CF-64A6-4084-9B3A-3E632EB5FD1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847" name="Image 846">
          <a:extLst>
            <a:ext uri="{FF2B5EF4-FFF2-40B4-BE49-F238E27FC236}">
              <a16:creationId xmlns:a16="http://schemas.microsoft.com/office/drawing/2014/main" id="{60B0A486-FCF7-4889-B591-5A06B7D666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848" name="Image 44">
          <a:extLst>
            <a:ext uri="{FF2B5EF4-FFF2-40B4-BE49-F238E27FC236}">
              <a16:creationId xmlns:a16="http://schemas.microsoft.com/office/drawing/2014/main" id="{107B41B9-C94F-44DA-9B3F-C2813AE76EF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849" name="Image 848">
          <a:extLst>
            <a:ext uri="{FF2B5EF4-FFF2-40B4-BE49-F238E27FC236}">
              <a16:creationId xmlns:a16="http://schemas.microsoft.com/office/drawing/2014/main" id="{B0B614E4-CFCE-4104-8260-47C6F25F23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851" name="Image 297">
          <a:extLst>
            <a:ext uri="{FF2B5EF4-FFF2-40B4-BE49-F238E27FC236}">
              <a16:creationId xmlns:a16="http://schemas.microsoft.com/office/drawing/2014/main" id="{63FF569E-E4F7-4E6C-9550-8B926C2EA29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852" name="Image 43">
          <a:extLst>
            <a:ext uri="{FF2B5EF4-FFF2-40B4-BE49-F238E27FC236}">
              <a16:creationId xmlns:a16="http://schemas.microsoft.com/office/drawing/2014/main" id="{8702D655-9228-4563-A515-F0F01CBAE1B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853" name="Image 44">
          <a:extLst>
            <a:ext uri="{FF2B5EF4-FFF2-40B4-BE49-F238E27FC236}">
              <a16:creationId xmlns:a16="http://schemas.microsoft.com/office/drawing/2014/main" id="{61DA4C68-2EC0-4394-B2B2-39ADA6E408A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854" name="Image 853">
          <a:extLst>
            <a:ext uri="{FF2B5EF4-FFF2-40B4-BE49-F238E27FC236}">
              <a16:creationId xmlns:a16="http://schemas.microsoft.com/office/drawing/2014/main" id="{083B828F-6BD7-48B6-93E7-422FD2F48F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855" name="Image 854">
          <a:extLst>
            <a:ext uri="{FF2B5EF4-FFF2-40B4-BE49-F238E27FC236}">
              <a16:creationId xmlns:a16="http://schemas.microsoft.com/office/drawing/2014/main" id="{02B4F5EE-577E-4993-92AD-783E7EDA17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856" name="Image 855">
          <a:extLst>
            <a:ext uri="{FF2B5EF4-FFF2-40B4-BE49-F238E27FC236}">
              <a16:creationId xmlns:a16="http://schemas.microsoft.com/office/drawing/2014/main" id="{F1FA227B-02FF-47A5-A696-986E216322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857" name="Image 856">
          <a:extLst>
            <a:ext uri="{FF2B5EF4-FFF2-40B4-BE49-F238E27FC236}">
              <a16:creationId xmlns:a16="http://schemas.microsoft.com/office/drawing/2014/main" id="{FB519848-ABDD-4C95-9CB3-47E4E8555C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858" name="Image 297">
          <a:extLst>
            <a:ext uri="{FF2B5EF4-FFF2-40B4-BE49-F238E27FC236}">
              <a16:creationId xmlns:a16="http://schemas.microsoft.com/office/drawing/2014/main" id="{C54FA770-BAFF-496B-99A6-0BA311ED9F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859" name="Image 297">
          <a:extLst>
            <a:ext uri="{FF2B5EF4-FFF2-40B4-BE49-F238E27FC236}">
              <a16:creationId xmlns:a16="http://schemas.microsoft.com/office/drawing/2014/main" id="{2AB1154A-FFA3-44E7-BF2A-FC47F426FED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860" name="Image 44">
          <a:extLst>
            <a:ext uri="{FF2B5EF4-FFF2-40B4-BE49-F238E27FC236}">
              <a16:creationId xmlns:a16="http://schemas.microsoft.com/office/drawing/2014/main" id="{C945D83C-CE7F-4473-93AC-F199CB8BD04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861" name="Image 860">
          <a:extLst>
            <a:ext uri="{FF2B5EF4-FFF2-40B4-BE49-F238E27FC236}">
              <a16:creationId xmlns:a16="http://schemas.microsoft.com/office/drawing/2014/main" id="{1A045F65-154D-4867-98FF-69722197C1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862" name="Image 861">
          <a:extLst>
            <a:ext uri="{FF2B5EF4-FFF2-40B4-BE49-F238E27FC236}">
              <a16:creationId xmlns:a16="http://schemas.microsoft.com/office/drawing/2014/main" id="{BBDC0182-63BC-4A3E-B73E-E37AC11799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864" name="Image 297">
          <a:extLst>
            <a:ext uri="{FF2B5EF4-FFF2-40B4-BE49-F238E27FC236}">
              <a16:creationId xmlns:a16="http://schemas.microsoft.com/office/drawing/2014/main" id="{432DAC61-9F15-44A3-9832-18F5C738470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865" name="Image 297">
          <a:extLst>
            <a:ext uri="{FF2B5EF4-FFF2-40B4-BE49-F238E27FC236}">
              <a16:creationId xmlns:a16="http://schemas.microsoft.com/office/drawing/2014/main" id="{4354748A-922B-43FE-A13C-5BB5A8E0EF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66" name="Image 44">
          <a:extLst>
            <a:ext uri="{FF2B5EF4-FFF2-40B4-BE49-F238E27FC236}">
              <a16:creationId xmlns:a16="http://schemas.microsoft.com/office/drawing/2014/main" id="{B50FE7D7-7599-4A68-8602-4AF6915AC6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67" name="Image 866">
          <a:extLst>
            <a:ext uri="{FF2B5EF4-FFF2-40B4-BE49-F238E27FC236}">
              <a16:creationId xmlns:a16="http://schemas.microsoft.com/office/drawing/2014/main" id="{18AD2A0F-B552-46EE-8D6D-819C539424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68" name="Image 867">
          <a:extLst>
            <a:ext uri="{FF2B5EF4-FFF2-40B4-BE49-F238E27FC236}">
              <a16:creationId xmlns:a16="http://schemas.microsoft.com/office/drawing/2014/main" id="{00A1C982-1524-42DF-888E-5AEAE8FDA5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69" name="Image 868">
          <a:extLst>
            <a:ext uri="{FF2B5EF4-FFF2-40B4-BE49-F238E27FC236}">
              <a16:creationId xmlns:a16="http://schemas.microsoft.com/office/drawing/2014/main" id="{23B719B5-6515-49F9-8E45-3CDEF266A3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70" name="Image 297">
          <a:extLst>
            <a:ext uri="{FF2B5EF4-FFF2-40B4-BE49-F238E27FC236}">
              <a16:creationId xmlns:a16="http://schemas.microsoft.com/office/drawing/2014/main" id="{F9BA3BCC-E04C-4F57-B58C-8D69CAD52F9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71" name="Image 297">
          <a:extLst>
            <a:ext uri="{FF2B5EF4-FFF2-40B4-BE49-F238E27FC236}">
              <a16:creationId xmlns:a16="http://schemas.microsoft.com/office/drawing/2014/main" id="{F9234258-73EA-4BD0-BC59-E53B1D14797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72" name="Image 44">
          <a:extLst>
            <a:ext uri="{FF2B5EF4-FFF2-40B4-BE49-F238E27FC236}">
              <a16:creationId xmlns:a16="http://schemas.microsoft.com/office/drawing/2014/main" id="{B6D9DC80-AC1E-43DF-BAC3-3B15493C3CD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9B7693C1-59CE-4A37-B3B9-4198833A5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D3AED01B-2D17-4A59-A422-7120C5952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64EC98C2-5877-428C-B775-2108F0539EB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9923B511-8926-4E13-A7CC-B1A281EB89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C45135D5-5179-4AB6-876E-1F04DEF41D7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ACC1C8D8-A005-4D70-8000-284CCE2873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E1674F11-8B32-4550-B034-13DBE17BAD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605C4E5F-69E2-40BB-B27D-23FDFE861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4EAEEFE9-9504-4B45-AA65-040D44B612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9531487E-BA19-4C71-AE59-0EC33B2361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20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C582BC87-D5A5-46F8-8B0A-0511EFF99D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72ADC5C2-1159-48B4-9B1C-281B3893967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76B1621C-8436-499C-8C42-6B16AA5E81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684F3338-B6D4-41FB-83A0-2D1D8B6DBA1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EF5E4712-5033-4315-893D-3AE12D257C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1FA77195-3D93-4EAF-83B3-2D0AF55059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C545245A-D074-4A3D-85FF-69E8C53D1E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7B4B12A1-9115-4F7C-8FB2-83C3D417C63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833F0D64-B911-4308-94AC-975DE0B3A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3FDC12A8-3A82-437C-8239-5EC9CE554A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10FCD4A2-B029-43C9-A19C-3DDA44B4EF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0976D460-3BB1-4510-B180-5183CF7ACB9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CF1DFB9D-814D-4444-AF58-5CB3624C95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2ED8CFA0-1DB5-4777-9058-01B745514B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FE98D538-2C54-4441-93C7-64415D5608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85E0C164-8D05-47CC-8B06-F10AE3687D1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C059E32E-9487-406F-B439-DCFAD3E545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C8219C4E-5C17-483D-9486-837C4FE0817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D2680892-D02F-4696-B532-A54EEF7AC7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BF576A3C-DAD3-4FE8-AD3E-E0E45F2641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433F9711-66C2-417E-B2D7-D3E43B00DC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263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5DC1F3E8-3A44-4463-BF10-64E1F44366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56A6E8CF-A792-4BF1-A33C-3157E61FD4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A2856878-6A6A-4AFD-B37D-74EF338559C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53D0473F-5AF9-4541-BFDA-9C3DCA3E7B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5E5AAA34-E43E-421E-9266-856A635204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894F34AD-08B0-489D-9D87-75283AC9C45D}"/>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BC55A7E5-0146-45D8-98D3-99BC6B08DD8C}"/>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366961B6-18CC-4891-8537-1FA5B74F79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4FC9F946-B716-40F3-A2AD-21BC78C727EA}"/>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FC3A395C-9083-4155-9E37-909852DB02B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21B2C3ED-D4CF-4958-A17E-59BAFF30D955}"/>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9BBB364F-804B-4475-9250-DED6FB93BD2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DE63CE05-E260-4F11-A63B-74B894C0704B}"/>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B3A199DA-3CB8-4478-94A5-D32A0E9820AB}"/>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0BD96E61-F85F-4D2B-8556-7B9D7DA56A1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29BF61D4-B72C-4D90-84DE-2C224C22F0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4D2E45E1-56E6-47E1-B668-F87CCF819D9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0784619B-182F-4395-BB88-AD508F7621A4}"/>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D63AD9DC-4D8D-4D70-8A7B-812BB60C2B23}"/>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917A1A34-87BA-48C1-A791-0CD6D983240A}"/>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1F2774C5-B39E-4313-B81F-ED0FA82C3A1C}"/>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7E40AAB6-F6A8-4E43-8946-116350E663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75A680C0-4D1F-4283-8AC0-A95B094983BD}"/>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48FFF1F4-5428-4A0C-BAF6-80F008C15CD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7F505E99-40C4-43DE-8D00-0CE50A0ABE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AF8A6DCA-13CE-46D7-AB58-E209E9D3552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4BD131E4-BFB6-421F-BC23-CB1B3EDE23AF}"/>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F499D475-DF72-469C-955B-160DDE09CE40}"/>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93AA7604-9B19-4473-BD67-450F95D03E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CE147C1C-2FAD-4769-A94D-5EB60FF0741A}"/>
            </a:ext>
          </a:extLst>
        </xdr:cNvPr>
        <xdr:cNvSpPr txBox="1"/>
      </xdr:nvSpPr>
      <xdr:spPr>
        <a:xfrm>
          <a:off x="1167670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59275E5C-F3AB-4AD4-A716-45FE0B1CB68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81576F3E-26D5-4798-BAE4-B8CA7E3F14A2}"/>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19A542CA-D83C-4825-B289-C23F6AC20F2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1965CB7D-4563-4628-8FDF-1B3ABB9E1DFA}"/>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08E8C1E9-73D7-4AC0-9905-EB527645DDED}"/>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BCFAFD94-0A3B-4D88-9E77-EA892DE222C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36D5DB26-B843-4D51-AD76-541BCFEF76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21DD3BE7-688D-4DDA-AF63-678F02503C4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D130CD1C-A99B-457F-8372-612D1177DC5F}"/>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E7CBAA3D-AEDE-4D0A-91B4-CAD97FEDBED4}"/>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B85DDA43-F78E-4064-B420-2D47EBF1DD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C0474C85-9808-46F9-AD2A-A80FF0237F38}"/>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4626415B-3F44-4438-8E81-99C26B135DD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81D975F8-0737-4A76-B031-1BE83F24C184}"/>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168863E7-2048-4C5F-8910-22698088A58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9EC2E083-4F8D-4C83-9762-5733E45CF5D0}"/>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E3511C3E-7B69-4F10-83AA-3966942D1F23}"/>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7A2DBC49-DE00-404F-AFC6-7C27221E708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AF03C0F8-DD4D-4615-AA91-3DCA30A809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109B4989-0ABA-4837-B848-FE3F1FF831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5B1C97F3-5FA9-4FAF-BECE-73F05E351B2E}"/>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E229C1D9-19DB-4FB5-9088-44BD95946D40}"/>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808DA057-16D7-4312-90AD-A2B7E57345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9EBBD3EE-6B77-4458-86B9-FB448BF16B6B}"/>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74990FBA-C250-445C-82B9-821FC7913D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D43144C6-7A2F-420D-BC7B-FF246D02A68E}"/>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B1740522-1BC1-4F71-BA79-72BB64F1CF6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D43A7657-59FE-433B-AF4A-F62546A2FBF9}"/>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F7AE70FD-FA15-4139-8FA4-06609C87BD8A}"/>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6C4F51EB-C582-415F-A582-F648AF93B5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805022E3-7537-492F-B8E6-ECCBEBC189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59DE0A1A-B2DB-4E2C-A92B-4982453CF9A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E04FEAAE-9A56-4710-B088-3B497766DBA4}"/>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4B19C748-B00C-4B56-B659-580891B18DD2}"/>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413C4D38-8AF8-4C07-84FE-2F032D131B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F2251455-0040-4195-B962-18832C09C664}"/>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A4537B35-1B7B-44F8-8AFF-B0BB50563BF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21D2A22C-6021-4006-9FCB-59501D3CABFA}"/>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D992B565-D1AE-47A8-902C-9FFCF96725F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8876D01B-0994-4700-A7FE-098D0EBA390D}"/>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62EFC985-2698-4FF3-A267-4076FCB6EB9B}"/>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6F80A333-09A7-4086-8A46-62C49BDE173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264B1B01-4CF2-4FF4-B5BC-E20229883F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5729C112-80E3-4450-828D-08443547B93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6EF6A65E-74F9-4A52-A8A7-4338E10B7A6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0F706873-CE12-4281-AF11-5FD45B8AB3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2D81FF0F-8EA8-4685-8B58-17EFCC04189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04536E4E-BBFC-4D13-9DB3-56907180C0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6D957B3B-B096-492C-82C8-4A38EB8C9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5D64108D-8C84-4BCB-BC97-643E87A5D59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58B3F4B1-AC3C-4E91-94F6-72033945A1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B49396AA-7223-4B57-90B8-BA5ACA1637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D35CC351-0BFF-4E67-ABE5-A926BF601E2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99D7ABD7-E09C-486B-A2BA-3A4E147FFED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F2ED7EDE-31C4-4EC8-A404-BC94DA06F3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F361B64C-4D63-4505-885E-0FFF8C055C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A4A8DF7F-2C1B-4525-BC31-413EB08CA38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7C9C1326-273C-40E6-968B-1F123A59D1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7DEC01B3-9EFD-46D6-86ED-CAE52E5E63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6F67E663-FBB7-4E62-9F41-336414AA92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A3A6E20C-C8FC-443A-ADC3-899B585C4E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AF2A3B81-47E9-4246-A870-BBE90C7B994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54E0C8D8-C314-44D8-940A-ABE2C44B93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4395471B-FD26-45E9-A87A-23846017F4E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3BA53AD7-E9A7-4D23-BAE6-8869B848F1E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92F4A293-96CB-4CB6-8058-10BE7F888BF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542A5389-7AFC-4088-9209-0FAC194732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76F9160A-113D-436D-BBCB-DE3F60C739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97627B03-6239-4A3B-9140-CD4C323CDE3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1D476EA6-A384-4E7F-B80B-143E271C1A7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17DD0020-8C3A-4092-B4DF-F935CC5B98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197B78B7-4221-4C1C-8E7E-40906C7C93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4C219643-0C5F-4B3C-8320-CFDBF27EDEE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8FEC6DE2-37E9-48C5-9F13-66E860967E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E6B02BAC-440D-495A-88F0-CA1815D207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65E58847-B119-4CF0-B9E7-5D2EA49F22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FB0D7518-1DEC-4468-81DC-B4DDF5C165E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3A3FB063-88BF-4DFD-A8C9-CAB6700519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2A3A8F78-2D07-4E74-9349-032E6CC49CA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3974EABE-C264-4000-A6A2-99437774894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22915CD4-06C6-4D65-8CD7-D5A323CF9D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CEB43A30-2176-4564-B08C-F1C680D610F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C2A46903-FCC1-45B0-9C69-7C5F0C903EB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64D6F7A6-D2D1-4A26-ACB7-C2AED7469D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6767EBA3-F8AD-43BC-95E7-DEB6EC1A965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7FAD0F31-43B4-43C2-AE95-6C1C163C98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EB905135-6C65-4A17-9881-7392073A6D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7153EDBA-6633-4329-B13F-449D8A267EF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4EE6AEA4-A494-437D-9761-B0A546B0B9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BEC51D8A-7E65-496C-9275-0DB99F32DB2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BF3BBF1E-6561-4E5F-AED8-A19D13B86BD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843B5B8C-6F89-4043-88EA-64E198B078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52E8F7AB-06E5-46CF-A798-C0637457FB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D4623EAB-F839-466D-A516-7F4A27FAD3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2A84710D-E8C2-44C3-81BE-148D7D780E5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8643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3E40B8F7-1A3D-4487-858E-B38A36007E2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918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437D4210-6B89-434B-B686-ABE58B6B5C6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8729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A7025D6A-9C73-4AB1-8103-DC902075BF9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868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2888FA5C-35A8-4021-8F97-BF87DA35C03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843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40C24C5C-58D6-4B3D-99CA-4571CB392E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482B149E-F706-45D6-ADBC-C240FE2CC57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11F51C00-AE51-45CE-8AD8-397D0908CA4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F4CCE6E9-FD5B-4756-A30C-D6CDE05634C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F00A6856-F0A9-40F5-AD38-1DA95DECB6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2AE7F0CC-45A9-4EEE-81EB-06BCDB1815C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DA6D3308-32BF-444C-881F-060AAAAF607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79264415-D8EB-451C-BA2F-5165D1F06F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BDEC83DD-D955-4E43-AC92-22EF05FFB73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AE7FE420-DCC0-48C4-BE60-2883D98A79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F0F3669F-E10B-43D4-BA5E-2B85413F36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5873CD02-5600-4E29-ACE0-4D99EEE3B9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E5BEAD17-95D9-429C-91AB-766D24BBF06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F0FAFEA1-563F-4E67-9BAA-76A65902C1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844DCDBE-B6E3-4D7F-95DE-EFECE6F664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202B6655-1EC1-484F-A86E-BA7B6F678DB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C2B6F577-E155-4DEB-ABEB-392FC9BB6A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1347A0FB-3F74-4322-A235-B349B556D4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6185B686-7AC9-428D-93B2-BDF697519F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EED16DEC-45F1-4FA0-8F1C-3FCE2A306537}"/>
            </a:ext>
          </a:extLst>
        </xdr:cNvPr>
        <xdr:cNvSpPr txBox="1"/>
      </xdr:nvSpPr>
      <xdr:spPr>
        <a:xfrm flipV="1">
          <a:off x="1167670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6FF24EDD-40B8-4E0F-9BCE-F81BA0E8CC7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700171F5-507D-4030-80F0-3A25FB849AF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BB32FA07-42DD-4144-B7A2-C53DE80A65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01E718DC-F2EF-4008-BE0D-318A73A7C8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EC3B8758-0317-4206-B394-1C7DF86C3D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905ABF27-0534-49DB-8FFD-3719E441B41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89A2F61C-4908-4CEF-AA98-707D8B6077C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CCDBBEA6-C15F-4B7F-AE70-54B8592A248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3C2D5845-6FE3-48CE-A9AC-42B7A82C7B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F48EA072-1797-4FF3-BBF1-FE963A77BAB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0F3DF28D-2405-471C-A946-BC1B4BED33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D74D39C5-3D10-444A-B6E6-CFCFA3B2CF8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7452ABF7-28B8-4BD5-9E49-7849868476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0D1C9240-C1E0-46DD-9037-D57753C24F6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E208B8DB-4192-4E96-92E2-DE50894F0099}"/>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96151059-FA50-449A-9C79-99B3CAA94828}"/>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09550309-FC85-40A5-9D14-E40BDD3986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6CFEF05A-B2D5-425D-98D3-F3C57576F98D}"/>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01F99938-7810-4DE2-90E0-999ED07D380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64F7310F-C23D-4EB1-B4DB-2AC20B6442BB}"/>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3E6B69C1-E6A5-484E-BFB1-0C3E3BBDEE6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3FB007B6-D42E-4C9A-B273-FABDEEFACEB8}"/>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A0A4C2E6-EB4A-4D66-8E59-219EE7CB4E89}"/>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48857A8E-5566-4791-9D13-660FAD977B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A4024D6B-3DE1-41A0-B04C-3B89F4CB9C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DE52FB87-67F7-4BFE-A4BB-65ED64936FD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4851F439-BB0E-4283-B8A0-EF52B9A18E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FBDA61C3-792E-42C4-A3F7-F3D807ECD3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5C21A9AD-FB45-43A6-9796-8BC0B4F299E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1F1E8DE8-9D74-436E-B36A-4493715CF8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C955EA2A-913C-4874-B86F-EAB6599E192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350348EA-D185-4B0A-A22A-97763487366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B4E3F5BB-77DD-44AC-B1A9-FB0ADB6109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8ED38520-D8EB-4BCA-B9B6-DCFC8E5548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9321F4D7-6C15-418F-997E-C3A63286AB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541676CD-AA44-4E9D-8D9F-37ED674DA97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36DD1D9F-C3EF-4886-8E47-C3E5902D9992}"/>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DB3E39EB-0B8D-45C2-A8CC-D0BF55916DD0}"/>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F5FC454D-F603-4B37-8362-D3C2E0125B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98F504F7-AC28-4DB6-9B9F-7D0A98992D41}"/>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FF6CFA78-1A82-4371-B33B-EA84F189F8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76B2FCEE-AE35-40DE-B602-A5FDE73B64A2}"/>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862BAA13-6038-4F8E-9CE6-5267DD145A8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C042861E-D9E4-48B4-A298-3C4695BCD9CC}"/>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3C3784A2-BA74-42F6-8121-B92EAA9251B7}"/>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15504CDA-BFF1-4D07-8903-490B23C325F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596A8527-0C3A-484D-9E21-AB496ABE3F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DECBE6DC-5556-43DE-9234-F3254EF2EC4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7C62DC63-951D-44DE-9DE7-8569C3E38A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9B56E05A-2649-4D41-85C6-F5C4099A078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2319D976-D8FD-4941-9D18-4AAA654F26F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86ED737E-250B-4541-A6F4-71506F267D3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4B894229-B92A-413D-9B31-79D9AE61D0C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4A0B934E-007A-423E-AC84-305A0962A87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7C5BF790-66CB-4A7D-8B88-3700FA0433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76DF4F8B-87F0-4BAD-B57C-421D2C43587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EADB08A2-BD00-4C06-86A1-3585A243A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A25711AE-4289-474F-8837-51973892CF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DC225D5E-6248-45B0-9A03-F26C94A1E1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08568296-7596-4C99-9EF1-0709062847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8D7519AA-C166-4B78-86F1-DAD521EEDB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3A66051A-A6D7-40BE-B5C9-A783EEEC3F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F483D685-BAAF-430B-8AE5-951BE79FF3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66BC5BE0-22E4-40C3-BEFF-74A6714DF2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BAC99D8B-53FE-4504-9F5C-03F35B0D5CC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2AE4CE7F-486C-4ED8-B0E5-8D16C73DF2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BACA53FE-7CCB-4DAC-B175-94707CE54A6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347C0F1D-C966-49C0-8C27-B0B8616B7EE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916091B7-BDD1-4C13-BFBD-574011370D8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548AF34D-B72B-4427-B220-09EC77023B1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47B5B5CE-FDED-44FF-A868-01EFF4F80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490F5C68-7EC2-4167-A3D2-0215978B9E6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D65B44F2-1B4F-4B07-BB27-2F3D3F6CEB0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7179B417-DE07-43B1-AA78-E76EC449BA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F12C9C75-1D69-44C8-AA31-BA784CB7E4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551120C5-9FDA-430F-AA94-10A109E7B2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BAEB50F9-74B8-421D-B352-70E86614DD4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D29D738D-156A-4007-BB71-233FF49C89D2}"/>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9DB9AAD1-DF4A-4051-A005-1DCC9114CF5E}"/>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F07D728A-1890-47F0-873A-192F5F5750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E720C6F0-B1FF-4C58-8250-679D87E1A6ED}"/>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3070F53A-BC1E-47EE-845F-373811B59CF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6AEDC8F9-5FFF-4C13-98C3-6F7977B47D55}"/>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B492ED1F-26C2-4DC6-A7DA-7AB76302951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F7FEA22F-5B59-4CFF-95BC-6F73C44AC52F}"/>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E056B0EB-02B7-4F7C-97FF-8646370BE606}"/>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73FB47BD-202A-4521-A654-AB2A4513D57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8718E0DA-69A3-419D-AB86-44BF2828FC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FFE0B342-5108-406D-864B-1838C52320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CCB11AD7-7BEA-4660-A7B4-4DF58D23B7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31A412C1-57A4-4CE6-9D51-E28ED297E51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1FDEDB18-1915-4DF3-85F9-B3B1DEBEC05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96E7F4A8-88FA-4301-9A4D-ABD065A843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D0713E99-DD95-43A2-8F83-DBEB9A30836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2697C4A5-2A84-4B00-B092-CD93461814E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1253698C-2C36-4CCD-AAED-8D692C645E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E1C79CB1-1EE3-4F2C-BD6C-DA415488CF4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F3EA5C95-514E-4975-8635-ECDC8A4D416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122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6956E639-63CE-430D-9822-AF82469774FA}"/>
            </a:ext>
          </a:extLst>
        </xdr:cNvPr>
        <xdr:cNvPicPr>
          <a:picLocks noChangeAspect="1"/>
        </xdr:cNvPicPr>
      </xdr:nvPicPr>
      <xdr:blipFill>
        <a:blip xmlns:r="http://schemas.openxmlformats.org/officeDocument/2006/relationships" r:embed="rId16"/>
        <a:stretch>
          <a:fillRect/>
        </a:stretch>
      </xdr:blipFill>
      <xdr:spPr>
        <a:xfrm>
          <a:off x="1637919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547A877F-D18C-4371-B9A5-0EDA9913749B}"/>
            </a:ext>
          </a:extLst>
        </xdr:cNvPr>
        <xdr:cNvPicPr>
          <a:picLocks noChangeAspect="1"/>
        </xdr:cNvPicPr>
      </xdr:nvPicPr>
      <xdr:blipFill>
        <a:blip xmlns:r="http://schemas.openxmlformats.org/officeDocument/2006/relationships" r:embed="rId16"/>
        <a:stretch>
          <a:fillRect/>
        </a:stretch>
      </xdr:blipFill>
      <xdr:spPr>
        <a:xfrm>
          <a:off x="1643634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AFAFC77D-FA54-42AA-8216-064A0315AFD8}"/>
            </a:ext>
          </a:extLst>
        </xdr:cNvPr>
        <xdr:cNvPicPr>
          <a:picLocks noChangeAspect="1"/>
        </xdr:cNvPicPr>
      </xdr:nvPicPr>
      <xdr:blipFill>
        <a:blip xmlns:r="http://schemas.openxmlformats.org/officeDocument/2006/relationships" r:embed="rId16"/>
        <a:stretch>
          <a:fillRect/>
        </a:stretch>
      </xdr:blipFill>
      <xdr:spPr>
        <a:xfrm>
          <a:off x="1641729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DF2B20D7-DF29-4B5A-9341-D2AE97C054CD}"/>
            </a:ext>
          </a:extLst>
        </xdr:cNvPr>
        <xdr:cNvPicPr>
          <a:picLocks noChangeAspect="1"/>
        </xdr:cNvPicPr>
      </xdr:nvPicPr>
      <xdr:blipFill>
        <a:blip xmlns:r="http://schemas.openxmlformats.org/officeDocument/2006/relationships" r:embed="rId16"/>
        <a:stretch>
          <a:fillRect/>
        </a:stretch>
      </xdr:blipFill>
      <xdr:spPr>
        <a:xfrm>
          <a:off x="1639824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DBC649E7-CB60-44F9-B0F1-AB42537B146E}"/>
            </a:ext>
          </a:extLst>
        </xdr:cNvPr>
        <xdr:cNvPicPr>
          <a:picLocks noChangeAspect="1"/>
        </xdr:cNvPicPr>
      </xdr:nvPicPr>
      <xdr:blipFill>
        <a:blip xmlns:r="http://schemas.openxmlformats.org/officeDocument/2006/relationships" r:embed="rId16"/>
        <a:stretch>
          <a:fillRect/>
        </a:stretch>
      </xdr:blipFill>
      <xdr:spPr>
        <a:xfrm>
          <a:off x="1637919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3427D5BA-BD14-49D5-9FAA-316096166A31}"/>
            </a:ext>
          </a:extLst>
        </xdr:cNvPr>
        <xdr:cNvPicPr>
          <a:picLocks noChangeAspect="1"/>
        </xdr:cNvPicPr>
      </xdr:nvPicPr>
      <xdr:blipFill>
        <a:blip xmlns:r="http://schemas.openxmlformats.org/officeDocument/2006/relationships" r:embed="rId16"/>
        <a:stretch>
          <a:fillRect/>
        </a:stretch>
      </xdr:blipFill>
      <xdr:spPr>
        <a:xfrm>
          <a:off x="1639824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DFD0DAD8-BE41-47D8-A516-BD4EEDCC0AB3}"/>
            </a:ext>
          </a:extLst>
        </xdr:cNvPr>
        <xdr:cNvPicPr>
          <a:picLocks noChangeAspect="1"/>
        </xdr:cNvPicPr>
      </xdr:nvPicPr>
      <xdr:blipFill>
        <a:blip xmlns:r="http://schemas.openxmlformats.org/officeDocument/2006/relationships" r:embed="rId16"/>
        <a:stretch>
          <a:fillRect/>
        </a:stretch>
      </xdr:blipFill>
      <xdr:spPr>
        <a:xfrm>
          <a:off x="1641729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51370D63-FAB6-4C82-B00D-BDBC0501CBE3}"/>
            </a:ext>
          </a:extLst>
        </xdr:cNvPr>
        <xdr:cNvPicPr>
          <a:picLocks noChangeAspect="1"/>
        </xdr:cNvPicPr>
      </xdr:nvPicPr>
      <xdr:blipFill>
        <a:blip xmlns:r="http://schemas.openxmlformats.org/officeDocument/2006/relationships" r:embed="rId16"/>
        <a:stretch>
          <a:fillRect/>
        </a:stretch>
      </xdr:blipFill>
      <xdr:spPr>
        <a:xfrm>
          <a:off x="1634109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3B02E943-2B00-4A76-A6EF-29ECF1FC9C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9253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28440814-3B50-4ABA-BA12-B9C6A198CD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1645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E65F1997-19F0-4B16-9BFC-8E10D4A95B1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823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D13209B0-91B1-4D2D-8B16-A64E998A6F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40220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6EAB9CAD-B79B-4738-961C-001A2C01E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29735CD0-034C-4910-82C3-7A6D5AECBB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5F989E51-1E12-4EAD-9C3E-07B994C4AA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FAEA2A28-F55E-4D59-B633-64A6DD92B8F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34E35FB2-4B1D-446C-9B9C-61B8E62653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2D47693D-49C3-4357-A7CA-2A7DB2099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9FBE0C2B-5FB6-49AE-9548-DE354D8451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927618FA-371C-46CB-B47B-7B21919B20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D6980CA1-B38F-4B7E-9811-12614AE0E6B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9EAB9288-9FE9-404B-9BEC-6740110EB5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54F727A8-04B6-4BD8-B7AD-F546593371A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5722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45023C71-8CBD-4DF6-9FF2-F3F3A80FACE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1153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91ED48B5-78A8-4F4A-998B-23604CB1D2B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CBCD9C72-6C8A-4E89-A8C1-FDE200596F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4FF9508E-C694-4FB5-9D45-31F69EB5FF7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7ED649E5-F62D-457A-99A3-572D3C1E73EB}"/>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D66CF83A-E689-40C3-AB2F-2003AD472F51}"/>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985E53D2-649D-49BC-B82C-A50C5AD56B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D38A03E3-9035-4D3D-80B2-50B22490A7E5}"/>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F2311E7D-A4E6-4D53-A5A0-8DA602CC561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A09C3CC2-9ADD-4DE2-B8F9-65B12C04B6F8}"/>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4BDD1B02-4E29-40A4-82A2-62DC0EE9714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7635F0C7-1E2A-4083-93B3-D3547B3366EC}"/>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786B1D82-EE61-42A7-97BB-7524E9336585}"/>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3E561683-72EE-4803-8038-17692C222CB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CB2032CA-49AF-404F-8452-CDCC5D528A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84F2AED0-A641-4CEE-BA04-30AAD17340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215AA955-A7C7-443C-AFEE-7F7EE4D9E9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C2BBBA50-3CA4-42AF-AB17-1632D4BBC43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207DFA84-A7AD-4B23-9604-293A8B9B0B8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B14153A0-4C2E-4B83-AE25-13FBC62C5F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FABBB18F-3531-4792-87E9-86D7A5CAEB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B8996CA3-5DA0-4285-9ABD-4B6B74B04FC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92C614D5-C7B9-474E-9556-26957E991A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FEF6FD4A-250A-4083-8045-D7F26F3F289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6D1B8992-0CDB-46D0-AF99-A2089E2B888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05CF4868-4432-44F6-A3D5-3A484307F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C7CE8BDE-8C95-4CBD-8BB2-B48570209C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792F5A0B-70A2-40E4-AD05-CB7C212DD09E}"/>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26B32E76-F5F0-4381-894C-A604E8B87AE9}"/>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6BD8ABD2-5D31-434B-8544-0A895086D1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1660F462-6C8F-49AD-BD67-9EA909D35B23}"/>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413BDE1F-0B5D-4779-84BC-38D8CE291CC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E1E86171-31D0-4663-9364-28C1DD0342CD}"/>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84693FA8-8239-4A01-BB1F-DEC8EF87E8F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A07A74A8-79C9-403D-AF99-3608D9AED000}"/>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1BF61C41-4047-4178-8BC9-A782DB01DA07}"/>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0931F674-3E8E-49CE-8D69-D2BB0106C6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D9D05877-1021-4D0C-9D2C-2F943220E3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F6E0E05A-EA93-4196-AFF7-BE3AB2FE1C6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004815CD-5027-41F8-A529-FDEB3B0213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B322F094-EF0E-445E-B2D8-B90042E47C5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518E4378-09C3-4406-A099-F3387D2186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A8910131-6D26-4EA9-B778-DA6C647101A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504C339A-DDBD-4507-AE22-E740D51E30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F9869A92-3249-47CD-8D92-8BF71E1786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7955819D-8CCC-4CED-9499-62D2A3FAFB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EAC4332F-AA54-401D-9608-0E78A674DB7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7744613B-1F7D-469C-BF49-73D2BBBB6C4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7371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AD00ABA2-238F-4FB7-B908-53D1A9AAF5E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9456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3D3D4D6D-5216-42B2-B867-7A42E4C5DB1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5013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5F0CE1B7-AC16-4AA6-A40F-AF2CF62BBF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EC6C089A-C8EE-418D-8239-4CE67BA4B7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A24F0B73-895C-4FFF-9060-5351C34EF05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F0AED51F-52B1-46C3-A10B-ABF9F3AFCC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042989B4-1639-4796-A806-D91AF678E6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30D672A3-28AC-4ED5-A5FA-847C2CC9EBB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82C96975-B4F6-48CE-95A9-09BCB2047D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BFCE82E0-EF9B-4382-A6AC-66B78BB5F6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DBADA49C-9E9B-485A-A854-8D5D8F90313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D3ADDB6C-C830-4B44-B1F7-D3A4E9DE4F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ACE75C1D-0622-4D9D-A658-1A39FA1E31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5E3818AF-A3C5-4ED3-9CE2-F8131AB8905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0C164208-5F52-4346-92B1-08DA27100D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B4EF414B-D879-4196-9FE7-BE54145F0E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6F54E439-A738-4653-AF4F-B789484598D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B531890A-2D11-44A2-BC56-FD719759E6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7B4C588E-DBE4-423D-95B0-4DC70ECE5E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AF1B9EF8-6AB6-4940-9E8D-0AEC2F3715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36B46B3F-5FE2-4C8B-B29A-39E3EE581E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B5FE696E-6D5E-4520-8436-AEAF704E1A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01EE880D-AB8F-475B-8094-2073B0E74D0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56D17C21-E8F5-4E09-97F7-5A77E35C481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CCDE3BB7-C6F6-4381-87AA-9286A158E4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3C2A5320-319A-4B14-B1EA-DAC348AF71D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97FD2790-2B0F-4AA5-B87C-3D4BFF4170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96C2228D-AFDF-4BC5-8577-22B43AC0E6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26FA3471-BDEF-48CA-B2FF-7EB7612CC2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57BCDC06-75A8-4A0F-8E12-6E49F5C882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2BF860FF-2ADC-40DB-8176-E7C500BB04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4D42CB8E-D541-4802-8D2D-7E25FE5C1CC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ED0E810F-EB86-455F-85C5-BD147C5537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766BC850-9903-4267-AE0A-A17D7072FAB4}"/>
            </a:ext>
          </a:extLst>
        </xdr:cNvPr>
        <xdr:cNvPicPr>
          <a:picLocks noChangeAspect="1"/>
        </xdr:cNvPicPr>
      </xdr:nvPicPr>
      <xdr:blipFill>
        <a:blip xmlns:r="http://schemas.openxmlformats.org/officeDocument/2006/relationships" r:embed="rId16"/>
        <a:stretch>
          <a:fillRect/>
        </a:stretch>
      </xdr:blipFill>
      <xdr:spPr>
        <a:xfrm>
          <a:off x="1655064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B60EFF54-7B37-4340-B9C0-057A97BEEA7A}"/>
            </a:ext>
          </a:extLst>
        </xdr:cNvPr>
        <xdr:cNvPicPr>
          <a:picLocks noChangeAspect="1"/>
        </xdr:cNvPicPr>
      </xdr:nvPicPr>
      <xdr:blipFill>
        <a:blip xmlns:r="http://schemas.openxmlformats.org/officeDocument/2006/relationships" r:embed="rId16"/>
        <a:stretch>
          <a:fillRect/>
        </a:stretch>
      </xdr:blipFill>
      <xdr:spPr>
        <a:xfrm>
          <a:off x="1655064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C075C08D-F3A7-434B-8201-6AF54B823E32}"/>
            </a:ext>
          </a:extLst>
        </xdr:cNvPr>
        <xdr:cNvPicPr>
          <a:picLocks noChangeAspect="1"/>
        </xdr:cNvPicPr>
      </xdr:nvPicPr>
      <xdr:blipFill>
        <a:blip xmlns:r="http://schemas.openxmlformats.org/officeDocument/2006/relationships" r:embed="rId16"/>
        <a:stretch>
          <a:fillRect/>
        </a:stretch>
      </xdr:blipFill>
      <xdr:spPr>
        <a:xfrm>
          <a:off x="1658874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0C74940C-3464-4008-83C1-430D939EC4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CECC03D8-6BC0-4FE1-91F2-407473F490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9CBE7F53-6620-4CD4-A753-B241C7DBC7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304959B3-2418-4009-A861-A911208484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50C2C85C-A7BF-4AB7-BF33-EE02445239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0034A8B4-EE83-4CEE-BB90-5CCF8A2776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A237E32B-CDCE-424A-9536-F041D04EA2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18AED203-5A73-43C7-B664-D9A970673E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1C40B1CC-A3FB-4189-B00A-1902C24B10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68F10359-D029-4B68-8702-13433E07A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FD927967-A5E6-4271-98DF-38520955BF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148133EC-C3FA-483D-A7A2-C4D9BF62CC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35A29D7C-A3DC-4AE9-A2D1-FBD46785F4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A7ABF3E7-AF15-4C23-A594-F34948EE10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DC5895FE-C742-47AC-B55B-DB37EC1407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678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9F92D6C0-2328-40A5-A86E-A5584A1E99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348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535D9798-BA72-450A-A976-4783C45EDA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425E8637-7DFF-4BF0-AABE-F8C5AA1BEE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AE2053BC-FEC1-44E9-97F4-E21F3AE3C7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0300F4D3-5B96-43C9-AB42-10FE3B0B4C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33FE1E9A-F31C-4AD4-9948-82FB652744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07F97B65-D046-4129-BE2B-8A9370BB15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71AD5A90-1BCF-4D9C-A5FC-23A6927FAE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4F7C3D09-2809-4E13-A21A-F4839EB4A7C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17FA5F62-3A77-47FF-8A2C-4ADBEA0C119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002C3575-F208-4D43-8001-130D5CDE243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22D560D5-41DD-415A-BA22-58AAD43E0AD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1993EB41-AEAE-42E3-841B-6F4C649872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11579827-14BB-4B35-93FF-22509945BF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17AC80CD-716C-4920-A654-B943DC11BD2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792FDC77-0B1C-48B5-BE28-2940C51DAFBD}"/>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A5BB10AE-93A3-41CB-9201-C0D552F259B9}"/>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541FA0F6-63DE-48D1-A7C7-6901BF006D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CD94E174-1470-4611-8674-D43FBC67E4F4}"/>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9E7649CD-336C-4F43-A2B2-0E366ADC791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A9583647-43AE-4C92-833B-FBC09A603680}"/>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8FB9A9F3-1702-402F-9153-F08C2208DE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724BB317-DA5A-4F90-B5F2-1EF75FD76CF2}"/>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676A4D64-2978-40D0-89E9-031150D2724C}"/>
            </a:ext>
          </a:extLst>
        </xdr:cNvPr>
        <xdr:cNvSpPr txBox="1"/>
      </xdr:nvSpPr>
      <xdr:spPr>
        <a:xfrm>
          <a:off x="836677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550BB8B3-2168-4287-8210-7906EC38A0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2897054</xdr:colOff>
      <xdr:row>25</xdr:row>
      <xdr:rowOff>828480</xdr:rowOff>
    </xdr:from>
    <xdr:ext cx="432395" cy="432395"/>
    <xdr:pic>
      <xdr:nvPicPr>
        <xdr:cNvPr id="427" name="Image 15">
          <a:extLst>
            <a:ext uri="{FF2B5EF4-FFF2-40B4-BE49-F238E27FC236}">
              <a16:creationId xmlns:a16="http://schemas.microsoft.com/office/drawing/2014/main" id="{7469822E-F1B7-4BD2-9398-EF96311DD1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838094" y="16853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483ABF6E-9DE7-4F36-A2DE-C82672C6B8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4030DE01-F9F4-4281-BDFE-ADD4A21D5B3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B053B594-DAC9-4CD5-84DA-FEF733B873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32245AF3-37BC-4E60-9F34-1161AFBACD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D6B4378E-9595-4C5E-B521-B4BE586BBD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313E3AAE-2D64-4852-BA15-2832955953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C831FE62-D0ED-42C7-84D2-EF86C52AE27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D4EA4B00-EE67-4356-8547-833C2C0EA0C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884FA8CC-A7F6-4DBC-BE35-5234ED708F2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0816A24F-AC72-49CD-9ECE-02A1EB8B2EC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40AED104-9FC9-41EF-A898-A404E45B406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E62AA614-B956-4BBB-8098-83833E41A2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61010A33-B30E-4BE5-AA3E-1B5657F2BAC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54B8A6EF-E724-4B32-920E-9F52E1986F1A}"/>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DE4B4D19-87B2-4192-A54E-10CF7AB7B7E4}"/>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6E2FFD49-B5C2-4ECB-BB0F-E6C5098310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1A4711AC-F13C-414B-B956-48336D7122AC}"/>
            </a:ext>
          </a:extLst>
        </xdr:cNvPr>
        <xdr:cNvSpPr txBox="1"/>
      </xdr:nvSpPr>
      <xdr:spPr>
        <a:xfrm>
          <a:off x="1167670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823797F5-FEBC-4196-BF58-B4281BB44FF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58A9BE79-5FC2-4FEA-AB19-4C73CD11E7B9}"/>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901172EB-A9D8-4858-92BD-9A3DF77531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37893895-9563-4CDE-8ED9-165F863A9134}"/>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45F5A10E-E1C2-4BD7-9E7C-8EE1C05FF3DE}"/>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6E9DC38D-933F-4FA6-AAAB-F59698C930A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1804C71A-4902-493B-8ED1-A674BBA043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8BC949BC-400D-48C7-8740-AED04F4050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867B9E59-4364-47B9-9917-6EAD5A52E73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80D43D26-00D2-474A-B96F-9D8797A6345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4FC1FB20-6814-47A0-B559-2888BE9C424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A1386D75-CA48-4A79-8C10-C51DEBA8C81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786DB6E8-6AC4-4B52-8E3C-74364CE331B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04CD7242-18C2-4D2C-A746-F7DAAA6E7B9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185159A3-72EA-4A78-AB67-5F5D74EA317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A674BE98-98BE-4436-B61B-3804F061565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8EC42598-83DB-49F1-88D0-180A15027A4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1DBEDFA0-03F9-45C7-B0E9-6EBBFE80592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B643C6CC-D2AD-43C7-915E-9965E9A1EC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B78D8B4A-F6DF-4003-92E5-D989886B724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7501D35C-3904-4122-A835-C44BEB9021CF}"/>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1CFF0808-83D0-4A54-BB1C-7A7393957BBB}"/>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97134008-0794-40AC-A267-2A6D588769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10D64276-5546-4B72-8C3E-5DAC87F6FADC}"/>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AAE70F1A-F41F-4B71-8EF6-231B4064D8A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9F24D988-919C-4601-BE62-DCBE8D12293F}"/>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A5493F12-80B7-400D-98C0-5CD893ED679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3713C189-4905-4DFD-813D-288CF2E4E8E5}"/>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8A5CAAC6-DF1A-410A-8D9A-D17EE19AA586}"/>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7F71F45A-E8ED-4EE0-85B2-074FCFEED76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882226AF-CCD8-4F92-9B44-09704CD8FB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5D2AC8B0-446C-484C-BE86-E398CF33E9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1771692C-0009-4D63-B5E6-EF218887DEF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DD95B3A5-B42F-46B3-9AF6-8B056F2D89B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FC7247CB-B7A0-4642-990C-B2E093FD26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CFEBB763-D942-4894-A914-E102CDA518B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38F34CF7-B2A7-486A-9CE3-63D11C38B99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0DA8FDBD-4CAC-4286-B58F-2398D936BEB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A013AF97-67A5-465C-8355-DD2F48111EA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095C0951-F391-488E-BCFB-C4F9040DF54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BD4B2972-3E41-472D-9E39-8F4133FF52E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D72CBD5F-7107-4C11-9C2B-4EFBF00E310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C29687B8-2E54-4C46-A9AC-5B6EA972CE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5F4BD3A1-ED0B-4FC9-9853-62EE7EADFF0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FFE4BA07-01B3-450F-BB21-AD3861E6AD03}"/>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CC7933BE-5C9C-4971-B340-CEB91CFC31CC}"/>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F7460E46-D2F7-4153-8409-E959E69601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E8FB9C04-A092-4F21-836A-065F41A193E0}"/>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09B99AC5-6C6C-4FF2-87CA-91E42D34EC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E1332937-D6A2-4BDC-B6CB-F6C2D28811AF}"/>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4B50C405-F159-4A28-8F89-9FF5A19CE37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F52F64AB-11AB-45EA-ABBE-47CBBFFD6A03}"/>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861A603D-6CE3-4539-9090-22BF74B1786F}"/>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31253F32-4B41-4DAC-B5EB-2822309EC6F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A1E719CA-FE8C-4834-8188-4A74DD2A9E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AAAC4CE1-A0B3-4ECB-804B-0D7632B7A28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0E089B8B-36BD-4C3E-99E9-349F4F87172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CC378FAF-FB77-48EB-AA4C-A9B4186286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050FEFB1-205E-4D84-9F84-5DD167E85C1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1C9D8831-50C5-46EF-B6D2-31A4520D4F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87B75AD8-AEEA-4E62-92B6-36F1F3A7B34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A9128D71-A45C-47C0-8253-33E7E44AE24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348E4E6C-4D5C-4B5A-9A9D-39CB93D7D8C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3ECB5A47-820C-4C01-8904-AE82153F9B6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3CCFB089-EB8E-4920-B96D-E1ED45921C1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6DBEA900-292F-4684-85C1-40E83268B98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91E7489D-5995-43A4-9026-3EFC6F825C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AF4E3550-0279-4405-8CC7-8877B755E4F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ADBCB721-30DB-4029-BE14-5AB63100FB72}"/>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CA4ACF5F-9911-4710-897B-92E1FBC5AE9C}"/>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BBACC0EC-4687-4D11-A46C-03700D4F3E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778D90E0-0581-4C94-9B6F-118CD1981848}"/>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E5B825A8-BE12-4E93-A1DD-7B3501DE5F6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3C4C5B09-788E-4AAE-81A2-C241F0B12C76}"/>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E2DAC9B9-7ADB-4BC6-815D-DEF0232542A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D2B4C519-69A2-4D72-9D3B-C2D4855F9319}"/>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2D717795-FFE3-4EEE-985D-E3C5C519F0D1}"/>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E62C2183-AC62-4B6B-BBEF-A55962FD008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054F3507-54FA-41DF-9032-5F1B8836F2D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62E5DAEF-FFC0-4373-81F1-B772631ADAC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13E79AA6-260F-44DB-B278-8A405050A97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00085731-F8CE-4D00-8016-E9927202807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E53ED776-9DFE-4E22-95FC-03468EED940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FC36A3AC-587D-431E-AB8F-0B819C6330A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A119303D-136F-4C35-9444-A158A86CCB6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D585E233-FAAB-43F8-A21B-5A000501722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8A1DA3FE-BBE1-446C-9BE5-843934CC92C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9CF78F01-ADE8-4829-938A-EF8861A0F10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E066DD97-A5D9-4823-82AE-93DBFE5FF08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AE0047AD-A7CB-4CD1-9B3A-E1BAA5530A4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AC735F9A-3B67-4DC1-A0F7-4072CA3162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7AE1DD56-4A18-46F8-A324-2380602C7C4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9C2AEA6C-FE7D-4440-ABA2-B3685B3CEC8A}"/>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E3691716-2D90-480A-B75E-66DE8A644FE5}"/>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478EA438-A6A1-48DD-BF57-F1651DAC1B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A1C084C3-9C76-4739-BB5C-E9E0D1BF4CE4}"/>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9DC057E7-0478-45F2-ABD2-4E2232A82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818D0385-F25D-48DA-B293-549EA47620B7}"/>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520BFD86-5859-404B-93A0-E7E110D7535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03260C40-ED60-4737-B274-45EEBFC9A28C}"/>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6FAB9466-1235-4CFC-8A5C-F7B1E7B5D2F6}"/>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376E7DDA-8C1E-4E27-A618-EEA4763A2B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F8F40D8E-CDFB-46FF-8861-0C22C80C0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3EA5D0FF-5B0D-4A2B-A121-10D3125A9C5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4E362CCE-85CF-499F-BE45-5DB39919A24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4AD08462-0875-495B-B4BC-01DB70D52F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1D8F7582-5421-4E0A-8EB9-BFB1E010BD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732C777C-3D75-48AA-BC6A-C7CE2E3CF2E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71C06F74-CA8C-4594-9A4C-19588B641C0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E64F94FD-32A5-45B8-9DDD-500BDE9010E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FCBEF6EF-3F7E-4631-B56D-BBEEE0F96AC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E426462C-C124-4C33-B1EE-D7015591DD1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7C64C6B1-02B1-4CCF-B2C6-1059499459C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D798180C-4CF5-4208-868E-1938DC5C3F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C76DA2FD-2A8B-46DA-ADE1-8EEAD7CCEB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03229C1A-F787-4551-9B45-47C0E132C7A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375F7FA5-0D29-4070-BAD8-3D1D841924B4}"/>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2E260738-07E5-49E6-8C1F-A944F568F401}"/>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DDDAFF66-829F-46EA-8007-4FF7FFB762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0038040B-0D0B-4220-83BB-E8EC7ECDA976}"/>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8A5DD0A4-9972-4341-B6CA-187FD3D18E2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C058EE09-5B2D-4D7C-89ED-DD3923D1B4D2}"/>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21C0D4BD-4431-4DE6-B41C-30BBBF3E4C3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5162285B-D5A3-4652-8255-FC6E1D429997}"/>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F2AA010B-AA83-4B27-A3EB-2E76081615B8}"/>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E56765A9-FBE1-4675-9916-836EDCBF458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8D332840-F451-423C-8D0E-6FA359EE8E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8B019EE8-35D9-4704-8698-73F48DA8CF3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94822850-A5E0-4ED2-B7A8-1C77404F17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1A22C211-A526-4E76-9A17-35ACC05CAB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943EF76C-E275-40E9-A126-13839810C3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BF80B136-7F6C-433D-8CD3-8ACA8758FD1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80F0EFC6-12A2-4A6E-B30C-A4BCA24DE2C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B8D7C013-459E-4C6E-8667-E456E47C140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E9D7F3B7-4DBC-48E3-BBA1-B3A0186B348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F6EEE706-FD7A-4EF6-BF4C-3D331E6B909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0A173036-9DAC-4108-966C-35E39CE6C15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F4097272-43BB-451B-886E-20D1A482BBC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CFD27139-76CC-4E1B-B710-FB99710720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253CA8F0-CBB5-473B-96B0-8852937BC46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B5903BC9-53AE-428A-A42F-5385E3225948}"/>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CE09D184-7A71-4671-8098-C169B21725BF}"/>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E93C61A4-361F-4934-9334-73D2AE07478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32703D92-B1AF-4137-BE7C-6F3C2CA8942F}"/>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C2BCBA29-C2F3-4A9B-96DF-D5A1C724586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3BE6276E-2186-449C-8443-CFA4B32E39BF}"/>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C6D3D4C4-9A16-4AF4-B3C4-A10E333FCA8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B3077DB6-DA43-45B0-82C0-966CC1A095ED}"/>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7966CEBD-FD2F-40D5-AACC-011F15E1179B}"/>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D74078CD-6070-4AD0-B7FD-3F5EFF8591A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81BB447C-6B92-42EC-878D-7A1DEBC2654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FC16171A-D9D6-4837-9FA8-4B1F4B3098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B6856342-134E-4CF3-951A-C8872AF9990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116D00F1-28EA-4D06-A84D-1F9E7C2B2E3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814ECBA3-B329-4E51-9E99-CB3EB123FE8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4C3CD831-76D5-405B-9BC3-62E084ED964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5972AA5E-F0D8-468D-9F4D-7C9C425FCE7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515D545E-5318-4E88-8005-98BF98E1B4C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6E0176FF-B2BD-4B66-911E-2371226A99B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F66C2540-24DE-4154-A7C0-343E6A7D9E6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18B9B58D-1B84-4117-A0EE-0AADC511EE4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C9EBF67F-4B8F-4A88-AC92-91B035FA3A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E31C510A-BB6E-45C9-88DA-8E367D5789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9BD1B2CE-D932-4513-B509-2AD0F2C7B7E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C9D9986C-7093-47E3-88A4-C2C3F5527623}"/>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12B7AF73-90DE-4F32-AB02-4FE434EC5D15}"/>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73D27E01-5020-4569-92FF-AA37B405E3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D1810998-B0C5-4E31-9322-414F882D99C6}"/>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AD8C9BED-17B4-4691-8B47-32E8B040711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A9855021-9D12-4BF6-A4DA-2B9357FFBA51}"/>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F1D0FB78-E0D7-4DC8-A525-96A5BD50E6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BD761713-BFDB-4B76-A22E-4463F5A3F3F3}"/>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7F54DDF1-1A81-46AA-9EC5-EFFB1CE931F0}"/>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B0B2D3FA-0ECD-4D78-821A-00A5938BB80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87BA1E10-0FF1-4A65-8A57-40FBD054CA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6E0A81C9-607C-455B-AEF8-00A75E9ACE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972C2975-2BA1-4928-AA0E-97ED410B60D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7668488A-D506-4B9B-83A0-AD652D10557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28DCA247-53B8-41A5-AEFF-AB8EEBE2033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3A844220-7417-43AD-8B6F-7AEBC74CBA8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A1024A16-9E0F-4BD9-941A-9B8AF2D1A7A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E4CCD69E-92E8-42DB-A4CE-A412F7972CA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ADE81752-65F7-4145-B5F2-EAD1FE5F946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8AF48C7D-FDC6-47BA-B934-E733B267881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4F852837-B3E2-4016-8DE5-85E2FA92E77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000D1BCA-F584-4F6E-8436-F2FC2B8687F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EF251BF7-A2B4-4357-B9A7-BD45A719B0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15AD6C0D-BB47-47D2-968D-AB748E3400C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A687AD30-B201-41BC-9AB0-9D9054F8964D}"/>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309F1A57-FD7C-4D1A-9F19-A765F5FF5F9A}"/>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102BC247-42FE-4056-92F9-3108F06036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AB484877-8089-47E6-8990-223D657E207A}"/>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89DCA70C-69B0-4B82-881A-7012E632D37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9DEE0967-6B8D-4E5C-82E8-1B75BEB3DA9E}"/>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509292BB-91AE-4C62-9815-FE19B3AE6B7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D56BDC9C-4200-4B40-9DC7-544749063395}"/>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44962EB1-1ABC-4FA8-9C50-07DDED688FE2}"/>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D323AC9D-FC5D-4F85-B4FF-7FA1F18ADAA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4D5979C8-EA63-4035-9354-1687B19A86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8AE2F251-968E-452E-83C3-9B3D9CFBB55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357DD38E-C173-4B2C-AE5A-4534597BA6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5E8FE7A2-E6AD-4C49-8332-DF47A4115A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5B5B6F72-87D5-41DF-A9B6-AD20F7DFF8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330F2823-007E-4E84-8ABF-194162599C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5C07F667-36E2-4084-92FD-15F586ADEB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25D57EAB-C20F-4D0B-8600-D4193089245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3A3E9D85-B128-4CDC-BF3E-5E22A15DED6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52DB111E-D5FE-4B33-BCDA-6C1F555178F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8796DC4C-EFA7-499C-A0F7-945672FB49B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0C5F5FF6-CAB2-4E22-B9A7-AC3D61FC264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7378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C7C78F5B-71DE-4D4D-87F0-0E4F11170D5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3712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CC916CAE-DB4E-4235-9617-DC2ACC79BE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7474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E21746F3-6981-4399-A10B-5C758CC330E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5569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74CB13C7-AF2F-41A9-9D80-607AA8FFCA4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6236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3CFAC434-04AF-482F-887E-D441B56201B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0046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A3E14D00-CA87-4471-8DAF-734828EE5B2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0713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EEB853C3-648E-44D4-AB1A-BDB307119AD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427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D23AABDD-DF24-4546-89D5-DB1AF7527A0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8141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2AD6C0F1-46D6-4D94-8611-799035F0565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4326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D04AF25D-0231-49A0-9E07-3F490CFDA96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9392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BD046FF5-9135-4084-B5A3-66CC39CA304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63C458A6-6B84-433F-87DB-5C68561B8BA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7627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4F97E14C-BA14-4965-A0EF-9FBB3B78F6F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867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EF77C248-5EA8-4B7B-B220-AAF2534B7DF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6389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CEC878F3-74A5-4A25-A622-BE4FB986B65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71AF7264-5BF6-4356-8891-AF8EC2B996B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817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1828BD99-BF40-46ED-8921-B4DB285460E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5074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62FE307E-0CF3-415B-BEA8-E2FB8E1157A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3169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xdr:row>
      <xdr:rowOff>971550</xdr:rowOff>
    </xdr:from>
    <xdr:to>
      <xdr:col>1</xdr:col>
      <xdr:colOff>703974</xdr:colOff>
      <xdr:row>6</xdr:row>
      <xdr:rowOff>408700</xdr:rowOff>
    </xdr:to>
    <xdr:pic>
      <xdr:nvPicPr>
        <xdr:cNvPr id="674" name="Image 673">
          <a:extLst>
            <a:ext uri="{FF2B5EF4-FFF2-40B4-BE49-F238E27FC236}">
              <a16:creationId xmlns:a16="http://schemas.microsoft.com/office/drawing/2014/main" id="{E726E165-B5FF-48F4-8CE9-ED25202040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3326130"/>
          <a:ext cx="646824" cy="702070"/>
        </a:xfrm>
        <a:prstGeom prst="rect">
          <a:avLst/>
        </a:prstGeom>
      </xdr:spPr>
    </xdr:pic>
    <xdr:clientData/>
  </xdr:twoCellAnchor>
  <xdr:twoCellAnchor editAs="oneCell">
    <xdr:from>
      <xdr:col>5</xdr:col>
      <xdr:colOff>19050</xdr:colOff>
      <xdr:row>5</xdr:row>
      <xdr:rowOff>933450</xdr:rowOff>
    </xdr:from>
    <xdr:to>
      <xdr:col>5</xdr:col>
      <xdr:colOff>665874</xdr:colOff>
      <xdr:row>6</xdr:row>
      <xdr:rowOff>370600</xdr:rowOff>
    </xdr:to>
    <xdr:pic>
      <xdr:nvPicPr>
        <xdr:cNvPr id="675" name="Image 674">
          <a:extLst>
            <a:ext uri="{FF2B5EF4-FFF2-40B4-BE49-F238E27FC236}">
              <a16:creationId xmlns:a16="http://schemas.microsoft.com/office/drawing/2014/main" id="{A46EC27D-5AC4-46F6-B3C4-4C701D5D53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5810" y="3288030"/>
          <a:ext cx="646824" cy="70207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6" name="Image 675">
          <a:extLst>
            <a:ext uri="{FF2B5EF4-FFF2-40B4-BE49-F238E27FC236}">
              <a16:creationId xmlns:a16="http://schemas.microsoft.com/office/drawing/2014/main" id="{C89C506F-0440-4805-A4BB-F77F80476E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773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7" name="Image 676">
          <a:extLst>
            <a:ext uri="{FF2B5EF4-FFF2-40B4-BE49-F238E27FC236}">
              <a16:creationId xmlns:a16="http://schemas.microsoft.com/office/drawing/2014/main" id="{4A69D385-F7F1-4C83-9214-2E564BAE83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8" name="Image 677">
          <a:extLst>
            <a:ext uri="{FF2B5EF4-FFF2-40B4-BE49-F238E27FC236}">
              <a16:creationId xmlns:a16="http://schemas.microsoft.com/office/drawing/2014/main" id="{3BC46521-411F-4EEC-B397-EEF7C92B7E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6118860"/>
          <a:ext cx="646824" cy="694450"/>
        </a:xfrm>
        <a:prstGeom prst="rect">
          <a:avLst/>
        </a:prstGeom>
      </xdr:spPr>
    </xdr:pic>
    <xdr:clientData/>
  </xdr:twoCellAnchor>
  <xdr:twoCellAnchor editAs="oneCell">
    <xdr:from>
      <xdr:col>7</xdr:col>
      <xdr:colOff>38100</xdr:colOff>
      <xdr:row>5</xdr:row>
      <xdr:rowOff>838200</xdr:rowOff>
    </xdr:from>
    <xdr:to>
      <xdr:col>7</xdr:col>
      <xdr:colOff>684924</xdr:colOff>
      <xdr:row>6</xdr:row>
      <xdr:rowOff>275350</xdr:rowOff>
    </xdr:to>
    <xdr:pic>
      <xdr:nvPicPr>
        <xdr:cNvPr id="679" name="Image 678">
          <a:extLst>
            <a:ext uri="{FF2B5EF4-FFF2-40B4-BE49-F238E27FC236}">
              <a16:creationId xmlns:a16="http://schemas.microsoft.com/office/drawing/2014/main" id="{FBF001F4-53CD-4693-B271-2010333524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3192780"/>
          <a:ext cx="646824" cy="702070"/>
        </a:xfrm>
        <a:prstGeom prst="rect">
          <a:avLst/>
        </a:prstGeom>
      </xdr:spPr>
    </xdr:pic>
    <xdr:clientData/>
  </xdr:twoCellAnchor>
  <xdr:twoCellAnchor editAs="oneCell">
    <xdr:from>
      <xdr:col>8</xdr:col>
      <xdr:colOff>171450</xdr:colOff>
      <xdr:row>5</xdr:row>
      <xdr:rowOff>800100</xdr:rowOff>
    </xdr:from>
    <xdr:to>
      <xdr:col>9</xdr:col>
      <xdr:colOff>627774</xdr:colOff>
      <xdr:row>6</xdr:row>
      <xdr:rowOff>237250</xdr:rowOff>
    </xdr:to>
    <xdr:pic>
      <xdr:nvPicPr>
        <xdr:cNvPr id="680" name="Image 679">
          <a:extLst>
            <a:ext uri="{FF2B5EF4-FFF2-40B4-BE49-F238E27FC236}">
              <a16:creationId xmlns:a16="http://schemas.microsoft.com/office/drawing/2014/main" id="{4A446650-ECD9-4DC9-810B-1AC538E927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14370" y="3154680"/>
          <a:ext cx="654444" cy="702070"/>
        </a:xfrm>
        <a:prstGeom prst="rect">
          <a:avLst/>
        </a:prstGeom>
      </xdr:spPr>
    </xdr:pic>
    <xdr:clientData/>
  </xdr:twoCellAnchor>
  <xdr:twoCellAnchor editAs="oneCell">
    <xdr:from>
      <xdr:col>4</xdr:col>
      <xdr:colOff>95250</xdr:colOff>
      <xdr:row>25</xdr:row>
      <xdr:rowOff>762000</xdr:rowOff>
    </xdr:from>
    <xdr:to>
      <xdr:col>5</xdr:col>
      <xdr:colOff>551574</xdr:colOff>
      <xdr:row>26</xdr:row>
      <xdr:rowOff>199150</xdr:rowOff>
    </xdr:to>
    <xdr:pic>
      <xdr:nvPicPr>
        <xdr:cNvPr id="681" name="Image 680">
          <a:extLst>
            <a:ext uri="{FF2B5EF4-FFF2-40B4-BE49-F238E27FC236}">
              <a16:creationId xmlns:a16="http://schemas.microsoft.com/office/drawing/2014/main" id="{CDA3C053-1EFA-412C-B09B-237650A311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3890" y="16786860"/>
          <a:ext cx="654444" cy="70207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2" name="Image 681">
          <a:extLst>
            <a:ext uri="{FF2B5EF4-FFF2-40B4-BE49-F238E27FC236}">
              <a16:creationId xmlns:a16="http://schemas.microsoft.com/office/drawing/2014/main" id="{0F03B5F2-3479-4697-B9E7-0ABD5738C1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3" name="Image 682">
          <a:extLst>
            <a:ext uri="{FF2B5EF4-FFF2-40B4-BE49-F238E27FC236}">
              <a16:creationId xmlns:a16="http://schemas.microsoft.com/office/drawing/2014/main" id="{EC9117A5-2FC2-4292-AE5A-C2C7221610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4" name="Image 683">
          <a:extLst>
            <a:ext uri="{FF2B5EF4-FFF2-40B4-BE49-F238E27FC236}">
              <a16:creationId xmlns:a16="http://schemas.microsoft.com/office/drawing/2014/main" id="{C76CBE1C-E0FD-4C4A-A2A2-1EA7F1339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5" name="Image 684">
          <a:extLst>
            <a:ext uri="{FF2B5EF4-FFF2-40B4-BE49-F238E27FC236}">
              <a16:creationId xmlns:a16="http://schemas.microsoft.com/office/drawing/2014/main" id="{8850A885-56FC-4994-8114-7F746A4BAA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6" name="Image 685">
          <a:extLst>
            <a:ext uri="{FF2B5EF4-FFF2-40B4-BE49-F238E27FC236}">
              <a16:creationId xmlns:a16="http://schemas.microsoft.com/office/drawing/2014/main" id="{D402A10C-8032-4570-98BA-F00BF6A755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87" name="Image 686">
          <a:extLst>
            <a:ext uri="{FF2B5EF4-FFF2-40B4-BE49-F238E27FC236}">
              <a16:creationId xmlns:a16="http://schemas.microsoft.com/office/drawing/2014/main" id="{028443D7-F56A-4266-8E33-90A6431F47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485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88" name="Image 687">
          <a:extLst>
            <a:ext uri="{FF2B5EF4-FFF2-40B4-BE49-F238E27FC236}">
              <a16:creationId xmlns:a16="http://schemas.microsoft.com/office/drawing/2014/main" id="{99BA04DD-FF1B-41DE-BBCD-25171BC3C7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4296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89" name="Image 688">
          <a:extLst>
            <a:ext uri="{FF2B5EF4-FFF2-40B4-BE49-F238E27FC236}">
              <a16:creationId xmlns:a16="http://schemas.microsoft.com/office/drawing/2014/main" id="{BDDF8B44-E9C4-43D6-AE29-000D34971E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0" name="Image 689">
          <a:extLst>
            <a:ext uri="{FF2B5EF4-FFF2-40B4-BE49-F238E27FC236}">
              <a16:creationId xmlns:a16="http://schemas.microsoft.com/office/drawing/2014/main" id="{76F6E64E-07C9-4817-BBA9-7F6EF52E24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1" name="Image 690">
          <a:extLst>
            <a:ext uri="{FF2B5EF4-FFF2-40B4-BE49-F238E27FC236}">
              <a16:creationId xmlns:a16="http://schemas.microsoft.com/office/drawing/2014/main" id="{56FD60C9-E271-45E9-8FF8-D67DDA6E1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2" name="Image 691">
          <a:extLst>
            <a:ext uri="{FF2B5EF4-FFF2-40B4-BE49-F238E27FC236}">
              <a16:creationId xmlns:a16="http://schemas.microsoft.com/office/drawing/2014/main" id="{E16DA09C-05BB-4BA6-81FD-FC01F8E24C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3" name="Image 692">
          <a:extLst>
            <a:ext uri="{FF2B5EF4-FFF2-40B4-BE49-F238E27FC236}">
              <a16:creationId xmlns:a16="http://schemas.microsoft.com/office/drawing/2014/main" id="{05202CD7-C56D-47DD-82E6-D313AA3D07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4" name="Image 693">
          <a:extLst>
            <a:ext uri="{FF2B5EF4-FFF2-40B4-BE49-F238E27FC236}">
              <a16:creationId xmlns:a16="http://schemas.microsoft.com/office/drawing/2014/main" id="{EA9CBE9E-93E9-4299-87EE-CA2F0EFCCF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5" name="Image 694">
          <a:extLst>
            <a:ext uri="{FF2B5EF4-FFF2-40B4-BE49-F238E27FC236}">
              <a16:creationId xmlns:a16="http://schemas.microsoft.com/office/drawing/2014/main" id="{D0411C45-6290-4A53-8779-D280FF578E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696" name="Image 695">
          <a:extLst>
            <a:ext uri="{FF2B5EF4-FFF2-40B4-BE49-F238E27FC236}">
              <a16:creationId xmlns:a16="http://schemas.microsoft.com/office/drawing/2014/main" id="{FDB96B69-B29B-49DE-95F3-29684AAAAF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3900" y="45251370"/>
          <a:ext cx="654444" cy="698260"/>
        </a:xfrm>
        <a:prstGeom prst="rect">
          <a:avLst/>
        </a:prstGeom>
      </xdr:spPr>
    </xdr:pic>
    <xdr:clientData/>
  </xdr:twoCellAnchor>
  <xdr:twoCellAnchor editAs="oneCell">
    <xdr:from>
      <xdr:col>3</xdr:col>
      <xdr:colOff>0</xdr:colOff>
      <xdr:row>71</xdr:row>
      <xdr:rowOff>38100</xdr:rowOff>
    </xdr:from>
    <xdr:to>
      <xdr:col>3</xdr:col>
      <xdr:colOff>646824</xdr:colOff>
      <xdr:row>71</xdr:row>
      <xdr:rowOff>732550</xdr:rowOff>
    </xdr:to>
    <xdr:pic>
      <xdr:nvPicPr>
        <xdr:cNvPr id="697" name="Image 696">
          <a:extLst>
            <a:ext uri="{FF2B5EF4-FFF2-40B4-BE49-F238E27FC236}">
              <a16:creationId xmlns:a16="http://schemas.microsoft.com/office/drawing/2014/main" id="{86C582A7-8A4F-413F-86E2-A76F68D29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7053500"/>
          <a:ext cx="646824" cy="694450"/>
        </a:xfrm>
        <a:prstGeom prst="rect">
          <a:avLst/>
        </a:prstGeom>
      </xdr:spPr>
    </xdr:pic>
    <xdr:clientData/>
  </xdr:twoCellAnchor>
  <xdr:twoCellAnchor editAs="oneCell">
    <xdr:from>
      <xdr:col>5</xdr:col>
      <xdr:colOff>0</xdr:colOff>
      <xdr:row>68</xdr:row>
      <xdr:rowOff>400050</xdr:rowOff>
    </xdr:from>
    <xdr:to>
      <xdr:col>5</xdr:col>
      <xdr:colOff>646824</xdr:colOff>
      <xdr:row>68</xdr:row>
      <xdr:rowOff>1094500</xdr:rowOff>
    </xdr:to>
    <xdr:pic>
      <xdr:nvPicPr>
        <xdr:cNvPr id="698" name="Image 697">
          <a:extLst>
            <a:ext uri="{FF2B5EF4-FFF2-40B4-BE49-F238E27FC236}">
              <a16:creationId xmlns:a16="http://schemas.microsoft.com/office/drawing/2014/main" id="{735DCD51-BCCB-4EC0-93EA-1B4E5F4A3F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576953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699" name="Image 698">
          <a:extLst>
            <a:ext uri="{FF2B5EF4-FFF2-40B4-BE49-F238E27FC236}">
              <a16:creationId xmlns:a16="http://schemas.microsoft.com/office/drawing/2014/main" id="{DB4F623E-3F1D-4E46-92EC-D3BBA2D8D9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0" name="Image 699">
          <a:extLst>
            <a:ext uri="{FF2B5EF4-FFF2-40B4-BE49-F238E27FC236}">
              <a16:creationId xmlns:a16="http://schemas.microsoft.com/office/drawing/2014/main" id="{9F8204E4-7F6A-4944-A214-8E30FD3F2D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1" name="Image 700">
          <a:extLst>
            <a:ext uri="{FF2B5EF4-FFF2-40B4-BE49-F238E27FC236}">
              <a16:creationId xmlns:a16="http://schemas.microsoft.com/office/drawing/2014/main" id="{569385C9-0C2B-422B-A93A-4ABF979A53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2" name="Image 701">
          <a:extLst>
            <a:ext uri="{FF2B5EF4-FFF2-40B4-BE49-F238E27FC236}">
              <a16:creationId xmlns:a16="http://schemas.microsoft.com/office/drawing/2014/main" id="{4334889A-8994-4256-8F35-3D3E15FD31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1297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3" name="Image 702">
          <a:extLst>
            <a:ext uri="{FF2B5EF4-FFF2-40B4-BE49-F238E27FC236}">
              <a16:creationId xmlns:a16="http://schemas.microsoft.com/office/drawing/2014/main" id="{DAD88C41-E85D-446E-8864-96BD459498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4" name="Image 703">
          <a:extLst>
            <a:ext uri="{FF2B5EF4-FFF2-40B4-BE49-F238E27FC236}">
              <a16:creationId xmlns:a16="http://schemas.microsoft.com/office/drawing/2014/main" id="{C7E847E4-A6AC-4E69-9801-8639D7B788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5" name="Image 704">
          <a:extLst>
            <a:ext uri="{FF2B5EF4-FFF2-40B4-BE49-F238E27FC236}">
              <a16:creationId xmlns:a16="http://schemas.microsoft.com/office/drawing/2014/main" id="{0C794AF1-DC2D-4170-B9A2-1B8E28BB74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06" name="Image 705">
          <a:extLst>
            <a:ext uri="{FF2B5EF4-FFF2-40B4-BE49-F238E27FC236}">
              <a16:creationId xmlns:a16="http://schemas.microsoft.com/office/drawing/2014/main" id="{2570D7BF-960B-4BCA-A460-3C47BC7927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07" name="Image 706">
          <a:extLst>
            <a:ext uri="{FF2B5EF4-FFF2-40B4-BE49-F238E27FC236}">
              <a16:creationId xmlns:a16="http://schemas.microsoft.com/office/drawing/2014/main" id="{BA2620F0-D372-41FF-81F7-4B67C45092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08" name="Image 707">
          <a:extLst>
            <a:ext uri="{FF2B5EF4-FFF2-40B4-BE49-F238E27FC236}">
              <a16:creationId xmlns:a16="http://schemas.microsoft.com/office/drawing/2014/main" id="{1F71C1D1-8899-422F-832F-E736CA901D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09" name="Image 708">
          <a:extLst>
            <a:ext uri="{FF2B5EF4-FFF2-40B4-BE49-F238E27FC236}">
              <a16:creationId xmlns:a16="http://schemas.microsoft.com/office/drawing/2014/main" id="{733D287D-7180-45E1-8A99-03B7107D8F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914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0" name="Image 709">
          <a:extLst>
            <a:ext uri="{FF2B5EF4-FFF2-40B4-BE49-F238E27FC236}">
              <a16:creationId xmlns:a16="http://schemas.microsoft.com/office/drawing/2014/main" id="{18C69F4B-317C-43BB-B96B-3FAA5712AF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825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1" name="Image 710">
          <a:extLst>
            <a:ext uri="{FF2B5EF4-FFF2-40B4-BE49-F238E27FC236}">
              <a16:creationId xmlns:a16="http://schemas.microsoft.com/office/drawing/2014/main" id="{C0EE65F1-7071-4ABB-9C2A-BAC68E5DE6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2" name="Image 711">
          <a:extLst>
            <a:ext uri="{FF2B5EF4-FFF2-40B4-BE49-F238E27FC236}">
              <a16:creationId xmlns:a16="http://schemas.microsoft.com/office/drawing/2014/main" id="{B1A5338E-C983-4DCD-B1A4-204E6CA436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3" name="Image 712">
          <a:extLst>
            <a:ext uri="{FF2B5EF4-FFF2-40B4-BE49-F238E27FC236}">
              <a16:creationId xmlns:a16="http://schemas.microsoft.com/office/drawing/2014/main" id="{B8B79F34-F0BB-401A-95F5-4B897C61DA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488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14" name="Image 713">
          <a:extLst>
            <a:ext uri="{FF2B5EF4-FFF2-40B4-BE49-F238E27FC236}">
              <a16:creationId xmlns:a16="http://schemas.microsoft.com/office/drawing/2014/main" id="{794A13BB-6E4D-44DC-89C4-2B35A2F565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15" name="Image 714">
          <a:extLst>
            <a:ext uri="{FF2B5EF4-FFF2-40B4-BE49-F238E27FC236}">
              <a16:creationId xmlns:a16="http://schemas.microsoft.com/office/drawing/2014/main" id="{67072A2A-2F00-41E2-9559-F4B72D7A2B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16" name="Image 715">
          <a:extLst>
            <a:ext uri="{FF2B5EF4-FFF2-40B4-BE49-F238E27FC236}">
              <a16:creationId xmlns:a16="http://schemas.microsoft.com/office/drawing/2014/main" id="{FB98070B-48CE-483B-B207-BDB53C8234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203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17" name="Image 716">
          <a:extLst>
            <a:ext uri="{FF2B5EF4-FFF2-40B4-BE49-F238E27FC236}">
              <a16:creationId xmlns:a16="http://schemas.microsoft.com/office/drawing/2014/main" id="{5E08BD00-AD38-4A52-8EE7-ED34B0E737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58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18" name="Image 717">
          <a:extLst>
            <a:ext uri="{FF2B5EF4-FFF2-40B4-BE49-F238E27FC236}">
              <a16:creationId xmlns:a16="http://schemas.microsoft.com/office/drawing/2014/main" id="{2F2AAF6B-A778-484B-B7B9-ED2492C1D8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3346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19" name="Image 718">
          <a:extLst>
            <a:ext uri="{FF2B5EF4-FFF2-40B4-BE49-F238E27FC236}">
              <a16:creationId xmlns:a16="http://schemas.microsoft.com/office/drawing/2014/main" id="{251C82F7-9C0C-4186-BA40-DDE2724D79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675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0" name="Image 719">
          <a:extLst>
            <a:ext uri="{FF2B5EF4-FFF2-40B4-BE49-F238E27FC236}">
              <a16:creationId xmlns:a16="http://schemas.microsoft.com/office/drawing/2014/main" id="{27D0C316-E85F-4CA3-A4DF-3BE0EF95E7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1" name="Image 720">
          <a:extLst>
            <a:ext uri="{FF2B5EF4-FFF2-40B4-BE49-F238E27FC236}">
              <a16:creationId xmlns:a16="http://schemas.microsoft.com/office/drawing/2014/main" id="{C064851A-7C04-4EE5-9EF9-CB46ACD2E3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22" name="Image 721">
          <a:extLst>
            <a:ext uri="{FF2B5EF4-FFF2-40B4-BE49-F238E27FC236}">
              <a16:creationId xmlns:a16="http://schemas.microsoft.com/office/drawing/2014/main" id="{8A88C77E-65AD-449D-BF99-E087C1A5DB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23" name="Image 722">
          <a:extLst>
            <a:ext uri="{FF2B5EF4-FFF2-40B4-BE49-F238E27FC236}">
              <a16:creationId xmlns:a16="http://schemas.microsoft.com/office/drawing/2014/main" id="{46E7DD21-13FE-431B-B3DE-781A619C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5722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24" name="Image 723">
          <a:extLst>
            <a:ext uri="{FF2B5EF4-FFF2-40B4-BE49-F238E27FC236}">
              <a16:creationId xmlns:a16="http://schemas.microsoft.com/office/drawing/2014/main" id="{B1803E11-176C-4614-ABCA-646C894638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5103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25" name="Image 724">
          <a:extLst>
            <a:ext uri="{FF2B5EF4-FFF2-40B4-BE49-F238E27FC236}">
              <a16:creationId xmlns:a16="http://schemas.microsoft.com/office/drawing/2014/main" id="{EE5DAF7D-25CF-4D22-AAB3-ED4BBE38F1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26" name="Image 725">
          <a:extLst>
            <a:ext uri="{FF2B5EF4-FFF2-40B4-BE49-F238E27FC236}">
              <a16:creationId xmlns:a16="http://schemas.microsoft.com/office/drawing/2014/main" id="{E0922BBB-3472-4A74-9711-937468438F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27" name="Image 726">
          <a:extLst>
            <a:ext uri="{FF2B5EF4-FFF2-40B4-BE49-F238E27FC236}">
              <a16:creationId xmlns:a16="http://schemas.microsoft.com/office/drawing/2014/main" id="{1301451E-65E2-4F5B-8EB7-93E52A16CB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28" name="Image 727">
          <a:extLst>
            <a:ext uri="{FF2B5EF4-FFF2-40B4-BE49-F238E27FC236}">
              <a16:creationId xmlns:a16="http://schemas.microsoft.com/office/drawing/2014/main" id="{2CAB31DE-8AEC-4750-8370-E4722970F8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29" name="Image 728">
          <a:extLst>
            <a:ext uri="{FF2B5EF4-FFF2-40B4-BE49-F238E27FC236}">
              <a16:creationId xmlns:a16="http://schemas.microsoft.com/office/drawing/2014/main" id="{BAC6890E-88E7-43DA-ABDE-9C11CC89853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0" name="Image 729">
          <a:extLst>
            <a:ext uri="{FF2B5EF4-FFF2-40B4-BE49-F238E27FC236}">
              <a16:creationId xmlns:a16="http://schemas.microsoft.com/office/drawing/2014/main" id="{920A3A6E-CD4A-4162-9415-6498349149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1" name="Image 730">
          <a:extLst>
            <a:ext uri="{FF2B5EF4-FFF2-40B4-BE49-F238E27FC236}">
              <a16:creationId xmlns:a16="http://schemas.microsoft.com/office/drawing/2014/main" id="{686274DA-1D25-45F0-8CA9-7B865C83B3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32" name="Image 731">
          <a:extLst>
            <a:ext uri="{FF2B5EF4-FFF2-40B4-BE49-F238E27FC236}">
              <a16:creationId xmlns:a16="http://schemas.microsoft.com/office/drawing/2014/main" id="{027C5E07-AD2D-4636-8C56-3CDFE58791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3159560"/>
          <a:ext cx="646824" cy="694450"/>
        </a:xfrm>
        <a:prstGeom prst="rect">
          <a:avLst/>
        </a:prstGeom>
      </xdr:spPr>
    </xdr:pic>
    <xdr:clientData/>
  </xdr:twoCellAnchor>
  <xdr:twoCellAnchor editAs="oneCell">
    <xdr:from>
      <xdr:col>9</xdr:col>
      <xdr:colOff>57150</xdr:colOff>
      <xdr:row>11</xdr:row>
      <xdr:rowOff>495300</xdr:rowOff>
    </xdr:from>
    <xdr:to>
      <xdr:col>9</xdr:col>
      <xdr:colOff>703974</xdr:colOff>
      <xdr:row>11</xdr:row>
      <xdr:rowOff>1189750</xdr:rowOff>
    </xdr:to>
    <xdr:pic>
      <xdr:nvPicPr>
        <xdr:cNvPr id="733" name="Image 732">
          <a:extLst>
            <a:ext uri="{FF2B5EF4-FFF2-40B4-BE49-F238E27FC236}">
              <a16:creationId xmlns:a16="http://schemas.microsoft.com/office/drawing/2014/main" id="{702B0EA9-F956-4C26-881E-F37D430F04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98190" y="6614160"/>
          <a:ext cx="646824" cy="694450"/>
        </a:xfrm>
        <a:prstGeom prst="rect">
          <a:avLst/>
        </a:prstGeom>
      </xdr:spPr>
    </xdr:pic>
    <xdr:clientData/>
  </xdr:twoCellAnchor>
  <xdr:oneCellAnchor>
    <xdr:from>
      <xdr:col>5</xdr:col>
      <xdr:colOff>0</xdr:colOff>
      <xdr:row>88</xdr:row>
      <xdr:rowOff>0</xdr:rowOff>
    </xdr:from>
    <xdr:ext cx="646824" cy="694450"/>
    <xdr:pic>
      <xdr:nvPicPr>
        <xdr:cNvPr id="734" name="Image 733">
          <a:extLst>
            <a:ext uri="{FF2B5EF4-FFF2-40B4-BE49-F238E27FC236}">
              <a16:creationId xmlns:a16="http://schemas.microsoft.com/office/drawing/2014/main" id="{FF0F3C03-D209-4A5C-BBE7-C9759D6FD7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35" name="Image 734">
          <a:extLst>
            <a:ext uri="{FF2B5EF4-FFF2-40B4-BE49-F238E27FC236}">
              <a16:creationId xmlns:a16="http://schemas.microsoft.com/office/drawing/2014/main" id="{5B1A735E-32C2-4BF0-A820-12329F0FA2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36" name="Image 735">
          <a:extLst>
            <a:ext uri="{FF2B5EF4-FFF2-40B4-BE49-F238E27FC236}">
              <a16:creationId xmlns:a16="http://schemas.microsoft.com/office/drawing/2014/main" id="{0B4AB3A8-CB4C-4256-9848-EBCB2BC07C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37" name="Image 736">
          <a:extLst>
            <a:ext uri="{FF2B5EF4-FFF2-40B4-BE49-F238E27FC236}">
              <a16:creationId xmlns:a16="http://schemas.microsoft.com/office/drawing/2014/main" id="{6BE22E41-A6F6-4A65-BF95-76F8729FD6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36629340"/>
          <a:ext cx="646824" cy="694450"/>
        </a:xfrm>
        <a:prstGeom prst="rect">
          <a:avLst/>
        </a:prstGeom>
      </xdr:spPr>
    </xdr:pic>
    <xdr:clientData/>
  </xdr:twoCellAnchor>
  <xdr:oneCellAnchor>
    <xdr:from>
      <xdr:col>7</xdr:col>
      <xdr:colOff>0</xdr:colOff>
      <xdr:row>48</xdr:row>
      <xdr:rowOff>0</xdr:rowOff>
    </xdr:from>
    <xdr:ext cx="646824" cy="694450"/>
    <xdr:pic>
      <xdr:nvPicPr>
        <xdr:cNvPr id="738" name="Image 737">
          <a:extLst>
            <a:ext uri="{FF2B5EF4-FFF2-40B4-BE49-F238E27FC236}">
              <a16:creationId xmlns:a16="http://schemas.microsoft.com/office/drawing/2014/main" id="{A789C34A-F48E-4719-A1A9-3FC62274C9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39" name="Image 738">
          <a:extLst>
            <a:ext uri="{FF2B5EF4-FFF2-40B4-BE49-F238E27FC236}">
              <a16:creationId xmlns:a16="http://schemas.microsoft.com/office/drawing/2014/main" id="{1CC2416C-9415-42FC-B5CC-D247BD526D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0" name="Image 739">
          <a:extLst>
            <a:ext uri="{FF2B5EF4-FFF2-40B4-BE49-F238E27FC236}">
              <a16:creationId xmlns:a16="http://schemas.microsoft.com/office/drawing/2014/main" id="{84C97766-F7B2-492A-ACEB-7E83FFC789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41" name="Image 740">
          <a:extLst>
            <a:ext uri="{FF2B5EF4-FFF2-40B4-BE49-F238E27FC236}">
              <a16:creationId xmlns:a16="http://schemas.microsoft.com/office/drawing/2014/main" id="{21D86E4D-D5BE-4AC8-8128-E997BF48C5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42" name="Image 741">
          <a:extLst>
            <a:ext uri="{FF2B5EF4-FFF2-40B4-BE49-F238E27FC236}">
              <a16:creationId xmlns:a16="http://schemas.microsoft.com/office/drawing/2014/main" id="{B4E27B81-479B-47DD-8F4A-09843DB1AD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43" name="dimg_iNxLaNGVDf6jhbIP0NXD0Ac_14" descr="La Semaine du Goût">
          <a:extLst>
            <a:ext uri="{FF2B5EF4-FFF2-40B4-BE49-F238E27FC236}">
              <a16:creationId xmlns:a16="http://schemas.microsoft.com/office/drawing/2014/main" id="{DC504F69-FA13-4D5C-8898-EECA5A8D007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9738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44" name="dimg_89xLaJDtOeG0kdUP9Pa8-Qo_21" descr="Affiche les Antilles - LES AFFICHISTES">
          <a:extLst>
            <a:ext uri="{FF2B5EF4-FFF2-40B4-BE49-F238E27FC236}">
              <a16:creationId xmlns:a16="http://schemas.microsoft.com/office/drawing/2014/main" id="{349B6637-4949-4A0F-ABE0-485A50B9A81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8760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4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904E9758-CCAC-4492-80E4-11BA0DCECCA9}"/>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915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46"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23C65A2E-AF13-4D96-BEB4-9D10746A0889}"/>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7325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47" name="dimg_Nd5LaMibDtKfkdUP2NK78A4_279" descr="Loire-Atlantique : la préfecture et les sous-préfectures font le pont">
          <a:extLst>
            <a:ext uri="{FF2B5EF4-FFF2-40B4-BE49-F238E27FC236}">
              <a16:creationId xmlns:a16="http://schemas.microsoft.com/office/drawing/2014/main" id="{BD58B82D-3EE0-4021-966B-C860AE0F4E0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6009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48" name="dimg_sd9LaIixH5q0kdUPg4jIiAo_339" descr="⇒ Autocollant Sticker Adhésif &quot;Blason de Loire-Atlantique&quot; - Made in BZH">
          <a:extLst>
            <a:ext uri="{FF2B5EF4-FFF2-40B4-BE49-F238E27FC236}">
              <a16:creationId xmlns:a16="http://schemas.microsoft.com/office/drawing/2014/main" id="{3A2E1468-2A9E-461D-98FE-3873649B1BC6}"/>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9720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49" name="dimg_sd9LaIixH5q0kdUPg4jIiAo_339" descr="⇒ Autocollant Sticker Adhésif &quot;Blason de Loire-Atlantique&quot; - Made in BZH">
          <a:extLst>
            <a:ext uri="{FF2B5EF4-FFF2-40B4-BE49-F238E27FC236}">
              <a16:creationId xmlns:a16="http://schemas.microsoft.com/office/drawing/2014/main" id="{2E0D7072-F033-4D3D-854E-ABF65A6909E0}"/>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4609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xdr:row>
      <xdr:rowOff>0</xdr:rowOff>
    </xdr:from>
    <xdr:ext cx="452434" cy="353464"/>
    <xdr:pic>
      <xdr:nvPicPr>
        <xdr:cNvPr id="750" name="BIOE" descr="Logo AB Européen">
          <a:extLst>
            <a:ext uri="{FF2B5EF4-FFF2-40B4-BE49-F238E27FC236}">
              <a16:creationId xmlns:a16="http://schemas.microsoft.com/office/drawing/2014/main" id="{540FE165-2157-4DCD-AC3E-84E96E1AAC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452434" cy="353464"/>
    <xdr:pic>
      <xdr:nvPicPr>
        <xdr:cNvPr id="752" name="BIOE" descr="Logo AB Européen">
          <a:extLst>
            <a:ext uri="{FF2B5EF4-FFF2-40B4-BE49-F238E27FC236}">
              <a16:creationId xmlns:a16="http://schemas.microsoft.com/office/drawing/2014/main" id="{B7D63996-3ECD-47A4-90CE-6F3BACA7850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16</xdr:row>
      <xdr:rowOff>0</xdr:rowOff>
    </xdr:from>
    <xdr:ext cx="452434" cy="353464"/>
    <xdr:pic>
      <xdr:nvPicPr>
        <xdr:cNvPr id="753" name="BIOE" descr="Logo AB Européen">
          <a:extLst>
            <a:ext uri="{FF2B5EF4-FFF2-40B4-BE49-F238E27FC236}">
              <a16:creationId xmlns:a16="http://schemas.microsoft.com/office/drawing/2014/main" id="{672A3BEA-191E-4E6F-865C-D45A51A9834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452434" cy="353464"/>
    <xdr:pic>
      <xdr:nvPicPr>
        <xdr:cNvPr id="754" name="BIOE" descr="Logo AB Européen">
          <a:extLst>
            <a:ext uri="{FF2B5EF4-FFF2-40B4-BE49-F238E27FC236}">
              <a16:creationId xmlns:a16="http://schemas.microsoft.com/office/drawing/2014/main" id="{6D23F274-E946-4512-A16E-5570568EF3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xdr:row>
      <xdr:rowOff>0</xdr:rowOff>
    </xdr:from>
    <xdr:ext cx="452434" cy="353464"/>
    <xdr:pic>
      <xdr:nvPicPr>
        <xdr:cNvPr id="755" name="BIOE" descr="Logo AB Européen">
          <a:extLst>
            <a:ext uri="{FF2B5EF4-FFF2-40B4-BE49-F238E27FC236}">
              <a16:creationId xmlns:a16="http://schemas.microsoft.com/office/drawing/2014/main" id="{44EBC2A2-8F62-4AA5-B7A7-FD58AFE5F7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xdr:row>
      <xdr:rowOff>0</xdr:rowOff>
    </xdr:from>
    <xdr:ext cx="452434" cy="353464"/>
    <xdr:pic>
      <xdr:nvPicPr>
        <xdr:cNvPr id="756" name="BIOE" descr="Logo AB Européen">
          <a:extLst>
            <a:ext uri="{FF2B5EF4-FFF2-40B4-BE49-F238E27FC236}">
              <a16:creationId xmlns:a16="http://schemas.microsoft.com/office/drawing/2014/main" id="{979669DB-CAEF-41C6-BA53-194A1B0C6CD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118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xdr:row>
      <xdr:rowOff>0</xdr:rowOff>
    </xdr:from>
    <xdr:ext cx="452434" cy="353464"/>
    <xdr:pic>
      <xdr:nvPicPr>
        <xdr:cNvPr id="757" name="BIOE" descr="Logo AB Européen">
          <a:extLst>
            <a:ext uri="{FF2B5EF4-FFF2-40B4-BE49-F238E27FC236}">
              <a16:creationId xmlns:a16="http://schemas.microsoft.com/office/drawing/2014/main" id="{3B0799FD-1DD5-42F6-89E7-5CAEFC515B8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171450</xdr:colOff>
      <xdr:row>11</xdr:row>
      <xdr:rowOff>1028701</xdr:rowOff>
    </xdr:from>
    <xdr:to>
      <xdr:col>7</xdr:col>
      <xdr:colOff>521970</xdr:colOff>
      <xdr:row>12</xdr:row>
      <xdr:rowOff>228600</xdr:rowOff>
    </xdr:to>
    <xdr:pic>
      <xdr:nvPicPr>
        <xdr:cNvPr id="758" name="Image 757">
          <a:extLst>
            <a:ext uri="{FF2B5EF4-FFF2-40B4-BE49-F238E27FC236}">
              <a16:creationId xmlns:a16="http://schemas.microsoft.com/office/drawing/2014/main" id="{CF662E53-8A5C-4C2F-BED1-E8DB7F390E7F}"/>
            </a:ext>
          </a:extLst>
        </xdr:cNvPr>
        <xdr:cNvPicPr>
          <a:picLocks noChangeAspect="1"/>
        </xdr:cNvPicPr>
      </xdr:nvPicPr>
      <xdr:blipFill rotWithShape="1">
        <a:blip xmlns:r="http://schemas.openxmlformats.org/officeDocument/2006/relationships" r:embed="rId16"/>
        <a:srcRect l="25000" r="27083" b="6079"/>
        <a:stretch/>
      </xdr:blipFill>
      <xdr:spPr>
        <a:xfrm>
          <a:off x="12325350" y="7147561"/>
          <a:ext cx="350520" cy="464819"/>
        </a:xfrm>
        <a:prstGeom prst="rect">
          <a:avLst/>
        </a:prstGeom>
      </xdr:spPr>
    </xdr:pic>
    <xdr:clientData/>
  </xdr:twoCellAnchor>
  <xdr:twoCellAnchor editAs="oneCell">
    <xdr:from>
      <xdr:col>1</xdr:col>
      <xdr:colOff>171450</xdr:colOff>
      <xdr:row>11</xdr:row>
      <xdr:rowOff>247650</xdr:rowOff>
    </xdr:from>
    <xdr:to>
      <xdr:col>1</xdr:col>
      <xdr:colOff>521970</xdr:colOff>
      <xdr:row>11</xdr:row>
      <xdr:rowOff>704849</xdr:rowOff>
    </xdr:to>
    <xdr:pic>
      <xdr:nvPicPr>
        <xdr:cNvPr id="759" name="Image 758">
          <a:extLst>
            <a:ext uri="{FF2B5EF4-FFF2-40B4-BE49-F238E27FC236}">
              <a16:creationId xmlns:a16="http://schemas.microsoft.com/office/drawing/2014/main" id="{74076443-ADEA-491B-9A50-F06348EA939D}"/>
            </a:ext>
          </a:extLst>
        </xdr:cNvPr>
        <xdr:cNvPicPr>
          <a:picLocks noChangeAspect="1"/>
        </xdr:cNvPicPr>
      </xdr:nvPicPr>
      <xdr:blipFill rotWithShape="1">
        <a:blip xmlns:r="http://schemas.openxmlformats.org/officeDocument/2006/relationships" r:embed="rId16"/>
        <a:srcRect l="25000" r="27083" b="6079"/>
        <a:stretch/>
      </xdr:blipFill>
      <xdr:spPr>
        <a:xfrm>
          <a:off x="963930" y="6366510"/>
          <a:ext cx="350520" cy="457199"/>
        </a:xfrm>
        <a:prstGeom prst="rect">
          <a:avLst/>
        </a:prstGeom>
      </xdr:spPr>
    </xdr:pic>
    <xdr:clientData/>
  </xdr:twoCellAnchor>
  <xdr:oneCellAnchor>
    <xdr:from>
      <xdr:col>9</xdr:col>
      <xdr:colOff>285751</xdr:colOff>
      <xdr:row>8</xdr:row>
      <xdr:rowOff>1085851</xdr:rowOff>
    </xdr:from>
    <xdr:ext cx="432395" cy="432395"/>
    <xdr:pic>
      <xdr:nvPicPr>
        <xdr:cNvPr id="760" name="Image 15">
          <a:extLst>
            <a:ext uri="{FF2B5EF4-FFF2-40B4-BE49-F238E27FC236}">
              <a16:creationId xmlns:a16="http://schemas.microsoft.com/office/drawing/2014/main" id="{3F230795-0133-461B-B8B0-577A9E57F1C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6226791" y="538353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25</xdr:row>
      <xdr:rowOff>723900</xdr:rowOff>
    </xdr:from>
    <xdr:to>
      <xdr:col>1</xdr:col>
      <xdr:colOff>703974</xdr:colOff>
      <xdr:row>26</xdr:row>
      <xdr:rowOff>161050</xdr:rowOff>
    </xdr:to>
    <xdr:pic>
      <xdr:nvPicPr>
        <xdr:cNvPr id="761" name="Image 760">
          <a:extLst>
            <a:ext uri="{FF2B5EF4-FFF2-40B4-BE49-F238E27FC236}">
              <a16:creationId xmlns:a16="http://schemas.microsoft.com/office/drawing/2014/main" id="{14BCCD77-300A-468D-9AAA-75F8A6EB18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16748760"/>
          <a:ext cx="646824" cy="70207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2" name="Image 761">
          <a:extLst>
            <a:ext uri="{FF2B5EF4-FFF2-40B4-BE49-F238E27FC236}">
              <a16:creationId xmlns:a16="http://schemas.microsoft.com/office/drawing/2014/main" id="{2235F2B0-84F2-4687-8727-96305863B7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978914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3" name="Image 762">
          <a:extLst>
            <a:ext uri="{FF2B5EF4-FFF2-40B4-BE49-F238E27FC236}">
              <a16:creationId xmlns:a16="http://schemas.microsoft.com/office/drawing/2014/main" id="{D7F28F10-1E48-4F88-9295-71E9CB90C1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978914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4" name="Image 763">
          <a:extLst>
            <a:ext uri="{FF2B5EF4-FFF2-40B4-BE49-F238E27FC236}">
              <a16:creationId xmlns:a16="http://schemas.microsoft.com/office/drawing/2014/main" id="{847D047E-F509-450E-B5D0-9C2CABD93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978914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5" name="Image 764">
          <a:extLst>
            <a:ext uri="{FF2B5EF4-FFF2-40B4-BE49-F238E27FC236}">
              <a16:creationId xmlns:a16="http://schemas.microsoft.com/office/drawing/2014/main" id="{4F1CAF26-1083-46B5-BAD8-6546CE9DF0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796796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66" name="Image 765">
          <a:extLst>
            <a:ext uri="{FF2B5EF4-FFF2-40B4-BE49-F238E27FC236}">
              <a16:creationId xmlns:a16="http://schemas.microsoft.com/office/drawing/2014/main" id="{9A286C90-A570-4EDD-A5CF-0DF72102FB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118860"/>
          <a:ext cx="646824" cy="694450"/>
        </a:xfrm>
        <a:prstGeom prst="rect">
          <a:avLst/>
        </a:prstGeom>
      </xdr:spPr>
    </xdr:pic>
    <xdr:clientData/>
  </xdr:twoCellAnchor>
  <xdr:twoCellAnchor editAs="oneCell">
    <xdr:from>
      <xdr:col>3</xdr:col>
      <xdr:colOff>38100</xdr:colOff>
      <xdr:row>25</xdr:row>
      <xdr:rowOff>742950</xdr:rowOff>
    </xdr:from>
    <xdr:to>
      <xdr:col>3</xdr:col>
      <xdr:colOff>684924</xdr:colOff>
      <xdr:row>26</xdr:row>
      <xdr:rowOff>180100</xdr:rowOff>
    </xdr:to>
    <xdr:pic>
      <xdr:nvPicPr>
        <xdr:cNvPr id="767" name="Image 766">
          <a:extLst>
            <a:ext uri="{FF2B5EF4-FFF2-40B4-BE49-F238E27FC236}">
              <a16:creationId xmlns:a16="http://schemas.microsoft.com/office/drawing/2014/main" id="{6F599B49-D3EC-475C-9B4B-B18221BD7C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0100" y="1672590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69" name="Image 768">
          <a:extLst>
            <a:ext uri="{FF2B5EF4-FFF2-40B4-BE49-F238E27FC236}">
              <a16:creationId xmlns:a16="http://schemas.microsoft.com/office/drawing/2014/main" id="{03E58D62-1976-4BAF-904C-ED9492C235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342638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70" name="Image 769">
          <a:extLst>
            <a:ext uri="{FF2B5EF4-FFF2-40B4-BE49-F238E27FC236}">
              <a16:creationId xmlns:a16="http://schemas.microsoft.com/office/drawing/2014/main" id="{BF8F0643-EC34-48A4-84BC-5241129CA9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536948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71" name="Image 770">
          <a:extLst>
            <a:ext uri="{FF2B5EF4-FFF2-40B4-BE49-F238E27FC236}">
              <a16:creationId xmlns:a16="http://schemas.microsoft.com/office/drawing/2014/main" id="{20252685-3225-41E7-9713-A40A05266A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711952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2" name="Image 771">
          <a:extLst>
            <a:ext uri="{FF2B5EF4-FFF2-40B4-BE49-F238E27FC236}">
              <a16:creationId xmlns:a16="http://schemas.microsoft.com/office/drawing/2014/main" id="{9943FA4F-2428-4099-951D-FEA51C2591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110984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3" name="Image 772">
          <a:extLst>
            <a:ext uri="{FF2B5EF4-FFF2-40B4-BE49-F238E27FC236}">
              <a16:creationId xmlns:a16="http://schemas.microsoft.com/office/drawing/2014/main" id="{A66A9B8B-DB1C-4CEB-9127-BDBA4CDBAB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1109840"/>
          <a:ext cx="646824" cy="694450"/>
        </a:xfrm>
        <a:prstGeom prst="rect">
          <a:avLst/>
        </a:prstGeom>
      </xdr:spPr>
    </xdr:pic>
    <xdr:clientData/>
  </xdr:twoCellAnchor>
  <xdr:twoCellAnchor editAs="oneCell">
    <xdr:from>
      <xdr:col>9</xdr:col>
      <xdr:colOff>0</xdr:colOff>
      <xdr:row>107</xdr:row>
      <xdr:rowOff>57150</xdr:rowOff>
    </xdr:from>
    <xdr:to>
      <xdr:col>9</xdr:col>
      <xdr:colOff>646824</xdr:colOff>
      <xdr:row>108</xdr:row>
      <xdr:rowOff>580150</xdr:rowOff>
    </xdr:to>
    <xdr:pic>
      <xdr:nvPicPr>
        <xdr:cNvPr id="774" name="Image 773">
          <a:extLst>
            <a:ext uri="{FF2B5EF4-FFF2-40B4-BE49-F238E27FC236}">
              <a16:creationId xmlns:a16="http://schemas.microsoft.com/office/drawing/2014/main" id="{2CD3A501-E071-49C9-AF9A-A263960619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2934830"/>
          <a:ext cx="646824" cy="69826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5" name="Image 774">
          <a:extLst>
            <a:ext uri="{FF2B5EF4-FFF2-40B4-BE49-F238E27FC236}">
              <a16:creationId xmlns:a16="http://schemas.microsoft.com/office/drawing/2014/main" id="{FA46845A-AE0E-4819-A47A-4A7095D87C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487412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6" name="Image 775">
          <a:extLst>
            <a:ext uri="{FF2B5EF4-FFF2-40B4-BE49-F238E27FC236}">
              <a16:creationId xmlns:a16="http://schemas.microsoft.com/office/drawing/2014/main" id="{60AA6EAB-F049-410B-836F-EBC1BF4CB6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7363300"/>
          <a:ext cx="646824" cy="694450"/>
        </a:xfrm>
        <a:prstGeom prst="rect">
          <a:avLst/>
        </a:prstGeom>
      </xdr:spPr>
    </xdr:pic>
    <xdr:clientData/>
  </xdr:twoCellAnchor>
  <xdr:oneCellAnchor>
    <xdr:from>
      <xdr:col>1</xdr:col>
      <xdr:colOff>0</xdr:colOff>
      <xdr:row>25</xdr:row>
      <xdr:rowOff>0</xdr:rowOff>
    </xdr:from>
    <xdr:ext cx="452434" cy="353464"/>
    <xdr:pic>
      <xdr:nvPicPr>
        <xdr:cNvPr id="777" name="BIOE" descr="Logo AB Européen">
          <a:extLst>
            <a:ext uri="{FF2B5EF4-FFF2-40B4-BE49-F238E27FC236}">
              <a16:creationId xmlns:a16="http://schemas.microsoft.com/office/drawing/2014/main" id="{01DAD0D5-9358-45B0-A867-F3BBF81116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6024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2971800</xdr:colOff>
      <xdr:row>28</xdr:row>
      <xdr:rowOff>990600</xdr:rowOff>
    </xdr:from>
    <xdr:ext cx="432395" cy="432395"/>
    <xdr:pic>
      <xdr:nvPicPr>
        <xdr:cNvPr id="778" name="Image 15">
          <a:extLst>
            <a:ext uri="{FF2B5EF4-FFF2-40B4-BE49-F238E27FC236}">
              <a16:creationId xmlns:a16="http://schemas.microsoft.com/office/drawing/2014/main" id="{230F71BF-627D-450D-A56F-6DA9B3E127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912840" y="189585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31</xdr:row>
      <xdr:rowOff>114300</xdr:rowOff>
    </xdr:from>
    <xdr:ext cx="452434" cy="353464"/>
    <xdr:pic>
      <xdr:nvPicPr>
        <xdr:cNvPr id="779" name="BIOE" descr="Logo AB Européen">
          <a:extLst>
            <a:ext uri="{FF2B5EF4-FFF2-40B4-BE49-F238E27FC236}">
              <a16:creationId xmlns:a16="http://schemas.microsoft.com/office/drawing/2014/main" id="{08517A07-C1C5-4062-9C71-BDB46C105F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512540" y="199034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666750</xdr:colOff>
      <xdr:row>28</xdr:row>
      <xdr:rowOff>38100</xdr:rowOff>
    </xdr:from>
    <xdr:ext cx="452434" cy="353464"/>
    <xdr:pic>
      <xdr:nvPicPr>
        <xdr:cNvPr id="780" name="BIOE" descr="Logo AB Européen">
          <a:extLst>
            <a:ext uri="{FF2B5EF4-FFF2-40B4-BE49-F238E27FC236}">
              <a16:creationId xmlns:a16="http://schemas.microsoft.com/office/drawing/2014/main" id="{0476D40F-0F0C-45CB-8B81-7E482CB14C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20650" y="180060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25</xdr:row>
      <xdr:rowOff>0</xdr:rowOff>
    </xdr:from>
    <xdr:to>
      <xdr:col>3</xdr:col>
      <xdr:colOff>350520</xdr:colOff>
      <xdr:row>25</xdr:row>
      <xdr:rowOff>457199</xdr:rowOff>
    </xdr:to>
    <xdr:pic>
      <xdr:nvPicPr>
        <xdr:cNvPr id="781" name="Image 780">
          <a:extLst>
            <a:ext uri="{FF2B5EF4-FFF2-40B4-BE49-F238E27FC236}">
              <a16:creationId xmlns:a16="http://schemas.microsoft.com/office/drawing/2014/main" id="{CF579359-7C37-4B8F-83F6-9160FD6EAE6C}"/>
            </a:ext>
          </a:extLst>
        </xdr:cNvPr>
        <xdr:cNvPicPr>
          <a:picLocks noChangeAspect="1"/>
        </xdr:cNvPicPr>
      </xdr:nvPicPr>
      <xdr:blipFill rotWithShape="1">
        <a:blip xmlns:r="http://schemas.openxmlformats.org/officeDocument/2006/relationships" r:embed="rId16"/>
        <a:srcRect l="25000" r="27083" b="6079"/>
        <a:stretch/>
      </xdr:blipFill>
      <xdr:spPr>
        <a:xfrm>
          <a:off x="4579620" y="16024860"/>
          <a:ext cx="350520" cy="457199"/>
        </a:xfrm>
        <a:prstGeom prst="rect">
          <a:avLst/>
        </a:prstGeom>
      </xdr:spPr>
    </xdr:pic>
    <xdr:clientData/>
  </xdr:twoCellAnchor>
  <xdr:oneCellAnchor>
    <xdr:from>
      <xdr:col>3</xdr:col>
      <xdr:colOff>171450</xdr:colOff>
      <xdr:row>31</xdr:row>
      <xdr:rowOff>742950</xdr:rowOff>
    </xdr:from>
    <xdr:ext cx="452434" cy="353464"/>
    <xdr:pic>
      <xdr:nvPicPr>
        <xdr:cNvPr id="782" name="BIOE" descr="Logo AB Européen">
          <a:extLst>
            <a:ext uri="{FF2B5EF4-FFF2-40B4-BE49-F238E27FC236}">
              <a16:creationId xmlns:a16="http://schemas.microsoft.com/office/drawing/2014/main" id="{27038040-A643-4600-8CF9-EB0D64771C4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20532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209550</xdr:colOff>
      <xdr:row>31</xdr:row>
      <xdr:rowOff>800100</xdr:rowOff>
    </xdr:from>
    <xdr:ext cx="452434" cy="353464"/>
    <xdr:pic>
      <xdr:nvPicPr>
        <xdr:cNvPr id="783" name="BIOE" descr="Logo AB Européen">
          <a:extLst>
            <a:ext uri="{FF2B5EF4-FFF2-40B4-BE49-F238E27FC236}">
              <a16:creationId xmlns:a16="http://schemas.microsoft.com/office/drawing/2014/main" id="{4996194C-31A9-42E1-AAEA-A8986270EEF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553450" y="20516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36</xdr:row>
      <xdr:rowOff>0</xdr:rowOff>
    </xdr:from>
    <xdr:ext cx="452434" cy="353464"/>
    <xdr:pic>
      <xdr:nvPicPr>
        <xdr:cNvPr id="784" name="BIOE" descr="Logo AB Européen">
          <a:extLst>
            <a:ext uri="{FF2B5EF4-FFF2-40B4-BE49-F238E27FC236}">
              <a16:creationId xmlns:a16="http://schemas.microsoft.com/office/drawing/2014/main" id="{792C7FE4-1345-4569-81F3-21FCDB0F37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785" name="BIOE" descr="Logo AB Européen">
          <a:extLst>
            <a:ext uri="{FF2B5EF4-FFF2-40B4-BE49-F238E27FC236}">
              <a16:creationId xmlns:a16="http://schemas.microsoft.com/office/drawing/2014/main" id="{80863FF0-5E8B-4660-82D6-2513F83FE9D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36</xdr:row>
      <xdr:rowOff>0</xdr:rowOff>
    </xdr:from>
    <xdr:ext cx="452434" cy="353464"/>
    <xdr:pic>
      <xdr:nvPicPr>
        <xdr:cNvPr id="786" name="BIOE" descr="Logo AB Européen">
          <a:extLst>
            <a:ext uri="{FF2B5EF4-FFF2-40B4-BE49-F238E27FC236}">
              <a16:creationId xmlns:a16="http://schemas.microsoft.com/office/drawing/2014/main" id="{8CBF5E81-0BD9-40BF-8BAB-DB05F7F15A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2705100</xdr:colOff>
      <xdr:row>45</xdr:row>
      <xdr:rowOff>857250</xdr:rowOff>
    </xdr:from>
    <xdr:ext cx="432395" cy="432395"/>
    <xdr:pic>
      <xdr:nvPicPr>
        <xdr:cNvPr id="787" name="Image 15">
          <a:extLst>
            <a:ext uri="{FF2B5EF4-FFF2-40B4-BE49-F238E27FC236}">
              <a16:creationId xmlns:a16="http://schemas.microsoft.com/office/drawing/2014/main" id="{1ADEE9E6-8DA3-4520-A543-8B4DD2F296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1860" y="3059049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3105150</xdr:colOff>
      <xdr:row>48</xdr:row>
      <xdr:rowOff>1047751</xdr:rowOff>
    </xdr:from>
    <xdr:ext cx="432395" cy="432395"/>
    <xdr:pic>
      <xdr:nvPicPr>
        <xdr:cNvPr id="788" name="Image 15">
          <a:extLst>
            <a:ext uri="{FF2B5EF4-FFF2-40B4-BE49-F238E27FC236}">
              <a16:creationId xmlns:a16="http://schemas.microsoft.com/office/drawing/2014/main" id="{F91EA78F-150E-4D0E-B0DD-A1AC3F1BE8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5259050" y="3272409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723900</xdr:colOff>
      <xdr:row>51</xdr:row>
      <xdr:rowOff>95250</xdr:rowOff>
    </xdr:from>
    <xdr:ext cx="452434" cy="353464"/>
    <xdr:pic>
      <xdr:nvPicPr>
        <xdr:cNvPr id="789" name="BIOE" descr="Logo AB Européen">
          <a:extLst>
            <a:ext uri="{FF2B5EF4-FFF2-40B4-BE49-F238E27FC236}">
              <a16:creationId xmlns:a16="http://schemas.microsoft.com/office/drawing/2014/main" id="{A0A4BA51-AFCF-4E45-B3E7-09B739DC1FA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6380" y="33592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xdr:row>
      <xdr:rowOff>0</xdr:rowOff>
    </xdr:from>
    <xdr:ext cx="452434" cy="353464"/>
    <xdr:pic>
      <xdr:nvPicPr>
        <xdr:cNvPr id="790" name="BIOE" descr="Logo AB Européen">
          <a:extLst>
            <a:ext uri="{FF2B5EF4-FFF2-40B4-BE49-F238E27FC236}">
              <a16:creationId xmlns:a16="http://schemas.microsoft.com/office/drawing/2014/main" id="{C205C04E-4B95-4F9B-B459-7F72D52F9AB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56</xdr:row>
      <xdr:rowOff>0</xdr:rowOff>
    </xdr:from>
    <xdr:ext cx="452434" cy="353464"/>
    <xdr:pic>
      <xdr:nvPicPr>
        <xdr:cNvPr id="791" name="BIOE" descr="Logo AB Européen">
          <a:extLst>
            <a:ext uri="{FF2B5EF4-FFF2-40B4-BE49-F238E27FC236}">
              <a16:creationId xmlns:a16="http://schemas.microsoft.com/office/drawing/2014/main" id="{C8C66640-C862-4081-9047-4347FED6D6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51</xdr:row>
      <xdr:rowOff>895350</xdr:rowOff>
    </xdr:from>
    <xdr:to>
      <xdr:col>5</xdr:col>
      <xdr:colOff>617220</xdr:colOff>
      <xdr:row>52</xdr:row>
      <xdr:rowOff>95249</xdr:rowOff>
    </xdr:to>
    <xdr:pic>
      <xdr:nvPicPr>
        <xdr:cNvPr id="792" name="Image 791">
          <a:extLst>
            <a:ext uri="{FF2B5EF4-FFF2-40B4-BE49-F238E27FC236}">
              <a16:creationId xmlns:a16="http://schemas.microsoft.com/office/drawing/2014/main" id="{EC42FD51-084F-4312-8B99-9DD537D26E03}"/>
            </a:ext>
          </a:extLst>
        </xdr:cNvPr>
        <xdr:cNvPicPr>
          <a:picLocks noChangeAspect="1"/>
        </xdr:cNvPicPr>
      </xdr:nvPicPr>
      <xdr:blipFill rotWithShape="1">
        <a:blip xmlns:r="http://schemas.openxmlformats.org/officeDocument/2006/relationships" r:embed="rId16"/>
        <a:srcRect l="25000" r="27083" b="6079"/>
        <a:stretch/>
      </xdr:blipFill>
      <xdr:spPr>
        <a:xfrm>
          <a:off x="8633460" y="34392870"/>
          <a:ext cx="350520" cy="464819"/>
        </a:xfrm>
        <a:prstGeom prst="rect">
          <a:avLst/>
        </a:prstGeom>
      </xdr:spPr>
    </xdr:pic>
    <xdr:clientData/>
  </xdr:twoCellAnchor>
  <xdr:twoCellAnchor editAs="oneCell">
    <xdr:from>
      <xdr:col>9</xdr:col>
      <xdr:colOff>0</xdr:colOff>
      <xdr:row>51</xdr:row>
      <xdr:rowOff>0</xdr:rowOff>
    </xdr:from>
    <xdr:to>
      <xdr:col>9</xdr:col>
      <xdr:colOff>350520</xdr:colOff>
      <xdr:row>51</xdr:row>
      <xdr:rowOff>457199</xdr:rowOff>
    </xdr:to>
    <xdr:pic>
      <xdr:nvPicPr>
        <xdr:cNvPr id="793" name="Image 792">
          <a:extLst>
            <a:ext uri="{FF2B5EF4-FFF2-40B4-BE49-F238E27FC236}">
              <a16:creationId xmlns:a16="http://schemas.microsoft.com/office/drawing/2014/main" id="{B4ED0119-BA6C-4B8D-A118-8FD037080CAC}"/>
            </a:ext>
          </a:extLst>
        </xdr:cNvPr>
        <xdr:cNvPicPr>
          <a:picLocks noChangeAspect="1"/>
        </xdr:cNvPicPr>
      </xdr:nvPicPr>
      <xdr:blipFill rotWithShape="1">
        <a:blip xmlns:r="http://schemas.openxmlformats.org/officeDocument/2006/relationships" r:embed="rId16"/>
        <a:srcRect l="25000" r="27083" b="6079"/>
        <a:stretch/>
      </xdr:blipFill>
      <xdr:spPr>
        <a:xfrm>
          <a:off x="15941040" y="33497520"/>
          <a:ext cx="350520" cy="457199"/>
        </a:xfrm>
        <a:prstGeom prst="rect">
          <a:avLst/>
        </a:prstGeom>
      </xdr:spPr>
    </xdr:pic>
    <xdr:clientData/>
  </xdr:twoCellAnchor>
  <xdr:twoCellAnchor editAs="oneCell">
    <xdr:from>
      <xdr:col>3</xdr:col>
      <xdr:colOff>0</xdr:colOff>
      <xdr:row>72</xdr:row>
      <xdr:rowOff>0</xdr:rowOff>
    </xdr:from>
    <xdr:to>
      <xdr:col>3</xdr:col>
      <xdr:colOff>350520</xdr:colOff>
      <xdr:row>72</xdr:row>
      <xdr:rowOff>457199</xdr:rowOff>
    </xdr:to>
    <xdr:pic>
      <xdr:nvPicPr>
        <xdr:cNvPr id="794" name="Image 793">
          <a:extLst>
            <a:ext uri="{FF2B5EF4-FFF2-40B4-BE49-F238E27FC236}">
              <a16:creationId xmlns:a16="http://schemas.microsoft.com/office/drawing/2014/main" id="{3A0AD291-BA08-40E5-9F4C-AD849B0B43B0}"/>
            </a:ext>
          </a:extLst>
        </xdr:cNvPr>
        <xdr:cNvPicPr>
          <a:picLocks noChangeAspect="1"/>
        </xdr:cNvPicPr>
      </xdr:nvPicPr>
      <xdr:blipFill rotWithShape="1">
        <a:blip xmlns:r="http://schemas.openxmlformats.org/officeDocument/2006/relationships" r:embed="rId16"/>
        <a:srcRect l="25000" r="27083" b="6079"/>
        <a:stretch/>
      </xdr:blipFill>
      <xdr:spPr>
        <a:xfrm>
          <a:off x="4579620" y="48455580"/>
          <a:ext cx="350520" cy="457199"/>
        </a:xfrm>
        <a:prstGeom prst="rect">
          <a:avLst/>
        </a:prstGeom>
      </xdr:spPr>
    </xdr:pic>
    <xdr:clientData/>
  </xdr:twoCellAnchor>
  <xdr:twoCellAnchor editAs="oneCell">
    <xdr:from>
      <xdr:col>7</xdr:col>
      <xdr:colOff>266700</xdr:colOff>
      <xdr:row>65</xdr:row>
      <xdr:rowOff>857250</xdr:rowOff>
    </xdr:from>
    <xdr:to>
      <xdr:col>7</xdr:col>
      <xdr:colOff>617220</xdr:colOff>
      <xdr:row>66</xdr:row>
      <xdr:rowOff>57149</xdr:rowOff>
    </xdr:to>
    <xdr:pic>
      <xdr:nvPicPr>
        <xdr:cNvPr id="795" name="Image 794">
          <a:extLst>
            <a:ext uri="{FF2B5EF4-FFF2-40B4-BE49-F238E27FC236}">
              <a16:creationId xmlns:a16="http://schemas.microsoft.com/office/drawing/2014/main" id="{AEE66814-8BE9-4E1B-8601-1390F524415E}"/>
            </a:ext>
          </a:extLst>
        </xdr:cNvPr>
        <xdr:cNvPicPr>
          <a:picLocks noChangeAspect="1"/>
        </xdr:cNvPicPr>
      </xdr:nvPicPr>
      <xdr:blipFill rotWithShape="1">
        <a:blip xmlns:r="http://schemas.openxmlformats.org/officeDocument/2006/relationships" r:embed="rId16"/>
        <a:srcRect l="25000" r="27083" b="6079"/>
        <a:stretch/>
      </xdr:blipFill>
      <xdr:spPr>
        <a:xfrm>
          <a:off x="12382500" y="44138850"/>
          <a:ext cx="350520" cy="457199"/>
        </a:xfrm>
        <a:prstGeom prst="rect">
          <a:avLst/>
        </a:prstGeom>
      </xdr:spPr>
    </xdr:pic>
    <xdr:clientData/>
  </xdr:twoCellAnchor>
  <xdr:oneCellAnchor>
    <xdr:from>
      <xdr:col>1</xdr:col>
      <xdr:colOff>609600</xdr:colOff>
      <xdr:row>65</xdr:row>
      <xdr:rowOff>95250</xdr:rowOff>
    </xdr:from>
    <xdr:ext cx="452434" cy="353464"/>
    <xdr:pic>
      <xdr:nvPicPr>
        <xdr:cNvPr id="796" name="BIOE" descr="Logo AB Européen">
          <a:extLst>
            <a:ext uri="{FF2B5EF4-FFF2-40B4-BE49-F238E27FC236}">
              <a16:creationId xmlns:a16="http://schemas.microsoft.com/office/drawing/2014/main" id="{CBED274F-55D6-45DC-A795-15789DE86CB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208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704850</xdr:colOff>
      <xdr:row>65</xdr:row>
      <xdr:rowOff>95250</xdr:rowOff>
    </xdr:from>
    <xdr:ext cx="452434" cy="353464"/>
    <xdr:pic>
      <xdr:nvPicPr>
        <xdr:cNvPr id="797" name="BIOE" descr="Logo AB Européen">
          <a:extLst>
            <a:ext uri="{FF2B5EF4-FFF2-40B4-BE49-F238E27FC236}">
              <a16:creationId xmlns:a16="http://schemas.microsoft.com/office/drawing/2014/main" id="{1F985965-541E-4B65-A1C3-8C3D80C01CE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64589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342900</xdr:colOff>
      <xdr:row>68</xdr:row>
      <xdr:rowOff>895350</xdr:rowOff>
    </xdr:from>
    <xdr:to>
      <xdr:col>9</xdr:col>
      <xdr:colOff>693420</xdr:colOff>
      <xdr:row>69</xdr:row>
      <xdr:rowOff>95249</xdr:rowOff>
    </xdr:to>
    <xdr:pic>
      <xdr:nvPicPr>
        <xdr:cNvPr id="798" name="Image 797">
          <a:extLst>
            <a:ext uri="{FF2B5EF4-FFF2-40B4-BE49-F238E27FC236}">
              <a16:creationId xmlns:a16="http://schemas.microsoft.com/office/drawing/2014/main" id="{09AAA70C-1072-4A00-9DC6-E2CED3D933B4}"/>
            </a:ext>
          </a:extLst>
        </xdr:cNvPr>
        <xdr:cNvPicPr>
          <a:picLocks noChangeAspect="1"/>
        </xdr:cNvPicPr>
      </xdr:nvPicPr>
      <xdr:blipFill rotWithShape="1">
        <a:blip xmlns:r="http://schemas.openxmlformats.org/officeDocument/2006/relationships" r:embed="rId16"/>
        <a:srcRect l="25000" r="27083" b="6079"/>
        <a:stretch/>
      </xdr:blipFill>
      <xdr:spPr>
        <a:xfrm>
          <a:off x="16283940" y="46264830"/>
          <a:ext cx="350520" cy="464819"/>
        </a:xfrm>
        <a:prstGeom prst="rect">
          <a:avLst/>
        </a:prstGeom>
      </xdr:spPr>
    </xdr:pic>
    <xdr:clientData/>
  </xdr:twoCellAnchor>
  <xdr:twoCellAnchor editAs="oneCell">
    <xdr:from>
      <xdr:col>5</xdr:col>
      <xdr:colOff>704850</xdr:colOff>
      <xdr:row>68</xdr:row>
      <xdr:rowOff>971550</xdr:rowOff>
    </xdr:from>
    <xdr:to>
      <xdr:col>5</xdr:col>
      <xdr:colOff>1055370</xdr:colOff>
      <xdr:row>69</xdr:row>
      <xdr:rowOff>171449</xdr:rowOff>
    </xdr:to>
    <xdr:pic>
      <xdr:nvPicPr>
        <xdr:cNvPr id="799" name="Image 798">
          <a:extLst>
            <a:ext uri="{FF2B5EF4-FFF2-40B4-BE49-F238E27FC236}">
              <a16:creationId xmlns:a16="http://schemas.microsoft.com/office/drawing/2014/main" id="{B8779DF9-33CC-473F-87FA-E70813AEFDF0}"/>
            </a:ext>
          </a:extLst>
        </xdr:cNvPr>
        <xdr:cNvPicPr>
          <a:picLocks noChangeAspect="1"/>
        </xdr:cNvPicPr>
      </xdr:nvPicPr>
      <xdr:blipFill rotWithShape="1">
        <a:blip xmlns:r="http://schemas.openxmlformats.org/officeDocument/2006/relationships" r:embed="rId16"/>
        <a:srcRect l="25000" r="27083" b="6079"/>
        <a:stretch/>
      </xdr:blipFill>
      <xdr:spPr>
        <a:xfrm>
          <a:off x="9071610" y="46341030"/>
          <a:ext cx="350520" cy="464819"/>
        </a:xfrm>
        <a:prstGeom prst="rect">
          <a:avLst/>
        </a:prstGeom>
      </xdr:spPr>
    </xdr:pic>
    <xdr:clientData/>
  </xdr:twoCellAnchor>
  <xdr:oneCellAnchor>
    <xdr:from>
      <xdr:col>7</xdr:col>
      <xdr:colOff>2743200</xdr:colOff>
      <xdr:row>68</xdr:row>
      <xdr:rowOff>952501</xdr:rowOff>
    </xdr:from>
    <xdr:ext cx="432395" cy="432395"/>
    <xdr:pic>
      <xdr:nvPicPr>
        <xdr:cNvPr id="800" name="Image 15">
          <a:extLst>
            <a:ext uri="{FF2B5EF4-FFF2-40B4-BE49-F238E27FC236}">
              <a16:creationId xmlns:a16="http://schemas.microsoft.com/office/drawing/2014/main" id="{E5601893-AC22-4310-9F00-7799388225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4897100" y="4632198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68</xdr:row>
      <xdr:rowOff>800100</xdr:rowOff>
    </xdr:from>
    <xdr:ext cx="452434" cy="353464"/>
    <xdr:pic>
      <xdr:nvPicPr>
        <xdr:cNvPr id="801" name="BIOE" descr="Logo AB Européen">
          <a:extLst>
            <a:ext uri="{FF2B5EF4-FFF2-40B4-BE49-F238E27FC236}">
              <a16:creationId xmlns:a16="http://schemas.microsoft.com/office/drawing/2014/main" id="{655085BB-BC53-4408-B319-5169DB5C05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46169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71</xdr:row>
      <xdr:rowOff>76200</xdr:rowOff>
    </xdr:from>
    <xdr:ext cx="452434" cy="353464"/>
    <xdr:pic>
      <xdr:nvPicPr>
        <xdr:cNvPr id="802" name="BIOE" descr="Logo AB Européen">
          <a:extLst>
            <a:ext uri="{FF2B5EF4-FFF2-40B4-BE49-F238E27FC236}">
              <a16:creationId xmlns:a16="http://schemas.microsoft.com/office/drawing/2014/main" id="{A25635B1-7AEE-4383-AE9A-C654D6E209A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44930" y="47266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803" name="BIOE" descr="Logo AB Européen">
          <a:extLst>
            <a:ext uri="{FF2B5EF4-FFF2-40B4-BE49-F238E27FC236}">
              <a16:creationId xmlns:a16="http://schemas.microsoft.com/office/drawing/2014/main" id="{28E48EB5-1AC5-411D-AD7D-A98C404671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76</xdr:row>
      <xdr:rowOff>0</xdr:rowOff>
    </xdr:from>
    <xdr:ext cx="452434" cy="353464"/>
    <xdr:pic>
      <xdr:nvPicPr>
        <xdr:cNvPr id="804" name="BIOE" descr="Logo AB Européen">
          <a:extLst>
            <a:ext uri="{FF2B5EF4-FFF2-40B4-BE49-F238E27FC236}">
              <a16:creationId xmlns:a16="http://schemas.microsoft.com/office/drawing/2014/main" id="{AB487C51-8EE7-4687-9878-ED14DDD68A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857250</xdr:colOff>
      <xdr:row>85</xdr:row>
      <xdr:rowOff>95250</xdr:rowOff>
    </xdr:from>
    <xdr:ext cx="452434" cy="353464"/>
    <xdr:pic>
      <xdr:nvPicPr>
        <xdr:cNvPr id="805" name="BIOE" descr="Logo AB Européen">
          <a:extLst>
            <a:ext uri="{FF2B5EF4-FFF2-40B4-BE49-F238E27FC236}">
              <a16:creationId xmlns:a16="http://schemas.microsoft.com/office/drawing/2014/main" id="{325FF6B9-4592-4471-B605-6290286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798290" y="57214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2895600</xdr:colOff>
      <xdr:row>85</xdr:row>
      <xdr:rowOff>971550</xdr:rowOff>
    </xdr:from>
    <xdr:ext cx="432395" cy="432395"/>
    <xdr:pic>
      <xdr:nvPicPr>
        <xdr:cNvPr id="806" name="Image 15">
          <a:extLst>
            <a:ext uri="{FF2B5EF4-FFF2-40B4-BE49-F238E27FC236}">
              <a16:creationId xmlns:a16="http://schemas.microsoft.com/office/drawing/2014/main" id="{821C1421-3FCA-4E42-A3D5-0E70D3F778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475220" y="5809107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85</xdr:row>
      <xdr:rowOff>19050</xdr:rowOff>
    </xdr:from>
    <xdr:ext cx="452434" cy="353464"/>
    <xdr:pic>
      <xdr:nvPicPr>
        <xdr:cNvPr id="807" name="BIOE" descr="Logo AB Européen">
          <a:extLst>
            <a:ext uri="{FF2B5EF4-FFF2-40B4-BE49-F238E27FC236}">
              <a16:creationId xmlns:a16="http://schemas.microsoft.com/office/drawing/2014/main" id="{C6AFC651-5713-439F-8ED2-92CAE85A21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21130" y="571385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971550</xdr:colOff>
      <xdr:row>91</xdr:row>
      <xdr:rowOff>0</xdr:rowOff>
    </xdr:from>
    <xdr:ext cx="452434" cy="353464"/>
    <xdr:pic>
      <xdr:nvPicPr>
        <xdr:cNvPr id="808" name="BIOE" descr="Logo AB Européen">
          <a:extLst>
            <a:ext uri="{FF2B5EF4-FFF2-40B4-BE49-F238E27FC236}">
              <a16:creationId xmlns:a16="http://schemas.microsoft.com/office/drawing/2014/main" id="{6A9AB43C-D14A-4329-9643-2F8581022A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76403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3048000</xdr:colOff>
      <xdr:row>88</xdr:row>
      <xdr:rowOff>19050</xdr:rowOff>
    </xdr:from>
    <xdr:ext cx="521441" cy="476250"/>
    <xdr:pic>
      <xdr:nvPicPr>
        <xdr:cNvPr id="810" name="Image 286">
          <a:extLst>
            <a:ext uri="{FF2B5EF4-FFF2-40B4-BE49-F238E27FC236}">
              <a16:creationId xmlns:a16="http://schemas.microsoft.com/office/drawing/2014/main" id="{1029D278-9484-4AE2-94E4-5E12FBF9397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91900" y="588645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811" name="BIOE" descr="Logo AB Européen">
          <a:extLst>
            <a:ext uri="{FF2B5EF4-FFF2-40B4-BE49-F238E27FC236}">
              <a16:creationId xmlns:a16="http://schemas.microsoft.com/office/drawing/2014/main" id="{A2A96116-637E-4D33-8B45-F87C1E9496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96</xdr:row>
      <xdr:rowOff>0</xdr:rowOff>
    </xdr:from>
    <xdr:ext cx="452434" cy="353464"/>
    <xdr:pic>
      <xdr:nvPicPr>
        <xdr:cNvPr id="812" name="BIOE" descr="Logo AB Européen">
          <a:extLst>
            <a:ext uri="{FF2B5EF4-FFF2-40B4-BE49-F238E27FC236}">
              <a16:creationId xmlns:a16="http://schemas.microsoft.com/office/drawing/2014/main" id="{C2C4A039-EA58-449A-A521-F19CA1367E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91</xdr:row>
      <xdr:rowOff>0</xdr:rowOff>
    </xdr:from>
    <xdr:ext cx="452434" cy="353464"/>
    <xdr:pic>
      <xdr:nvPicPr>
        <xdr:cNvPr id="813" name="BIOE" descr="Logo AB Européen">
          <a:extLst>
            <a:ext uri="{FF2B5EF4-FFF2-40B4-BE49-F238E27FC236}">
              <a16:creationId xmlns:a16="http://schemas.microsoft.com/office/drawing/2014/main" id="{E11595CA-FE4D-485E-9D56-609F3F2815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723900</xdr:colOff>
      <xdr:row>91</xdr:row>
      <xdr:rowOff>762000</xdr:rowOff>
    </xdr:from>
    <xdr:to>
      <xdr:col>9</xdr:col>
      <xdr:colOff>1074420</xdr:colOff>
      <xdr:row>91</xdr:row>
      <xdr:rowOff>1219199</xdr:rowOff>
    </xdr:to>
    <xdr:pic>
      <xdr:nvPicPr>
        <xdr:cNvPr id="814" name="Image 813">
          <a:extLst>
            <a:ext uri="{FF2B5EF4-FFF2-40B4-BE49-F238E27FC236}">
              <a16:creationId xmlns:a16="http://schemas.microsoft.com/office/drawing/2014/main" id="{5C40F985-93C1-43F8-8C2A-21CA23129EEB}"/>
            </a:ext>
          </a:extLst>
        </xdr:cNvPr>
        <xdr:cNvPicPr>
          <a:picLocks noChangeAspect="1"/>
        </xdr:cNvPicPr>
      </xdr:nvPicPr>
      <xdr:blipFill rotWithShape="1">
        <a:blip xmlns:r="http://schemas.openxmlformats.org/officeDocument/2006/relationships" r:embed="rId16"/>
        <a:srcRect l="25000" r="27083" b="6079"/>
        <a:stretch/>
      </xdr:blipFill>
      <xdr:spPr>
        <a:xfrm>
          <a:off x="16664940" y="61645800"/>
          <a:ext cx="350520" cy="457199"/>
        </a:xfrm>
        <a:prstGeom prst="rect">
          <a:avLst/>
        </a:prstGeom>
      </xdr:spPr>
    </xdr:pic>
    <xdr:clientData/>
  </xdr:twoCellAnchor>
  <xdr:twoCellAnchor editAs="oneCell">
    <xdr:from>
      <xdr:col>5</xdr:col>
      <xdr:colOff>361950</xdr:colOff>
      <xdr:row>91</xdr:row>
      <xdr:rowOff>838200</xdr:rowOff>
    </xdr:from>
    <xdr:to>
      <xdr:col>5</xdr:col>
      <xdr:colOff>712470</xdr:colOff>
      <xdr:row>92</xdr:row>
      <xdr:rowOff>38099</xdr:rowOff>
    </xdr:to>
    <xdr:pic>
      <xdr:nvPicPr>
        <xdr:cNvPr id="815" name="Image 814">
          <a:extLst>
            <a:ext uri="{FF2B5EF4-FFF2-40B4-BE49-F238E27FC236}">
              <a16:creationId xmlns:a16="http://schemas.microsoft.com/office/drawing/2014/main" id="{6CD957CF-467D-4EA5-8E90-0C3ED908DCC6}"/>
            </a:ext>
          </a:extLst>
        </xdr:cNvPr>
        <xdr:cNvPicPr>
          <a:picLocks noChangeAspect="1"/>
        </xdr:cNvPicPr>
      </xdr:nvPicPr>
      <xdr:blipFill rotWithShape="1">
        <a:blip xmlns:r="http://schemas.openxmlformats.org/officeDocument/2006/relationships" r:embed="rId16"/>
        <a:srcRect l="25000" r="27083" b="6079"/>
        <a:stretch/>
      </xdr:blipFill>
      <xdr:spPr>
        <a:xfrm>
          <a:off x="8728710" y="61722000"/>
          <a:ext cx="350520" cy="464819"/>
        </a:xfrm>
        <a:prstGeom prst="rect">
          <a:avLst/>
        </a:prstGeom>
      </xdr:spPr>
    </xdr:pic>
    <xdr:clientData/>
  </xdr:twoCellAnchor>
  <xdr:oneCellAnchor>
    <xdr:from>
      <xdr:col>1</xdr:col>
      <xdr:colOff>819150</xdr:colOff>
      <xdr:row>105</xdr:row>
      <xdr:rowOff>19050</xdr:rowOff>
    </xdr:from>
    <xdr:ext cx="452434" cy="353464"/>
    <xdr:pic>
      <xdr:nvPicPr>
        <xdr:cNvPr id="816" name="BIOE" descr="Logo AB Européen">
          <a:extLst>
            <a:ext uri="{FF2B5EF4-FFF2-40B4-BE49-F238E27FC236}">
              <a16:creationId xmlns:a16="http://schemas.microsoft.com/office/drawing/2014/main" id="{A13A94E8-B582-42E4-8EFB-8FE10461F2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1630" y="711288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1104900</xdr:colOff>
      <xdr:row>105</xdr:row>
      <xdr:rowOff>95250</xdr:rowOff>
    </xdr:from>
    <xdr:ext cx="452434" cy="353464"/>
    <xdr:pic>
      <xdr:nvPicPr>
        <xdr:cNvPr id="817" name="BIOE" descr="Logo AB Européen">
          <a:extLst>
            <a:ext uri="{FF2B5EF4-FFF2-40B4-BE49-F238E27FC236}">
              <a16:creationId xmlns:a16="http://schemas.microsoft.com/office/drawing/2014/main" id="{E751DACA-0CAA-4982-B203-E0403DF7F3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471660" y="71205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105</xdr:row>
      <xdr:rowOff>133350</xdr:rowOff>
    </xdr:from>
    <xdr:ext cx="452434" cy="353464"/>
    <xdr:pic>
      <xdr:nvPicPr>
        <xdr:cNvPr id="818" name="BIOE" descr="Logo AB Européen">
          <a:extLst>
            <a:ext uri="{FF2B5EF4-FFF2-40B4-BE49-F238E27FC236}">
              <a16:creationId xmlns:a16="http://schemas.microsoft.com/office/drawing/2014/main" id="{FC8916C5-76C0-4B92-B17E-3D0202730E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5322570" y="71243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111</xdr:row>
      <xdr:rowOff>0</xdr:rowOff>
    </xdr:from>
    <xdr:ext cx="452434" cy="353464"/>
    <xdr:pic>
      <xdr:nvPicPr>
        <xdr:cNvPr id="819" name="BIOE" descr="Logo AB Européen">
          <a:extLst>
            <a:ext uri="{FF2B5EF4-FFF2-40B4-BE49-F238E27FC236}">
              <a16:creationId xmlns:a16="http://schemas.microsoft.com/office/drawing/2014/main" id="{7A52BFC2-35ED-4D86-992E-83EEDEDE2D0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48741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876300</xdr:colOff>
      <xdr:row>111</xdr:row>
      <xdr:rowOff>38100</xdr:rowOff>
    </xdr:from>
    <xdr:ext cx="452434" cy="353464"/>
    <xdr:pic>
      <xdr:nvPicPr>
        <xdr:cNvPr id="820" name="BIOE" descr="Logo AB Européen">
          <a:extLst>
            <a:ext uri="{FF2B5EF4-FFF2-40B4-BE49-F238E27FC236}">
              <a16:creationId xmlns:a16="http://schemas.microsoft.com/office/drawing/2014/main" id="{B65DFB0F-2FF1-4A2E-ACB4-4AC60E41AA2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030200" y="74912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857250</xdr:rowOff>
    </xdr:from>
    <xdr:ext cx="452434" cy="353464"/>
    <xdr:pic>
      <xdr:nvPicPr>
        <xdr:cNvPr id="821" name="BIOE" descr="Logo AB Européen">
          <a:extLst>
            <a:ext uri="{FF2B5EF4-FFF2-40B4-BE49-F238E27FC236}">
              <a16:creationId xmlns:a16="http://schemas.microsoft.com/office/drawing/2014/main" id="{7F0EF1B1-4C49-4D96-840B-EBF47E84D2B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31540" y="73910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822" name="BIOE" descr="Logo AB Européen">
          <a:extLst>
            <a:ext uri="{FF2B5EF4-FFF2-40B4-BE49-F238E27FC236}">
              <a16:creationId xmlns:a16="http://schemas.microsoft.com/office/drawing/2014/main" id="{00D80B26-E790-44BB-A124-E8ECB12CDEC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116</xdr:row>
      <xdr:rowOff>0</xdr:rowOff>
    </xdr:from>
    <xdr:ext cx="452434" cy="353464"/>
    <xdr:pic>
      <xdr:nvPicPr>
        <xdr:cNvPr id="823" name="BIOE" descr="Logo AB Européen">
          <a:extLst>
            <a:ext uri="{FF2B5EF4-FFF2-40B4-BE49-F238E27FC236}">
              <a16:creationId xmlns:a16="http://schemas.microsoft.com/office/drawing/2014/main" id="{B719544E-D09F-4CE2-8CBD-51D2A119E4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2800350</xdr:colOff>
      <xdr:row>108</xdr:row>
      <xdr:rowOff>1009649</xdr:rowOff>
    </xdr:from>
    <xdr:ext cx="432395" cy="432395"/>
    <xdr:pic>
      <xdr:nvPicPr>
        <xdr:cNvPr id="824" name="Image 15">
          <a:extLst>
            <a:ext uri="{FF2B5EF4-FFF2-40B4-BE49-F238E27FC236}">
              <a16:creationId xmlns:a16="http://schemas.microsoft.com/office/drawing/2014/main" id="{FEDF74C5-108F-4BF1-8F19-FB7D15E25DC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379970" y="7406258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457200</xdr:colOff>
      <xdr:row>111</xdr:row>
      <xdr:rowOff>914400</xdr:rowOff>
    </xdr:from>
    <xdr:to>
      <xdr:col>3</xdr:col>
      <xdr:colOff>807720</xdr:colOff>
      <xdr:row>112</xdr:row>
      <xdr:rowOff>114299</xdr:rowOff>
    </xdr:to>
    <xdr:pic>
      <xdr:nvPicPr>
        <xdr:cNvPr id="825" name="Image 824">
          <a:extLst>
            <a:ext uri="{FF2B5EF4-FFF2-40B4-BE49-F238E27FC236}">
              <a16:creationId xmlns:a16="http://schemas.microsoft.com/office/drawing/2014/main" id="{17785C4C-77BB-446D-88E0-15B899B11241}"/>
            </a:ext>
          </a:extLst>
        </xdr:cNvPr>
        <xdr:cNvPicPr>
          <a:picLocks noChangeAspect="1"/>
        </xdr:cNvPicPr>
      </xdr:nvPicPr>
      <xdr:blipFill rotWithShape="1">
        <a:blip xmlns:r="http://schemas.openxmlformats.org/officeDocument/2006/relationships" r:embed="rId16"/>
        <a:srcRect l="25000" r="27083" b="6079"/>
        <a:stretch/>
      </xdr:blipFill>
      <xdr:spPr>
        <a:xfrm>
          <a:off x="5036820" y="75788520"/>
          <a:ext cx="350520" cy="464819"/>
        </a:xfrm>
        <a:prstGeom prst="rect">
          <a:avLst/>
        </a:prstGeom>
      </xdr:spPr>
    </xdr:pic>
    <xdr:clientData/>
  </xdr:twoCellAnchor>
  <xdr:oneCellAnchor>
    <xdr:from>
      <xdr:col>7</xdr:col>
      <xdr:colOff>685800</xdr:colOff>
      <xdr:row>126</xdr:row>
      <xdr:rowOff>76200</xdr:rowOff>
    </xdr:from>
    <xdr:ext cx="452434" cy="353464"/>
    <xdr:pic>
      <xdr:nvPicPr>
        <xdr:cNvPr id="826" name="BIOE" descr="Logo AB Européen">
          <a:extLst>
            <a:ext uri="{FF2B5EF4-FFF2-40B4-BE49-F238E27FC236}">
              <a16:creationId xmlns:a16="http://schemas.microsoft.com/office/drawing/2014/main" id="{730A9165-E2DF-4F04-8891-43C3EE180F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39700" y="8549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126</xdr:row>
      <xdr:rowOff>762000</xdr:rowOff>
    </xdr:from>
    <xdr:ext cx="452434" cy="353464"/>
    <xdr:pic>
      <xdr:nvPicPr>
        <xdr:cNvPr id="827" name="BIOE" descr="Logo AB Européen">
          <a:extLst>
            <a:ext uri="{FF2B5EF4-FFF2-40B4-BE49-F238E27FC236}">
              <a16:creationId xmlns:a16="http://schemas.microsoft.com/office/drawing/2014/main" id="{31A44966-BEE9-4C17-9F69-357C9F2FB8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633460" y="8618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781050</xdr:colOff>
      <xdr:row>132</xdr:row>
      <xdr:rowOff>38100</xdr:rowOff>
    </xdr:from>
    <xdr:ext cx="452434" cy="353464"/>
    <xdr:pic>
      <xdr:nvPicPr>
        <xdr:cNvPr id="828" name="BIOE" descr="Logo AB Européen">
          <a:extLst>
            <a:ext uri="{FF2B5EF4-FFF2-40B4-BE49-F238E27FC236}">
              <a16:creationId xmlns:a16="http://schemas.microsoft.com/office/drawing/2014/main" id="{7200859F-C06B-402E-82F9-9D6D03E405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934950" y="89222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952500</xdr:colOff>
      <xdr:row>132</xdr:row>
      <xdr:rowOff>95250</xdr:rowOff>
    </xdr:from>
    <xdr:ext cx="452434" cy="353464"/>
    <xdr:pic>
      <xdr:nvPicPr>
        <xdr:cNvPr id="829" name="BIOE" descr="Logo AB Européen">
          <a:extLst>
            <a:ext uri="{FF2B5EF4-FFF2-40B4-BE49-F238E27FC236}">
              <a16:creationId xmlns:a16="http://schemas.microsoft.com/office/drawing/2014/main" id="{59437B53-75B6-4914-848B-22C8CFF1050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319260" y="892797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342900</xdr:colOff>
      <xdr:row>129</xdr:row>
      <xdr:rowOff>819150</xdr:rowOff>
    </xdr:from>
    <xdr:to>
      <xdr:col>3</xdr:col>
      <xdr:colOff>693420</xdr:colOff>
      <xdr:row>130</xdr:row>
      <xdr:rowOff>19049</xdr:rowOff>
    </xdr:to>
    <xdr:pic>
      <xdr:nvPicPr>
        <xdr:cNvPr id="830" name="Image 829">
          <a:extLst>
            <a:ext uri="{FF2B5EF4-FFF2-40B4-BE49-F238E27FC236}">
              <a16:creationId xmlns:a16="http://schemas.microsoft.com/office/drawing/2014/main" id="{A2D7EC8C-E46D-4E02-AC87-19696FCBE120}"/>
            </a:ext>
          </a:extLst>
        </xdr:cNvPr>
        <xdr:cNvPicPr>
          <a:picLocks noChangeAspect="1"/>
        </xdr:cNvPicPr>
      </xdr:nvPicPr>
      <xdr:blipFill rotWithShape="1">
        <a:blip xmlns:r="http://schemas.openxmlformats.org/officeDocument/2006/relationships" r:embed="rId16"/>
        <a:srcRect l="25000" r="27083" b="6079"/>
        <a:stretch/>
      </xdr:blipFill>
      <xdr:spPr>
        <a:xfrm>
          <a:off x="4922520" y="88182450"/>
          <a:ext cx="350520" cy="464819"/>
        </a:xfrm>
        <a:prstGeom prst="rect">
          <a:avLst/>
        </a:prstGeom>
      </xdr:spPr>
    </xdr:pic>
    <xdr:clientData/>
  </xdr:twoCellAnchor>
  <xdr:twoCellAnchor editAs="oneCell">
    <xdr:from>
      <xdr:col>1</xdr:col>
      <xdr:colOff>457200</xdr:colOff>
      <xdr:row>132</xdr:row>
      <xdr:rowOff>914400</xdr:rowOff>
    </xdr:from>
    <xdr:to>
      <xdr:col>1</xdr:col>
      <xdr:colOff>807720</xdr:colOff>
      <xdr:row>133</xdr:row>
      <xdr:rowOff>114299</xdr:rowOff>
    </xdr:to>
    <xdr:pic>
      <xdr:nvPicPr>
        <xdr:cNvPr id="831" name="Image 830">
          <a:extLst>
            <a:ext uri="{FF2B5EF4-FFF2-40B4-BE49-F238E27FC236}">
              <a16:creationId xmlns:a16="http://schemas.microsoft.com/office/drawing/2014/main" id="{0673105F-2ECB-4EEE-9A30-B0D028CFB755}"/>
            </a:ext>
          </a:extLst>
        </xdr:cNvPr>
        <xdr:cNvPicPr>
          <a:picLocks noChangeAspect="1"/>
        </xdr:cNvPicPr>
      </xdr:nvPicPr>
      <xdr:blipFill rotWithShape="1">
        <a:blip xmlns:r="http://schemas.openxmlformats.org/officeDocument/2006/relationships" r:embed="rId16"/>
        <a:srcRect l="25000" r="27083" b="6079"/>
        <a:stretch/>
      </xdr:blipFill>
      <xdr:spPr>
        <a:xfrm>
          <a:off x="1249680" y="90098880"/>
          <a:ext cx="350520" cy="464819"/>
        </a:xfrm>
        <a:prstGeom prst="rect">
          <a:avLst/>
        </a:prstGeom>
      </xdr:spPr>
    </xdr:pic>
    <xdr:clientData/>
  </xdr:twoCellAnchor>
  <xdr:oneCellAnchor>
    <xdr:from>
      <xdr:col>5</xdr:col>
      <xdr:colOff>2952750</xdr:colOff>
      <xdr:row>129</xdr:row>
      <xdr:rowOff>1028700</xdr:rowOff>
    </xdr:from>
    <xdr:ext cx="432395" cy="432395"/>
    <xdr:pic>
      <xdr:nvPicPr>
        <xdr:cNvPr id="832" name="Image 15">
          <a:extLst>
            <a:ext uri="{FF2B5EF4-FFF2-40B4-BE49-F238E27FC236}">
              <a16:creationId xmlns:a16="http://schemas.microsoft.com/office/drawing/2014/main" id="{8EC39CA1-D1B3-4FCB-9605-7142D3A07B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319510" y="883920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137</xdr:row>
      <xdr:rowOff>0</xdr:rowOff>
    </xdr:from>
    <xdr:ext cx="452434" cy="353464"/>
    <xdr:pic>
      <xdr:nvPicPr>
        <xdr:cNvPr id="833" name="BIOE" descr="Logo AB Européen">
          <a:extLst>
            <a:ext uri="{FF2B5EF4-FFF2-40B4-BE49-F238E27FC236}">
              <a16:creationId xmlns:a16="http://schemas.microsoft.com/office/drawing/2014/main" id="{62A63CE7-55DF-45E6-BC4E-F945C59BC89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137</xdr:row>
      <xdr:rowOff>0</xdr:rowOff>
    </xdr:from>
    <xdr:ext cx="452434" cy="353464"/>
    <xdr:pic>
      <xdr:nvPicPr>
        <xdr:cNvPr id="834" name="BIOE" descr="Logo AB Européen">
          <a:extLst>
            <a:ext uri="{FF2B5EF4-FFF2-40B4-BE49-F238E27FC236}">
              <a16:creationId xmlns:a16="http://schemas.microsoft.com/office/drawing/2014/main" id="{F3741650-433B-4017-8D03-884B4994CFB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2990850</xdr:colOff>
      <xdr:row>7</xdr:row>
      <xdr:rowOff>76200</xdr:rowOff>
    </xdr:from>
    <xdr:to>
      <xdr:col>2</xdr:col>
      <xdr:colOff>56274</xdr:colOff>
      <xdr:row>8</xdr:row>
      <xdr:rowOff>599200</xdr:rowOff>
    </xdr:to>
    <xdr:pic>
      <xdr:nvPicPr>
        <xdr:cNvPr id="751" name="Image 750">
          <a:extLst>
            <a:ext uri="{FF2B5EF4-FFF2-40B4-BE49-F238E27FC236}">
              <a16:creationId xmlns:a16="http://schemas.microsoft.com/office/drawing/2014/main" id="{428890C8-4B7A-4746-B5AD-996122B124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809" name="Image 808">
          <a:extLst>
            <a:ext uri="{FF2B5EF4-FFF2-40B4-BE49-F238E27FC236}">
              <a16:creationId xmlns:a16="http://schemas.microsoft.com/office/drawing/2014/main" id="{F71210F3-0BD1-4C55-81DA-72ECA9DBDB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835" name="Image 297">
          <a:extLst>
            <a:ext uri="{FF2B5EF4-FFF2-40B4-BE49-F238E27FC236}">
              <a16:creationId xmlns:a16="http://schemas.microsoft.com/office/drawing/2014/main" id="{95B24B8A-9F6D-4CA7-9B8D-F28428AF8AD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836" name="Image 43">
          <a:extLst>
            <a:ext uri="{FF2B5EF4-FFF2-40B4-BE49-F238E27FC236}">
              <a16:creationId xmlns:a16="http://schemas.microsoft.com/office/drawing/2014/main" id="{8286AC19-EE74-44B9-9177-EC44152BA9E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837" name="Image 836">
          <a:extLst>
            <a:ext uri="{FF2B5EF4-FFF2-40B4-BE49-F238E27FC236}">
              <a16:creationId xmlns:a16="http://schemas.microsoft.com/office/drawing/2014/main" id="{D7426E4A-D0D2-4448-99E2-58C839F9CF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838" name="Image 837">
          <a:extLst>
            <a:ext uri="{FF2B5EF4-FFF2-40B4-BE49-F238E27FC236}">
              <a16:creationId xmlns:a16="http://schemas.microsoft.com/office/drawing/2014/main" id="{47A2FB3E-D0FA-4B4D-BEA6-0C79238859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839" name="Image 297">
          <a:extLst>
            <a:ext uri="{FF2B5EF4-FFF2-40B4-BE49-F238E27FC236}">
              <a16:creationId xmlns:a16="http://schemas.microsoft.com/office/drawing/2014/main" id="{39C8A742-96E9-45BE-94FA-C7035D920BD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840" name="Image 43">
          <a:extLst>
            <a:ext uri="{FF2B5EF4-FFF2-40B4-BE49-F238E27FC236}">
              <a16:creationId xmlns:a16="http://schemas.microsoft.com/office/drawing/2014/main" id="{C656CCC2-0647-40E1-AFCC-ED39F1CA148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841" name="Image 44">
          <a:extLst>
            <a:ext uri="{FF2B5EF4-FFF2-40B4-BE49-F238E27FC236}">
              <a16:creationId xmlns:a16="http://schemas.microsoft.com/office/drawing/2014/main" id="{3C81F2E8-66F5-4791-8576-82F93C3EF8E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842" name="Image 44">
          <a:extLst>
            <a:ext uri="{FF2B5EF4-FFF2-40B4-BE49-F238E27FC236}">
              <a16:creationId xmlns:a16="http://schemas.microsoft.com/office/drawing/2014/main" id="{6F380143-BF0D-4DA4-A1F9-6BE5FB22DFB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843" name="Image 842">
          <a:extLst>
            <a:ext uri="{FF2B5EF4-FFF2-40B4-BE49-F238E27FC236}">
              <a16:creationId xmlns:a16="http://schemas.microsoft.com/office/drawing/2014/main" id="{0E344E24-D347-4BA1-95EB-0F589DB5F3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844" name="Image 843">
          <a:extLst>
            <a:ext uri="{FF2B5EF4-FFF2-40B4-BE49-F238E27FC236}">
              <a16:creationId xmlns:a16="http://schemas.microsoft.com/office/drawing/2014/main" id="{554FD413-CB16-4276-A62F-DA9910BD8E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845" name="Image 297">
          <a:extLst>
            <a:ext uri="{FF2B5EF4-FFF2-40B4-BE49-F238E27FC236}">
              <a16:creationId xmlns:a16="http://schemas.microsoft.com/office/drawing/2014/main" id="{061584B0-C0C9-4A38-8B20-E63EF73966B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846" name="Image 44">
          <a:extLst>
            <a:ext uri="{FF2B5EF4-FFF2-40B4-BE49-F238E27FC236}">
              <a16:creationId xmlns:a16="http://schemas.microsoft.com/office/drawing/2014/main" id="{EF349A6E-32D7-4D4C-88D8-EBE6952AD7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847" name="Image 846">
          <a:extLst>
            <a:ext uri="{FF2B5EF4-FFF2-40B4-BE49-F238E27FC236}">
              <a16:creationId xmlns:a16="http://schemas.microsoft.com/office/drawing/2014/main" id="{FD1C6C06-5744-4EE8-AA89-92A11A074D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848" name="Image 44">
          <a:extLst>
            <a:ext uri="{FF2B5EF4-FFF2-40B4-BE49-F238E27FC236}">
              <a16:creationId xmlns:a16="http://schemas.microsoft.com/office/drawing/2014/main" id="{16F38453-F7D3-4BD1-BDDB-5730CF7A515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849" name="Image 848">
          <a:extLst>
            <a:ext uri="{FF2B5EF4-FFF2-40B4-BE49-F238E27FC236}">
              <a16:creationId xmlns:a16="http://schemas.microsoft.com/office/drawing/2014/main" id="{621256C7-EA65-4234-9072-A6144A3F9E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851" name="Image 297">
          <a:extLst>
            <a:ext uri="{FF2B5EF4-FFF2-40B4-BE49-F238E27FC236}">
              <a16:creationId xmlns:a16="http://schemas.microsoft.com/office/drawing/2014/main" id="{29AEACC9-4E90-41B5-B349-D008C513FAC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852" name="Image 43">
          <a:extLst>
            <a:ext uri="{FF2B5EF4-FFF2-40B4-BE49-F238E27FC236}">
              <a16:creationId xmlns:a16="http://schemas.microsoft.com/office/drawing/2014/main" id="{8974840D-7FA7-46CA-888D-EFC6DA4684A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853" name="Image 44">
          <a:extLst>
            <a:ext uri="{FF2B5EF4-FFF2-40B4-BE49-F238E27FC236}">
              <a16:creationId xmlns:a16="http://schemas.microsoft.com/office/drawing/2014/main" id="{F6D3244A-0880-4F22-9C15-A71F0D64F4D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854" name="Image 853">
          <a:extLst>
            <a:ext uri="{FF2B5EF4-FFF2-40B4-BE49-F238E27FC236}">
              <a16:creationId xmlns:a16="http://schemas.microsoft.com/office/drawing/2014/main" id="{955A138F-E310-4CD5-95FA-1767732023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855" name="Image 854">
          <a:extLst>
            <a:ext uri="{FF2B5EF4-FFF2-40B4-BE49-F238E27FC236}">
              <a16:creationId xmlns:a16="http://schemas.microsoft.com/office/drawing/2014/main" id="{58FD22A5-97BB-41BD-860A-B1C89CCA62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856" name="Image 855">
          <a:extLst>
            <a:ext uri="{FF2B5EF4-FFF2-40B4-BE49-F238E27FC236}">
              <a16:creationId xmlns:a16="http://schemas.microsoft.com/office/drawing/2014/main" id="{B3AF9E71-7462-4F3C-A1F0-CDBBF37C27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857" name="Image 856">
          <a:extLst>
            <a:ext uri="{FF2B5EF4-FFF2-40B4-BE49-F238E27FC236}">
              <a16:creationId xmlns:a16="http://schemas.microsoft.com/office/drawing/2014/main" id="{5E9A8139-FAAB-4B98-9000-C5AEEB2CCF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858" name="Image 297">
          <a:extLst>
            <a:ext uri="{FF2B5EF4-FFF2-40B4-BE49-F238E27FC236}">
              <a16:creationId xmlns:a16="http://schemas.microsoft.com/office/drawing/2014/main" id="{89679454-BD43-4575-8DCE-575591015E2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859" name="Image 297">
          <a:extLst>
            <a:ext uri="{FF2B5EF4-FFF2-40B4-BE49-F238E27FC236}">
              <a16:creationId xmlns:a16="http://schemas.microsoft.com/office/drawing/2014/main" id="{EC926453-8E3C-4489-AA18-7C5202C47DD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860" name="Image 44">
          <a:extLst>
            <a:ext uri="{FF2B5EF4-FFF2-40B4-BE49-F238E27FC236}">
              <a16:creationId xmlns:a16="http://schemas.microsoft.com/office/drawing/2014/main" id="{168E09D1-D3BA-4E6F-B8C0-6FAFF29BC99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861" name="Image 860">
          <a:extLst>
            <a:ext uri="{FF2B5EF4-FFF2-40B4-BE49-F238E27FC236}">
              <a16:creationId xmlns:a16="http://schemas.microsoft.com/office/drawing/2014/main" id="{F7FDD23B-2F9B-4B9F-9F9B-817263C5E9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862" name="Image 861">
          <a:extLst>
            <a:ext uri="{FF2B5EF4-FFF2-40B4-BE49-F238E27FC236}">
              <a16:creationId xmlns:a16="http://schemas.microsoft.com/office/drawing/2014/main" id="{A77E2414-1223-4B83-8823-F8EE5DF9D9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864" name="Image 297">
          <a:extLst>
            <a:ext uri="{FF2B5EF4-FFF2-40B4-BE49-F238E27FC236}">
              <a16:creationId xmlns:a16="http://schemas.microsoft.com/office/drawing/2014/main" id="{B23E1181-A899-4D91-AC29-C25439109F3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865" name="Image 297">
          <a:extLst>
            <a:ext uri="{FF2B5EF4-FFF2-40B4-BE49-F238E27FC236}">
              <a16:creationId xmlns:a16="http://schemas.microsoft.com/office/drawing/2014/main" id="{685DB2EB-A85F-4B5E-9C0C-C90CC12CB86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66" name="Image 44">
          <a:extLst>
            <a:ext uri="{FF2B5EF4-FFF2-40B4-BE49-F238E27FC236}">
              <a16:creationId xmlns:a16="http://schemas.microsoft.com/office/drawing/2014/main" id="{9C4EC1C5-271A-452B-AC48-B5EF51155E7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67" name="Image 866">
          <a:extLst>
            <a:ext uri="{FF2B5EF4-FFF2-40B4-BE49-F238E27FC236}">
              <a16:creationId xmlns:a16="http://schemas.microsoft.com/office/drawing/2014/main" id="{0ACC8792-A47F-4507-B9DB-59BBDB9095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68" name="Image 867">
          <a:extLst>
            <a:ext uri="{FF2B5EF4-FFF2-40B4-BE49-F238E27FC236}">
              <a16:creationId xmlns:a16="http://schemas.microsoft.com/office/drawing/2014/main" id="{BD35D298-BD13-4E64-9AE2-E5D9849C47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69" name="Image 868">
          <a:extLst>
            <a:ext uri="{FF2B5EF4-FFF2-40B4-BE49-F238E27FC236}">
              <a16:creationId xmlns:a16="http://schemas.microsoft.com/office/drawing/2014/main" id="{BE06E4A7-43CE-4590-8CA2-01838D5147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70" name="Image 297">
          <a:extLst>
            <a:ext uri="{FF2B5EF4-FFF2-40B4-BE49-F238E27FC236}">
              <a16:creationId xmlns:a16="http://schemas.microsoft.com/office/drawing/2014/main" id="{1E050F57-A17C-40E7-82E1-3786705A438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71" name="Image 297">
          <a:extLst>
            <a:ext uri="{FF2B5EF4-FFF2-40B4-BE49-F238E27FC236}">
              <a16:creationId xmlns:a16="http://schemas.microsoft.com/office/drawing/2014/main" id="{14B3207B-F6FF-4684-AB07-AC719B21688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72" name="Image 44">
          <a:extLst>
            <a:ext uri="{FF2B5EF4-FFF2-40B4-BE49-F238E27FC236}">
              <a16:creationId xmlns:a16="http://schemas.microsoft.com/office/drawing/2014/main" id="{BFF29984-3E49-43BD-9562-8248ED39E22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58C25148-2B6A-4E67-80AF-20ADE6907F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CA367566-9C54-4B60-8A78-5C68864652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A76885CC-5A15-4539-B4E5-17B375BCAA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D65CF138-ECC5-45F7-BCC8-BD026E6CB9A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83E557C1-7320-4586-98FD-9A8560A5C54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D5413845-FD3A-48F0-B978-76D64E597E2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30933F3C-BEE4-4B68-9541-90E7BA36CA7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3F84C663-0E80-4C6D-917B-BCDAAC1A04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D4EF57E3-522A-435D-A673-882B8164E3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E3B67BFF-4C13-4ED4-A7BC-F54720FFBE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1B52DCC1-338C-4A27-8328-40B9F1C6DA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4FF0C0B-68E6-4970-B757-8E0CDE9E61D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64466FCB-CD3C-428E-8AB3-EAE4FFA1F62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412EBA8E-1822-445F-A4FD-ED146E5FFAC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227EBF2-0E7D-448F-A12D-3FC7027354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4CF6CF7A-4695-47D9-A47E-D23ED73949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7A73C24A-B18C-46B5-AD29-A0ED47EBA89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69BC3882-53FD-4787-AF90-81A6970E035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47204174-D086-450D-AB95-7D2F2C4495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33D70BF4-886F-4BD2-A936-DBE213E4FC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F8B5F6CC-0992-454C-934C-7ADC61D15D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9AC5A2B5-A256-4024-8564-577E0409627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87193D41-B590-42ED-84B9-0D4CAA7C45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67CF0311-6B83-4BAB-AA4A-8DC9386D3D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163EF4A3-49D2-4275-9ECC-F7AA844684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426E1307-6568-4B19-916B-AD6385DDC2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89903F60-4725-445E-AB3D-1050D50273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BF0D9AF6-2B07-445E-AFBA-735F555D5D8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485731A8-4618-4159-BF9C-45B1A5D6700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7E6FB078-8688-4CF2-BC12-A8162214F9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4FE549DD-D225-4308-8EDB-2D2FEA8C8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01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4CC6B563-CBA7-4AD1-BDCC-65CA9E01D4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3257EA97-496B-45FD-B79E-D672A71FAE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15A11769-500E-4477-AF12-727A1526BC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E1B64930-C90C-4E38-8045-EBCD607012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2A770BCB-3B84-4AE6-BAA7-799E15F4F35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9438E7C6-A3BB-4FC3-875F-BF3F227DEF06}"/>
            </a:ext>
          </a:extLst>
        </xdr:cNvPr>
        <xdr:cNvSpPr txBox="1"/>
      </xdr:nvSpPr>
      <xdr:spPr>
        <a:xfrm>
          <a:off x="854964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6BF828CD-2421-486A-9DE9-2B59C3EB8F07}"/>
            </a:ext>
          </a:extLst>
        </xdr:cNvPr>
        <xdr:cNvSpPr txBox="1"/>
      </xdr:nvSpPr>
      <xdr:spPr>
        <a:xfrm>
          <a:off x="1489265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7C0AABB6-59C4-430D-9598-6131206404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CC0E6B14-B2F0-4347-81CA-AFEFD9C52787}"/>
            </a:ext>
          </a:extLst>
        </xdr:cNvPr>
        <xdr:cNvSpPr txBox="1"/>
      </xdr:nvSpPr>
      <xdr:spPr>
        <a:xfrm>
          <a:off x="1166908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E02A698B-87E9-4BC9-AB38-9F3DA5C7E07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8EECC00E-57AB-47D2-B703-C850E6B23507}"/>
            </a:ext>
          </a:extLst>
        </xdr:cNvPr>
        <xdr:cNvSpPr txBox="1"/>
      </xdr:nvSpPr>
      <xdr:spPr>
        <a:xfrm>
          <a:off x="1157382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B238CA87-ACA9-4E6A-9A5B-7D0A652CD14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8B444924-DF39-4773-8891-4E4E156FA084}"/>
            </a:ext>
          </a:extLst>
        </xdr:cNvPr>
        <xdr:cNvSpPr txBox="1"/>
      </xdr:nvSpPr>
      <xdr:spPr>
        <a:xfrm>
          <a:off x="1493234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64130DF7-36D5-401A-8AC2-8F4DDBC5F016}"/>
            </a:ext>
          </a:extLst>
        </xdr:cNvPr>
        <xdr:cNvSpPr txBox="1"/>
      </xdr:nvSpPr>
      <xdr:spPr>
        <a:xfrm>
          <a:off x="835915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3EFA9588-9092-441D-9C1E-6214241A701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17ADE57D-AB81-4FD2-9CC3-93742505B8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5757D101-4F8A-463D-9903-826CFB23A9D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0F34A88A-C809-4AC6-93DE-2226A9A18F4D}"/>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4D4C0EE1-F705-4A0E-AE0A-6743C5A0DD0A}"/>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D83FA72B-4ADC-4FC7-A8F2-BA4768B387BB}"/>
            </a:ext>
          </a:extLst>
        </xdr:cNvPr>
        <xdr:cNvSpPr txBox="1"/>
      </xdr:nvSpPr>
      <xdr:spPr>
        <a:xfrm>
          <a:off x="1166908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BD3CBD8A-C43A-424C-B060-537B246ABAA9}"/>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C2D8A245-DC8E-4EB7-8C79-53BA81DDB30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499CD93E-C826-4ECC-A9E1-29ECEB142C2C}"/>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C37083BA-0F39-45B3-9568-924D6FF1018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5F45CF8D-70B2-4184-B4F5-E8D004C9B9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87884D6B-1136-421A-8269-43FED917F8E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48F39A1E-DB99-4E8A-BD12-0A6D8BA00236}"/>
            </a:ext>
          </a:extLst>
        </xdr:cNvPr>
        <xdr:cNvSpPr txBox="1"/>
      </xdr:nvSpPr>
      <xdr:spPr>
        <a:xfrm>
          <a:off x="854964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E02A28E4-77F1-4D82-B734-017325B9FE96}"/>
            </a:ext>
          </a:extLst>
        </xdr:cNvPr>
        <xdr:cNvSpPr txBox="1"/>
      </xdr:nvSpPr>
      <xdr:spPr>
        <a:xfrm>
          <a:off x="1489265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29E2A406-2F37-46AB-ACEB-6F9F45BA26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EB58BAA8-B579-4EF7-9452-321BF1264BC1}"/>
            </a:ext>
          </a:extLst>
        </xdr:cNvPr>
        <xdr:cNvSpPr txBox="1"/>
      </xdr:nvSpPr>
      <xdr:spPr>
        <a:xfrm>
          <a:off x="1166908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3F4F87CB-B907-44CF-B1D3-BB435231DF8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60ACFC47-9631-4961-A199-F1256D1A2245}"/>
            </a:ext>
          </a:extLst>
        </xdr:cNvPr>
        <xdr:cNvSpPr txBox="1"/>
      </xdr:nvSpPr>
      <xdr:spPr>
        <a:xfrm>
          <a:off x="1157382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51916DF4-3AD4-4EC3-B21E-150C4031E0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0E613679-5BB3-4A23-8A68-999B561517B5}"/>
            </a:ext>
          </a:extLst>
        </xdr:cNvPr>
        <xdr:cNvSpPr txBox="1"/>
      </xdr:nvSpPr>
      <xdr:spPr>
        <a:xfrm>
          <a:off x="1493234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64700F9E-2405-470E-BAD7-52812E758284}"/>
            </a:ext>
          </a:extLst>
        </xdr:cNvPr>
        <xdr:cNvSpPr txBox="1"/>
      </xdr:nvSpPr>
      <xdr:spPr>
        <a:xfrm>
          <a:off x="835915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8BD7875A-0A11-421F-8956-16D72F2BF8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94DEE9E7-96D9-4A7D-84B8-1A2CF63547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D9B89297-3784-401E-9628-D9730D38BBA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442C7E9D-C268-4B8E-86F8-81352D6DDA98}"/>
            </a:ext>
          </a:extLst>
        </xdr:cNvPr>
        <xdr:cNvSpPr txBox="1"/>
      </xdr:nvSpPr>
      <xdr:spPr>
        <a:xfrm>
          <a:off x="854964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61104480-B08E-4C29-8D78-85C99716A8D3}"/>
            </a:ext>
          </a:extLst>
        </xdr:cNvPr>
        <xdr:cNvSpPr txBox="1"/>
      </xdr:nvSpPr>
      <xdr:spPr>
        <a:xfrm>
          <a:off x="1489265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36DC0CEC-17DE-478E-B029-401B5D6503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8C56CD47-525C-4129-A424-39F001EB0CD9}"/>
            </a:ext>
          </a:extLst>
        </xdr:cNvPr>
        <xdr:cNvSpPr txBox="1"/>
      </xdr:nvSpPr>
      <xdr:spPr>
        <a:xfrm>
          <a:off x="1166908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B8FE494E-1146-449A-A893-AC64D0B0AF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C3BBAC27-1443-461D-ABE1-49EC63D5FD4A}"/>
            </a:ext>
          </a:extLst>
        </xdr:cNvPr>
        <xdr:cNvSpPr txBox="1"/>
      </xdr:nvSpPr>
      <xdr:spPr>
        <a:xfrm>
          <a:off x="1157382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B8490C16-35C4-4BB4-ADC5-CAB5F3BEAA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4E733C13-56FC-4B25-B87D-6741675A8870}"/>
            </a:ext>
          </a:extLst>
        </xdr:cNvPr>
        <xdr:cNvSpPr txBox="1"/>
      </xdr:nvSpPr>
      <xdr:spPr>
        <a:xfrm>
          <a:off x="1493234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C12ECDAB-EB4D-442B-A2EC-AA4B1F7ABD51}"/>
            </a:ext>
          </a:extLst>
        </xdr:cNvPr>
        <xdr:cNvSpPr txBox="1"/>
      </xdr:nvSpPr>
      <xdr:spPr>
        <a:xfrm>
          <a:off x="835915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8494E796-811D-46F2-9BE1-C20786E2DD9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9E868463-8899-45E2-AEC9-AD92A207F5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1E66C261-66AD-4B69-A996-ADE949D106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4DC62EA1-D0DC-4A53-AE76-E14764BCE554}"/>
            </a:ext>
          </a:extLst>
        </xdr:cNvPr>
        <xdr:cNvSpPr txBox="1"/>
      </xdr:nvSpPr>
      <xdr:spPr>
        <a:xfrm>
          <a:off x="854964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47169D36-6AF6-4C3B-AA16-3C4070BFB1D4}"/>
            </a:ext>
          </a:extLst>
        </xdr:cNvPr>
        <xdr:cNvSpPr txBox="1"/>
      </xdr:nvSpPr>
      <xdr:spPr>
        <a:xfrm>
          <a:off x="1489265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E0702870-CBDB-4D97-AF9D-2A3E0CAA03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AFAF547D-F50C-4BE7-98AC-EE04759CE092}"/>
            </a:ext>
          </a:extLst>
        </xdr:cNvPr>
        <xdr:cNvSpPr txBox="1"/>
      </xdr:nvSpPr>
      <xdr:spPr>
        <a:xfrm>
          <a:off x="1166908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DDED0CD5-0B8E-4013-B772-2C3A10E42F1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4E795D6D-01F5-46D9-AFB0-A380CF101962}"/>
            </a:ext>
          </a:extLst>
        </xdr:cNvPr>
        <xdr:cNvSpPr txBox="1"/>
      </xdr:nvSpPr>
      <xdr:spPr>
        <a:xfrm>
          <a:off x="1157382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06A6BEAE-7FB0-42E4-A284-5FC91DEB737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796CD8C4-0075-42A9-BF90-C663E906AF0A}"/>
            </a:ext>
          </a:extLst>
        </xdr:cNvPr>
        <xdr:cNvSpPr txBox="1"/>
      </xdr:nvSpPr>
      <xdr:spPr>
        <a:xfrm>
          <a:off x="1493234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95896796-885D-4188-9C1B-05B8C09C7D42}"/>
            </a:ext>
          </a:extLst>
        </xdr:cNvPr>
        <xdr:cNvSpPr txBox="1"/>
      </xdr:nvSpPr>
      <xdr:spPr>
        <a:xfrm>
          <a:off x="835915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6B5A95BF-222E-4919-A1AD-EB94786F89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60DCEDCB-7B9C-446F-8A04-3300C1BA20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15463C64-D5C1-46F7-8D9C-91DD67F1E8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1584E7D9-C330-45F9-BF63-C324D84BA342}"/>
            </a:ext>
          </a:extLst>
        </xdr:cNvPr>
        <xdr:cNvSpPr txBox="1"/>
      </xdr:nvSpPr>
      <xdr:spPr>
        <a:xfrm>
          <a:off x="854964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5425A127-8D55-4AC0-A28D-845FB535315E}"/>
            </a:ext>
          </a:extLst>
        </xdr:cNvPr>
        <xdr:cNvSpPr txBox="1"/>
      </xdr:nvSpPr>
      <xdr:spPr>
        <a:xfrm>
          <a:off x="1489265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75E0F5CE-80BA-42CB-9F3C-8F4C83DF8E4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5A7823D1-35D3-4F73-B607-B526CC7FA81F}"/>
            </a:ext>
          </a:extLst>
        </xdr:cNvPr>
        <xdr:cNvSpPr txBox="1"/>
      </xdr:nvSpPr>
      <xdr:spPr>
        <a:xfrm>
          <a:off x="1166908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70DB007A-EA66-4736-84A8-3CC05A0782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1BC6FD1C-4D4E-49D6-9939-2C47B1EFD698}"/>
            </a:ext>
          </a:extLst>
        </xdr:cNvPr>
        <xdr:cNvSpPr txBox="1"/>
      </xdr:nvSpPr>
      <xdr:spPr>
        <a:xfrm>
          <a:off x="1157382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24B9C15B-AD86-4A4D-AF99-FFDC1E810F7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1C1454B2-9A3A-41B3-B57B-FC0A4CEBFE62}"/>
            </a:ext>
          </a:extLst>
        </xdr:cNvPr>
        <xdr:cNvSpPr txBox="1"/>
      </xdr:nvSpPr>
      <xdr:spPr>
        <a:xfrm>
          <a:off x="1493234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8BE08BEC-E287-4D9A-B4C0-FAAE6DCC1318}"/>
            </a:ext>
          </a:extLst>
        </xdr:cNvPr>
        <xdr:cNvSpPr txBox="1"/>
      </xdr:nvSpPr>
      <xdr:spPr>
        <a:xfrm>
          <a:off x="835915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AAA0B3A8-AD0B-431F-B42A-5C84CDB2647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42311A45-FBF4-4E38-A667-F827B650DE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100C1B2A-6E7A-4BBF-A6F6-26DEC11B81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D047EFF8-1B9C-411F-9E60-60420F3DBF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B8354463-1B21-4F5F-9AF8-998822488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E5E4B5A7-E707-4F09-BADC-5CE6EB188F1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FC88D513-3E10-4792-840E-A0C21999B8A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2AAD691A-8457-4F5F-B80B-B49709533A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A453FE15-8E73-4BBD-9226-997C2CE64FD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9DA5529D-C347-43A0-A359-2FA3DD295E7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2F901775-1856-417A-9E96-42FE7E7792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DCD894D3-C6F9-4106-9165-5A0D73A2B95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4246C14F-AB6B-4B61-8226-9DF0D046F1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177DB18F-51C4-4E90-834A-FC803C8CF5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929EDA23-1BAC-418D-87B2-F23CF02A8E5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7C4190C6-DE9E-4E0E-B5E6-803DE14DD3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32E5163E-D81C-40CF-98C9-4D413281E2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AAE6251C-A763-4279-AA0B-3401BB1988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57960A5F-E5CC-45B1-894A-60817C22A7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CCDEA5E9-3552-4251-97FA-82BF8AEBC3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CC4BF56E-F849-4C21-8F1F-7A1F498B837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A5198ABF-D202-4166-8AA5-338C07C3825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5CA2F4F0-F9BB-4082-B196-E3A50BF2682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47FA29DC-85A1-4C8B-8A08-2D8B36C9925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3D49007C-381A-47A9-879A-D6CBF55FF56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BF37BCEC-9DA5-447E-B1F6-77043F1C798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E7834459-17D8-4A2F-8D61-CEA2FAE3B53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A3EF1468-D4E1-46A8-92E9-65F062D447C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C202706B-EBAB-4918-9D3B-13997E6A9F6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DA1E5C16-62E5-4E30-9A0D-0DBF673EA3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FD74A920-0F68-4C04-B645-C6A1749BFAE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01A860CA-DE5B-482B-8C68-8E729FCBAFE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3CC16DCB-9BAB-4EEE-B8CC-17DF55B3A0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2111C822-7B7D-4056-8C9E-BBD5A1EBED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937B0433-BE28-44D2-A00A-8A0CD784A02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BB852C7E-5799-422E-AD28-AB618A8B6D4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72BED00C-6271-418E-82D6-0FF493EDA0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B191A4C7-70E6-4D56-8384-FAF2FF6C1C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B669393A-1DEA-4359-9D17-793FD768F1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6BFAE036-4CAF-4C4C-8EC5-0AB9C9D5D4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B36F92C8-EA9A-4E1B-B211-907DECB728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876777E8-CDA1-427E-BEB4-7073DF58896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E70F1E24-AEE2-4E44-A7DD-F06EA47F0E2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9F11DAB0-84F7-46D8-9F19-A5248AE654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DC97F9F0-080B-4A93-A6CD-76393B215E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1A6EC07A-BC50-409C-8679-3F5DB05C6FF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7D4EA6D7-154B-496A-AE27-9E92C6AE1F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EBB4C7FD-C282-498D-B934-A2F742BC8E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D1F8A013-0466-42E5-BB59-A2D8C414CF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01EA2D73-80F7-4B09-BCCC-6D37B472A08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45E09EDF-4C03-45CA-B4D5-D94E880C76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EBE1226E-70A7-4F75-BBA5-63DC5A884C6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E2568C7B-A07B-40E0-9C84-73F4420845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E7F2FD33-1AC5-4D76-A13A-D4953DD73E9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7881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E27158B7-3871-4C28-96FA-5EF98D37B62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156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2AFD1FAD-2FE2-4BD9-B751-C8DBFFEC0F6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7967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F0B2E7DB-02A3-4F4F-9563-7CC84A122FA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106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498CE13B-20EE-466B-9CBB-79DD4A51467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081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82F1A525-C6F9-4990-8691-028E7B87C0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DC2D4F28-93E9-4991-8DE0-70D49CF7FF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CC8E1FC0-5131-4D37-AC6D-C8DCC4D11CE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4A9ADF4E-52B7-4C6D-9943-4C067C91425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E2952F16-CE8B-4FD0-B4BB-211A32871E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461069DA-1AAC-4772-A617-A8BE6260038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944599CE-C6FF-492F-A609-22451F9C7F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FA877A58-DB0D-4C89-980A-4F99BA407B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47C87442-7849-4765-BA92-40DD4F1243A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FE4DBA6F-94D1-4934-9130-738B7EA302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EB2858A3-05DF-41B3-8444-182B3D15960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DBF222E9-BE78-47D1-8E64-00822DC522A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69CA3383-4270-4579-B51A-560BE42B5D4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63B3DF77-8E0D-4A70-B71D-992906FDD7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B218C6A7-8D18-4F4B-AA73-A564AED7BA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FEE32B2C-CEA7-4C3D-BAE3-F2AF46D6BE7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1D1B2BFD-879B-45DA-907F-33CC66F7FE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F58F3DD5-65D5-49A2-8D96-AD68529461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C481E922-BAB6-4569-9DBA-F40ACE64CE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CB004B67-5D28-49E2-B920-726BACBBAC18}"/>
            </a:ext>
          </a:extLst>
        </xdr:cNvPr>
        <xdr:cNvSpPr txBox="1"/>
      </xdr:nvSpPr>
      <xdr:spPr>
        <a:xfrm flipV="1">
          <a:off x="1166908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CDFC1BA7-535D-4D7B-A1EA-9FABDEFE988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669D076A-BA06-4190-B663-411717B81A1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ECCCE358-B31F-46E0-9DF6-B5DF41FEF5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B8CAA9DE-FB24-46FA-858D-C1B86068C3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FDCF6B4A-6A70-419A-A532-E10CB58CACF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72DA20B3-1B48-4B1B-99BA-5F07852D1FA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9C273F1E-F7E9-4B19-943F-7A1B939BC2C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F66BA561-B03F-4F66-8222-3C77164976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117B1BE7-F0E5-4362-9FC1-054B62F5231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1D9B6D0A-C0E9-4372-82ED-61BB1183EB7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C6CD0EEC-41A7-425A-AE90-55219F516A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20E3B8E7-8AE4-48F9-BC8F-347B2D09237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DBA6C0E9-334E-45FB-BE83-907B13E8AA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0EB8604D-FE5D-4948-868D-711A3EA2A0C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F7754310-E677-48AF-AD0F-BE547C0304F2}"/>
            </a:ext>
          </a:extLst>
        </xdr:cNvPr>
        <xdr:cNvSpPr txBox="1"/>
      </xdr:nvSpPr>
      <xdr:spPr>
        <a:xfrm>
          <a:off x="854964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EBDBB6BE-71B0-4392-9E54-E6BD078AD8CC}"/>
            </a:ext>
          </a:extLst>
        </xdr:cNvPr>
        <xdr:cNvSpPr txBox="1"/>
      </xdr:nvSpPr>
      <xdr:spPr>
        <a:xfrm>
          <a:off x="1489265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2F404565-F30A-489C-A0A1-62F4454781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C4110732-46E2-4D69-AA81-B255063236C2}"/>
            </a:ext>
          </a:extLst>
        </xdr:cNvPr>
        <xdr:cNvSpPr txBox="1"/>
      </xdr:nvSpPr>
      <xdr:spPr>
        <a:xfrm>
          <a:off x="1166908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C69D85CC-47C8-482C-BA5C-5632478016D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8B065755-030B-4E9F-A19B-2E146C10D2CB}"/>
            </a:ext>
          </a:extLst>
        </xdr:cNvPr>
        <xdr:cNvSpPr txBox="1"/>
      </xdr:nvSpPr>
      <xdr:spPr>
        <a:xfrm>
          <a:off x="1157382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37AAE491-0A9F-40B8-95F5-4C8040F84B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CA1E4840-093B-44FD-B2F3-49BE3C223475}"/>
            </a:ext>
          </a:extLst>
        </xdr:cNvPr>
        <xdr:cNvSpPr txBox="1"/>
      </xdr:nvSpPr>
      <xdr:spPr>
        <a:xfrm>
          <a:off x="1493234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5E2D8DCA-3E43-40D2-B2AB-E3B27A3490FB}"/>
            </a:ext>
          </a:extLst>
        </xdr:cNvPr>
        <xdr:cNvSpPr txBox="1"/>
      </xdr:nvSpPr>
      <xdr:spPr>
        <a:xfrm>
          <a:off x="835915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82E48368-6719-4257-9912-5E6A61C0C43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3277033D-DAD3-41DE-82F8-4F6DF6E5A6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7FFC32C7-655B-4C95-BEA6-67DEB7FB8D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BE18F2FE-6E14-46FA-A0FC-5880E519DB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124B454D-9497-4BF8-AB48-68DC3DB59C1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E31875E0-BAE2-48C7-904C-1447F9BF4AD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2F343D88-CB22-4926-A2F4-A6BBF82DAB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4DBF1D7A-7BBF-4389-9F89-AAD08CCD66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169AC95B-8D33-4058-BEF7-8378444CB0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C35297F3-23A3-44D1-8F60-09D1645CE6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77EAC08F-B7B2-4F73-B97D-B8D607D28E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40AD3378-0C76-43DF-9B8E-42401AA875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53333520-8C70-4956-9DD1-907E5DFAAF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28865902-5178-482B-A590-216324E7642F}"/>
            </a:ext>
          </a:extLst>
        </xdr:cNvPr>
        <xdr:cNvSpPr txBox="1"/>
      </xdr:nvSpPr>
      <xdr:spPr>
        <a:xfrm>
          <a:off x="854964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606B55B8-352B-41EB-A56E-FC05B77C00F1}"/>
            </a:ext>
          </a:extLst>
        </xdr:cNvPr>
        <xdr:cNvSpPr txBox="1"/>
      </xdr:nvSpPr>
      <xdr:spPr>
        <a:xfrm>
          <a:off x="1489265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A65A2D1A-F764-4F64-A342-4F694C7A16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7E5DBF67-4707-4799-A8E5-377D7B4BAB69}"/>
            </a:ext>
          </a:extLst>
        </xdr:cNvPr>
        <xdr:cNvSpPr txBox="1"/>
      </xdr:nvSpPr>
      <xdr:spPr>
        <a:xfrm>
          <a:off x="1166908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8FCFDDC6-E518-4F56-BC28-827C092239C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1CD666AC-D39B-42DD-B9D2-44BF7B05982A}"/>
            </a:ext>
          </a:extLst>
        </xdr:cNvPr>
        <xdr:cNvSpPr txBox="1"/>
      </xdr:nvSpPr>
      <xdr:spPr>
        <a:xfrm>
          <a:off x="1157382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7649480E-441F-46DA-9693-1B339560DA4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3E7F48A9-0B25-4352-A96F-25655C663784}"/>
            </a:ext>
          </a:extLst>
        </xdr:cNvPr>
        <xdr:cNvSpPr txBox="1"/>
      </xdr:nvSpPr>
      <xdr:spPr>
        <a:xfrm>
          <a:off x="1493234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369B91A9-4A62-4AFC-BC17-F251F71AB906}"/>
            </a:ext>
          </a:extLst>
        </xdr:cNvPr>
        <xdr:cNvSpPr txBox="1"/>
      </xdr:nvSpPr>
      <xdr:spPr>
        <a:xfrm>
          <a:off x="835915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E6AE7E78-CC23-4C86-9E5B-9064E7F351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885A216B-1DAA-46E5-A125-06EA5913DE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0F0275A9-8990-4B22-B84F-04702539D04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EA632CC7-1143-4959-A54D-147A11EC8B1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774090F8-F4BA-47D2-AE01-FF946469C87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EAA46135-B14D-49DB-AABC-1AC78278BD3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321C6653-C142-425C-8BFF-4E8862D82B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C1812374-AD92-4831-8899-03643F29790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7825C816-6E29-4E8E-977E-316C63A8EC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D0B8CAAF-3D94-409E-BEE7-468236FDEF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FE482E5F-BDD0-4BE1-90A7-62BB3176ADA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DAC12A2C-54CF-4A89-966B-CC763EBF0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5B4B7A8F-C8CA-4137-835C-601239491A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C2DEE107-914C-41FA-9B6A-3359CAC800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AFD365FD-9F01-42E8-83DE-5A88A1E4D52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91633C6B-992D-4291-ADD2-16BB5312E27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E600E76F-B21A-4476-A25F-0B23172E94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59B2FD71-9262-4A41-AFFD-72BDF5BFAA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572A02C5-5351-42FB-99B6-E20115BDAD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A2A7C097-1F31-409A-8A3B-F6760CD9A2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21F55B03-90FB-4CEE-B71F-9F73A815F8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21EE92F5-C9EB-4488-B027-19B972D80E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E998C3A9-DE45-4C68-896B-268B19D9F6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B8EBE8EA-EA0E-45B5-9079-77AF7936575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02EC6FB7-BD33-49BC-92FD-F45758BFF37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A01CCE59-2DB5-4FC4-B015-7F9E7D49B0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720CA5A0-1F5B-4AC8-8581-40D9623DEE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19F4C663-61AE-4010-A678-851599CBEC1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978F1A52-1898-4E3C-91FF-A8DAD3DE67E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49994039-9465-4046-BF5C-412954A4FF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F22BF1F2-CE61-4D0B-A33E-D73C651C9B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62EE5797-E84E-43E9-B72B-A6750E1836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472D49ED-A17A-4ADA-AB54-FD1A74C656B3}"/>
            </a:ext>
          </a:extLst>
        </xdr:cNvPr>
        <xdr:cNvSpPr txBox="1"/>
      </xdr:nvSpPr>
      <xdr:spPr>
        <a:xfrm>
          <a:off x="854964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314CDBE1-2E1B-45E5-BD6F-9E5D0A6287DE}"/>
            </a:ext>
          </a:extLst>
        </xdr:cNvPr>
        <xdr:cNvSpPr txBox="1"/>
      </xdr:nvSpPr>
      <xdr:spPr>
        <a:xfrm>
          <a:off x="1489265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86F54D7B-B617-4E54-A88D-3ED11E18D2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3245682E-E8BA-4A9F-A043-4EC3274FF1FF}"/>
            </a:ext>
          </a:extLst>
        </xdr:cNvPr>
        <xdr:cNvSpPr txBox="1"/>
      </xdr:nvSpPr>
      <xdr:spPr>
        <a:xfrm>
          <a:off x="1166908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E3680C7D-B246-4F7F-9D8B-34C25035FE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D99E7525-B413-467F-A3BE-477359BFE7FD}"/>
            </a:ext>
          </a:extLst>
        </xdr:cNvPr>
        <xdr:cNvSpPr txBox="1"/>
      </xdr:nvSpPr>
      <xdr:spPr>
        <a:xfrm>
          <a:off x="1157382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ADE5511E-4E5A-430D-AF97-8DDDC7FCFE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19786FEA-0E12-461F-B686-A6FF62E801D7}"/>
            </a:ext>
          </a:extLst>
        </xdr:cNvPr>
        <xdr:cNvSpPr txBox="1"/>
      </xdr:nvSpPr>
      <xdr:spPr>
        <a:xfrm>
          <a:off x="1493234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824E89CA-0AE1-4DC8-86F5-0D526C1CC7BF}"/>
            </a:ext>
          </a:extLst>
        </xdr:cNvPr>
        <xdr:cNvSpPr txBox="1"/>
      </xdr:nvSpPr>
      <xdr:spPr>
        <a:xfrm>
          <a:off x="835915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D0DA0680-ED60-40CD-8056-46724E471B0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36BB8A0F-DF66-45B7-9761-35090CB6EC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5268299A-6716-42FD-9C97-0DCC14DCAE1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B382801D-A0F4-46B2-9C71-DE2837B84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BF404035-7B01-43B8-AC3B-1C0C8F5002B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6BFFBC72-EB78-4C3C-B9B1-72D30F03533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D120A702-E083-4270-AC10-093FF2FD7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22B764C7-7A29-46A2-B603-2116482E91A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B7988838-889D-40BC-B79E-699B69906F4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AB66C3CA-B161-4C23-92E5-8AEBF86960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EA8BA08D-5A24-4D5B-B11E-5E7BA82C565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EF0C5E46-CA80-4048-913D-8BA419CA9F6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7360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7881BB6D-BF0B-443A-BA19-399A87BED11F}"/>
            </a:ext>
          </a:extLst>
        </xdr:cNvPr>
        <xdr:cNvPicPr>
          <a:picLocks noChangeAspect="1"/>
        </xdr:cNvPicPr>
      </xdr:nvPicPr>
      <xdr:blipFill>
        <a:blip xmlns:r="http://schemas.openxmlformats.org/officeDocument/2006/relationships" r:embed="rId16"/>
        <a:stretch>
          <a:fillRect/>
        </a:stretch>
      </xdr:blipFill>
      <xdr:spPr>
        <a:xfrm>
          <a:off x="1637157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D9416D8B-511B-44A5-9A8F-8175DBB61CA2}"/>
            </a:ext>
          </a:extLst>
        </xdr:cNvPr>
        <xdr:cNvPicPr>
          <a:picLocks noChangeAspect="1"/>
        </xdr:cNvPicPr>
      </xdr:nvPicPr>
      <xdr:blipFill>
        <a:blip xmlns:r="http://schemas.openxmlformats.org/officeDocument/2006/relationships" r:embed="rId16"/>
        <a:stretch>
          <a:fillRect/>
        </a:stretch>
      </xdr:blipFill>
      <xdr:spPr>
        <a:xfrm>
          <a:off x="1642872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FFB79C92-9203-4B0D-8CD8-A8A6F65F0255}"/>
            </a:ext>
          </a:extLst>
        </xdr:cNvPr>
        <xdr:cNvPicPr>
          <a:picLocks noChangeAspect="1"/>
        </xdr:cNvPicPr>
      </xdr:nvPicPr>
      <xdr:blipFill>
        <a:blip xmlns:r="http://schemas.openxmlformats.org/officeDocument/2006/relationships" r:embed="rId16"/>
        <a:stretch>
          <a:fillRect/>
        </a:stretch>
      </xdr:blipFill>
      <xdr:spPr>
        <a:xfrm>
          <a:off x="1640967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3F861C5E-BDEC-4DB9-9C0F-E3F2450593AD}"/>
            </a:ext>
          </a:extLst>
        </xdr:cNvPr>
        <xdr:cNvPicPr>
          <a:picLocks noChangeAspect="1"/>
        </xdr:cNvPicPr>
      </xdr:nvPicPr>
      <xdr:blipFill>
        <a:blip xmlns:r="http://schemas.openxmlformats.org/officeDocument/2006/relationships" r:embed="rId16"/>
        <a:stretch>
          <a:fillRect/>
        </a:stretch>
      </xdr:blipFill>
      <xdr:spPr>
        <a:xfrm>
          <a:off x="1639062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8B6AD493-C1FC-4B00-BEF8-5D204EF4AA45}"/>
            </a:ext>
          </a:extLst>
        </xdr:cNvPr>
        <xdr:cNvPicPr>
          <a:picLocks noChangeAspect="1"/>
        </xdr:cNvPicPr>
      </xdr:nvPicPr>
      <xdr:blipFill>
        <a:blip xmlns:r="http://schemas.openxmlformats.org/officeDocument/2006/relationships" r:embed="rId16"/>
        <a:stretch>
          <a:fillRect/>
        </a:stretch>
      </xdr:blipFill>
      <xdr:spPr>
        <a:xfrm>
          <a:off x="1637157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A7E765F6-FEA1-44CE-A099-79CDC5A56DF9}"/>
            </a:ext>
          </a:extLst>
        </xdr:cNvPr>
        <xdr:cNvPicPr>
          <a:picLocks noChangeAspect="1"/>
        </xdr:cNvPicPr>
      </xdr:nvPicPr>
      <xdr:blipFill>
        <a:blip xmlns:r="http://schemas.openxmlformats.org/officeDocument/2006/relationships" r:embed="rId16"/>
        <a:stretch>
          <a:fillRect/>
        </a:stretch>
      </xdr:blipFill>
      <xdr:spPr>
        <a:xfrm>
          <a:off x="1639062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871EAC32-381A-44D9-989A-32C55DC8B6D9}"/>
            </a:ext>
          </a:extLst>
        </xdr:cNvPr>
        <xdr:cNvPicPr>
          <a:picLocks noChangeAspect="1"/>
        </xdr:cNvPicPr>
      </xdr:nvPicPr>
      <xdr:blipFill>
        <a:blip xmlns:r="http://schemas.openxmlformats.org/officeDocument/2006/relationships" r:embed="rId16"/>
        <a:stretch>
          <a:fillRect/>
        </a:stretch>
      </xdr:blipFill>
      <xdr:spPr>
        <a:xfrm>
          <a:off x="1640967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AD17E9E6-10E7-44B2-BC65-6A14CF01B3C8}"/>
            </a:ext>
          </a:extLst>
        </xdr:cNvPr>
        <xdr:cNvPicPr>
          <a:picLocks noChangeAspect="1"/>
        </xdr:cNvPicPr>
      </xdr:nvPicPr>
      <xdr:blipFill>
        <a:blip xmlns:r="http://schemas.openxmlformats.org/officeDocument/2006/relationships" r:embed="rId16"/>
        <a:stretch>
          <a:fillRect/>
        </a:stretch>
      </xdr:blipFill>
      <xdr:spPr>
        <a:xfrm>
          <a:off x="1633347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4C3D0532-F0DF-4ACE-8F60-039051B502D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8491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578A2AB3-181A-4264-9A02-AAC91883027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0883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34B35A29-5A13-4048-989A-3CB57D4A53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061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9CB0588E-9F71-4809-8104-3DE98F4BFFF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39458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62565BBA-AE03-40FF-9866-61BC60732B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91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89B0CAC7-CBCD-413A-9D82-3BFA9097D9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0833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991715E8-797A-4673-BA55-E3F841A992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87EE7982-BF74-4840-BFDB-8320FBDD47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254E403A-9347-47CC-B95F-E4630289BFD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591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63FBE6A1-3F60-4A95-B482-B908E09876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91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20A8C597-B551-4FD2-AB8C-D9F250CAB4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0833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CE6E22F5-0398-4F5E-A7AE-8E241D9815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FD8FAA66-AE0C-4498-B542-414C043A33A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019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7634E749-8C93-4C09-9816-D6F83759962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591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2347EE55-7587-4796-94DD-8E8106E671A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4960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E9065CF3-1BC9-426A-BAF5-87A6A0A3536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391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3A781409-F46C-4C3E-9489-977ED3D44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38D417E8-333A-4D65-84C5-DE55305AA6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7FE2FDC4-CDE5-48B3-9592-B213089E6E5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F79C93FB-DF59-4AB2-B4A1-BE5CC2DAAEDE}"/>
            </a:ext>
          </a:extLst>
        </xdr:cNvPr>
        <xdr:cNvSpPr txBox="1"/>
      </xdr:nvSpPr>
      <xdr:spPr>
        <a:xfrm>
          <a:off x="854964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E91CA2B4-A355-4440-9D4F-82D857550C3F}"/>
            </a:ext>
          </a:extLst>
        </xdr:cNvPr>
        <xdr:cNvSpPr txBox="1"/>
      </xdr:nvSpPr>
      <xdr:spPr>
        <a:xfrm>
          <a:off x="1489265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5F8DB1D9-72D3-4992-8857-9B30977E7F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871C7BC7-B09D-4070-8D3B-BF74B74B380D}"/>
            </a:ext>
          </a:extLst>
        </xdr:cNvPr>
        <xdr:cNvSpPr txBox="1"/>
      </xdr:nvSpPr>
      <xdr:spPr>
        <a:xfrm>
          <a:off x="1166908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E84A18FC-103D-4B1F-B903-37807302321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64CACCDE-C1D4-4896-A9C3-826324B8A2AE}"/>
            </a:ext>
          </a:extLst>
        </xdr:cNvPr>
        <xdr:cNvSpPr txBox="1"/>
      </xdr:nvSpPr>
      <xdr:spPr>
        <a:xfrm>
          <a:off x="1157382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B5688C48-7F21-4F44-81E0-6544A10AE4F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5D154709-F8AB-4DE7-941D-C4E796ABC2AC}"/>
            </a:ext>
          </a:extLst>
        </xdr:cNvPr>
        <xdr:cNvSpPr txBox="1"/>
      </xdr:nvSpPr>
      <xdr:spPr>
        <a:xfrm>
          <a:off x="1493234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26B33EB1-3871-4505-8AF3-88B055C8B80F}"/>
            </a:ext>
          </a:extLst>
        </xdr:cNvPr>
        <xdr:cNvSpPr txBox="1"/>
      </xdr:nvSpPr>
      <xdr:spPr>
        <a:xfrm>
          <a:off x="835915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BA1506AA-CFE1-46BE-B8FF-067D603B0CE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59845FE8-4AB9-4466-ABEE-3B83CEB6EB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8F22B1DF-1E09-4472-8585-E293EEABC96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E95477EA-F907-4720-BA25-2741FA4759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E1BDCFEA-8BAC-40E9-A9FA-1223DAB1729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CE2A6D3D-2131-4C0F-A2E2-F9050BD54BB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E730BC28-2963-47E8-8C5F-BC77682A20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ACFEF0D7-9BC5-491A-B5E7-FBFC4DAB5A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123DEC12-B9DB-4D07-917E-A3EFF1E202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C49CB4F5-205F-40C3-B51A-DD34B682703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EC5614CA-3C94-4064-9A07-E6E466F9270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312DD8E9-7C3E-4048-A9E5-87C2616EF6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AE343B0B-4806-48EC-BE6F-2DFAF6D656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C051BC44-DA03-456A-BF45-9C20C96DAEA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03F8424D-D763-40C1-A83A-252E84A91CD8}"/>
            </a:ext>
          </a:extLst>
        </xdr:cNvPr>
        <xdr:cNvSpPr txBox="1"/>
      </xdr:nvSpPr>
      <xdr:spPr>
        <a:xfrm>
          <a:off x="854964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C1DDAC92-7A3E-4358-A16E-15B305B2C47E}"/>
            </a:ext>
          </a:extLst>
        </xdr:cNvPr>
        <xdr:cNvSpPr txBox="1"/>
      </xdr:nvSpPr>
      <xdr:spPr>
        <a:xfrm>
          <a:off x="1489265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0F728D82-E4DE-4186-AB3B-755C99BB2B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7AFF1B48-351A-47FB-A9B4-2362A8BEC3A1}"/>
            </a:ext>
          </a:extLst>
        </xdr:cNvPr>
        <xdr:cNvSpPr txBox="1"/>
      </xdr:nvSpPr>
      <xdr:spPr>
        <a:xfrm>
          <a:off x="1166908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DD0BD93D-8573-4252-8270-A97E11A3342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458C8940-712A-4CA4-8F86-FF1872ABEE83}"/>
            </a:ext>
          </a:extLst>
        </xdr:cNvPr>
        <xdr:cNvSpPr txBox="1"/>
      </xdr:nvSpPr>
      <xdr:spPr>
        <a:xfrm>
          <a:off x="1157382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B15C20CA-3CE8-4BD0-8970-2CE78321435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3108A74F-0D23-4C06-935E-F66CC92DE60F}"/>
            </a:ext>
          </a:extLst>
        </xdr:cNvPr>
        <xdr:cNvSpPr txBox="1"/>
      </xdr:nvSpPr>
      <xdr:spPr>
        <a:xfrm>
          <a:off x="1493234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5CA8CFAE-C3AE-4DD6-9365-373E34CE1235}"/>
            </a:ext>
          </a:extLst>
        </xdr:cNvPr>
        <xdr:cNvSpPr txBox="1"/>
      </xdr:nvSpPr>
      <xdr:spPr>
        <a:xfrm>
          <a:off x="835915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EE8FCD35-8A7C-4F41-88E3-66EEBABAD7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DAB3F5A8-2DA2-42FD-8200-A3DC8A1FF1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E5FC0DF9-7EE0-4375-A5C8-8CE74CFB6E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A8181406-C29B-4086-B6E9-73EC73050F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88FDB092-08AF-4FF0-9240-DB3C56C4081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57145FE9-0B17-4044-BD73-00F37CD5B22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71FD8EF1-03D7-42F9-B240-28C91DC403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09F1C15F-ED19-4FFC-BC46-7BEF8CC2DC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931E6103-1565-4225-8FB0-E8AC3407A7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4ED79C69-9595-4E75-95F5-F5C60B88DE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093C89FD-5A16-429A-876C-053B954A442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B54B387F-53B4-4C9D-94DB-D7F564D9765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6609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487C2954-393D-4A35-813D-7FC31514F26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8694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7AB45727-047C-42AD-99DE-59CA7B79426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4251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A662BA1A-9AE9-48AD-9E51-795B409449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1788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3F97437C-1CC8-4CD3-9411-48C5CFD99C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253F13EE-EEA7-4D2F-AC13-21FB7D74E07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4DD71343-1EE0-4892-A497-9E81CCA096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E796FAF8-A085-4ACA-AECD-2A81167C1A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6ACF3729-9D1B-4568-84C7-AF8A7F6C9CC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B0FF2AAE-624E-425C-A1FF-49190C2D73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86AB9574-6255-4ABF-A185-06780681A7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494A31A7-2D10-4FF4-A654-94E529AE1CF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C29C8077-00B1-461E-8E0D-AC66503289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23568196-DCCB-479B-AF9A-7A6813CFF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617914B7-0516-41EE-BD99-CECAD96EAE6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EEF6DBA5-A9C9-45E5-91E7-DF0BD08F03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96B8E211-2144-4DA7-8A8A-2C159CADDF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FF97A7E1-31C4-4016-9844-6CBB5815F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AC74A6DF-E987-46F7-8D8E-A075C40329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8EB646A1-1325-4955-8AA2-E60D798ECC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057EE0D4-5A24-4700-AEBC-8B76E2D573F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90E7AC8A-91A5-4DBF-AA7D-BBFDD150AC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2A59A444-AC1C-4C52-8889-4184B2EE76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A8364B85-41D2-404D-B5C5-C3A91E2E7A9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E983D1D4-41AF-4243-8517-C5F4B6A862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AE680A71-432D-41CB-99D7-BCF8E32AA3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1469D642-F690-4DBB-B414-6E9DB39DF7E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51B05B38-0151-4055-A4F3-163D283C2C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BED6C79D-094F-495C-8052-A6218A9A33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F1101CAB-6024-4459-9481-56E5DFF93C4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3C96F105-6817-4A9D-8982-548D31FB86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00D703A8-4B5C-461D-8C6B-13864ADA85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958BEB5F-149D-40BC-9E17-5BEAC21829C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00E4380D-EC9D-46A6-91D9-8285AFA5E6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5AC3060A-7C0B-40D3-8402-49977A8A3271}"/>
            </a:ext>
          </a:extLst>
        </xdr:cNvPr>
        <xdr:cNvPicPr>
          <a:picLocks noChangeAspect="1"/>
        </xdr:cNvPicPr>
      </xdr:nvPicPr>
      <xdr:blipFill>
        <a:blip xmlns:r="http://schemas.openxmlformats.org/officeDocument/2006/relationships" r:embed="rId16"/>
        <a:stretch>
          <a:fillRect/>
        </a:stretch>
      </xdr:blipFill>
      <xdr:spPr>
        <a:xfrm>
          <a:off x="1654302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39F6B1D7-258A-4686-9AFB-F6EECB807852}"/>
            </a:ext>
          </a:extLst>
        </xdr:cNvPr>
        <xdr:cNvPicPr>
          <a:picLocks noChangeAspect="1"/>
        </xdr:cNvPicPr>
      </xdr:nvPicPr>
      <xdr:blipFill>
        <a:blip xmlns:r="http://schemas.openxmlformats.org/officeDocument/2006/relationships" r:embed="rId16"/>
        <a:stretch>
          <a:fillRect/>
        </a:stretch>
      </xdr:blipFill>
      <xdr:spPr>
        <a:xfrm>
          <a:off x="1654302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200A1585-348B-4C43-861D-A1C412842149}"/>
            </a:ext>
          </a:extLst>
        </xdr:cNvPr>
        <xdr:cNvPicPr>
          <a:picLocks noChangeAspect="1"/>
        </xdr:cNvPicPr>
      </xdr:nvPicPr>
      <xdr:blipFill>
        <a:blip xmlns:r="http://schemas.openxmlformats.org/officeDocument/2006/relationships" r:embed="rId16"/>
        <a:stretch>
          <a:fillRect/>
        </a:stretch>
      </xdr:blipFill>
      <xdr:spPr>
        <a:xfrm>
          <a:off x="1658112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A7C197DE-20E5-4C52-AA6B-D2023FDDFE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461061E5-80C9-4483-A804-ACBDFB2E02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6D9E20DA-CE28-4745-BA13-0BBF2E3EF5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7C8DA24F-87E5-4083-860A-C3B25E91D5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82B01F43-6C1C-41E4-83D8-33CCD144BD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161E1801-5625-4435-9BA4-9D927F3F85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33997966-6DC7-4D91-914C-1F2DCB8616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4488D07B-8D89-448B-87E4-FF4FC67246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2392ECF3-6E25-4B49-A2E1-76AA894012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9CFAC22B-9D11-4CC2-9382-41241199CE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399B07B3-E475-47D6-90E0-99BB4C2452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4D2D50BE-D306-4343-BBE0-49ADAC14F8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5CEAA251-3C83-4D66-9ABF-7BC0C6C6A0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F1C4CCDD-85C9-447E-B36C-BBAA5E0E3E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95870A05-CDF5-42F1-BD88-C640892CF7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F5F164E2-ACD1-4084-A9EF-6CB23C3E8D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586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F1E71BE5-7B05-42CA-AF6C-4289B03094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9F688237-9D63-4B8E-9569-B92EB2453C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CB63385F-68B9-4AE2-9DB4-52A29E539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8460212C-4C9E-4C7E-A58D-8F229A74EF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D3C67FEE-CD3D-46A9-B323-47C615B94C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8E70BC47-5283-431E-8E34-B71A94C421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522ECE01-3E3F-4CE3-B026-C44CFEB51A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412AFBF5-75E5-415B-8273-E4F53DA7F8D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36B6B453-D43E-414B-B1B4-609B5C42820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A35B37FE-AE73-4844-9262-FB46C7177A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E745D44D-D40C-4791-9B8F-CE7B1136A9D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14F3E3FA-D0D5-4117-8AC5-6F019828FED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B14A011F-6536-4AF4-93C2-90E5A1B4F2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009E4237-BF57-4943-97FB-E0A78F23322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D3172A11-7F62-4E5F-B491-DAF4CED94647}"/>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91967C0F-AD39-48C6-A9D9-297D56BFE56C}"/>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8B4E1113-EE64-45C5-9DF7-EB316D9B1B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B338AC9C-FF60-4564-BEFD-AC8663659094}"/>
            </a:ext>
          </a:extLst>
        </xdr:cNvPr>
        <xdr:cNvSpPr txBox="1"/>
      </xdr:nvSpPr>
      <xdr:spPr>
        <a:xfrm>
          <a:off x="1166908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8C9D486D-2EDD-48F4-B86E-1E075CE7A5F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27E50A9D-CCA7-4C46-81B2-B79427AFFC6E}"/>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A5B3AA9D-0559-4A7E-9EC9-122C3CBB3D4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ACB10CDD-DF40-4ABB-B2A0-6994198A9A22}"/>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9A9528E0-36AD-48BB-AA0B-A13E5529512C}"/>
            </a:ext>
          </a:extLst>
        </xdr:cNvPr>
        <xdr:cNvSpPr txBox="1"/>
      </xdr:nvSpPr>
      <xdr:spPr>
        <a:xfrm>
          <a:off x="835915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DB3D1FDD-6B01-4D1E-8D44-AAB0202F4DB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427" name="Image 15">
          <a:extLst>
            <a:ext uri="{FF2B5EF4-FFF2-40B4-BE49-F238E27FC236}">
              <a16:creationId xmlns:a16="http://schemas.microsoft.com/office/drawing/2014/main" id="{99F81AFD-FA4A-4972-B658-E671CBEA577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42F3CD35-CBA2-4A1C-B529-531F83C8CE7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160BAF0A-8A22-4619-B04E-C1198DC196C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63447F48-A59F-4C50-9EB0-E4FFCDFB2C8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7EBC2999-0ED1-4457-B470-7490E68C3DF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8A4720B5-E7E5-475F-BE2C-A2DA84289C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2F4F96EF-0786-4311-8A1D-A2EDD6F02A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0EE96BB5-E2BB-42FD-B096-0E92CD88312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94DAD582-30A5-4E04-9C59-4AA16D0C56C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8FD6C744-B943-4A6F-8D00-B18C5B4B233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B896526D-63CB-4F98-9FAD-A633EB72EC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2B45CD6D-A084-4398-8811-73963F41E7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903091DF-5F14-4344-9DAD-73D46A4D98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75CD5D44-288B-4BB0-A329-6D758F7C2D3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4532B0CE-B2B3-4382-9E9B-1B81EC01D7E4}"/>
            </a:ext>
          </a:extLst>
        </xdr:cNvPr>
        <xdr:cNvSpPr txBox="1"/>
      </xdr:nvSpPr>
      <xdr:spPr>
        <a:xfrm>
          <a:off x="854964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E578E4D3-A1D3-4F3F-864B-FD0FECD5E453}"/>
            </a:ext>
          </a:extLst>
        </xdr:cNvPr>
        <xdr:cNvSpPr txBox="1"/>
      </xdr:nvSpPr>
      <xdr:spPr>
        <a:xfrm>
          <a:off x="1489265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291EB884-27A3-4EC7-BAEE-9057639DE6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0574AEFD-0974-4310-8089-9072CB7F5763}"/>
            </a:ext>
          </a:extLst>
        </xdr:cNvPr>
        <xdr:cNvSpPr txBox="1"/>
      </xdr:nvSpPr>
      <xdr:spPr>
        <a:xfrm>
          <a:off x="1166908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95F49CFB-0856-4C1F-ADB9-B8606F5F418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D310BFF5-073E-40C6-B2E1-79EA0B6E097E}"/>
            </a:ext>
          </a:extLst>
        </xdr:cNvPr>
        <xdr:cNvSpPr txBox="1"/>
      </xdr:nvSpPr>
      <xdr:spPr>
        <a:xfrm>
          <a:off x="1157382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296AA0C4-E48C-469B-8DFA-767CBF22F90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038264AA-A535-4227-AC69-8CABABA50330}"/>
            </a:ext>
          </a:extLst>
        </xdr:cNvPr>
        <xdr:cNvSpPr txBox="1"/>
      </xdr:nvSpPr>
      <xdr:spPr>
        <a:xfrm>
          <a:off x="1493234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17BADE22-A8D1-4274-BB26-A3C093594A97}"/>
            </a:ext>
          </a:extLst>
        </xdr:cNvPr>
        <xdr:cNvSpPr txBox="1"/>
      </xdr:nvSpPr>
      <xdr:spPr>
        <a:xfrm>
          <a:off x="835915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DFCE5D1F-5F30-4BA1-8842-0102879197B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F2AC096C-CA51-402F-AB8E-925D46D50A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96548539-B161-4496-B45B-6DEB90682B8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3D97AAD1-9DB3-42E3-9D57-5F661872D5B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CD424E67-FA33-49B8-98EB-84DCDA669F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271C5617-A60F-4D64-AA69-BDCD9A711A3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72F33189-4772-42C3-984D-0E1BD33DC95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71DA8056-2598-421C-AECF-9627259CDCD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C5E0CF7E-61EF-4EB8-9E9D-6DB792BB4F6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88F2BC14-63A0-495E-9D99-7462775F54A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A8D97A72-1D9A-4544-BD41-69E18A6A861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68531CC8-395B-4E76-B73D-95CBCC1F005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BFA95CFD-29D2-47F4-93B3-45C25E25F6A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65EB96D6-553F-43E3-A1E5-DF41C1D786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5F54F89A-C8D6-4296-B80C-A14373265A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CA0D0E78-2484-4B8C-A08B-2DCBB2733057}"/>
            </a:ext>
          </a:extLst>
        </xdr:cNvPr>
        <xdr:cNvSpPr txBox="1"/>
      </xdr:nvSpPr>
      <xdr:spPr>
        <a:xfrm>
          <a:off x="854964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5F6BFE37-2A89-4A01-91E9-A6A74BD0BC03}"/>
            </a:ext>
          </a:extLst>
        </xdr:cNvPr>
        <xdr:cNvSpPr txBox="1"/>
      </xdr:nvSpPr>
      <xdr:spPr>
        <a:xfrm>
          <a:off x="1489265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F3FB2338-D08C-4DBE-B54C-29AF371723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49787CF9-28B2-4210-B35D-F0328250AC55}"/>
            </a:ext>
          </a:extLst>
        </xdr:cNvPr>
        <xdr:cNvSpPr txBox="1"/>
      </xdr:nvSpPr>
      <xdr:spPr>
        <a:xfrm>
          <a:off x="1166908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4BE6B654-31E1-41F7-ABE2-9C2610E7ED2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BF8C8B6A-EB0A-4FF8-91C8-41BB9C49CDDC}"/>
            </a:ext>
          </a:extLst>
        </xdr:cNvPr>
        <xdr:cNvSpPr txBox="1"/>
      </xdr:nvSpPr>
      <xdr:spPr>
        <a:xfrm>
          <a:off x="1157382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10754EC3-08D0-4084-82B9-CFB821E99E5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3A7F5362-34AC-4E6C-A37B-020F1F46EA13}"/>
            </a:ext>
          </a:extLst>
        </xdr:cNvPr>
        <xdr:cNvSpPr txBox="1"/>
      </xdr:nvSpPr>
      <xdr:spPr>
        <a:xfrm>
          <a:off x="1493234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733424</xdr:rowOff>
    </xdr:from>
    <xdr:to>
      <xdr:col>5</xdr:col>
      <xdr:colOff>2476511</xdr:colOff>
      <xdr:row>78</xdr:row>
      <xdr:rowOff>1019173</xdr:rowOff>
    </xdr:to>
    <xdr:sp macro="" textlink="">
      <xdr:nvSpPr>
        <xdr:cNvPr id="473" name="ZoneTexte 4">
          <a:extLst>
            <a:ext uri="{FF2B5EF4-FFF2-40B4-BE49-F238E27FC236}">
              <a16:creationId xmlns:a16="http://schemas.microsoft.com/office/drawing/2014/main" id="{4F7563E4-41E4-47C8-867E-2C88FA8C218B}"/>
            </a:ext>
          </a:extLst>
        </xdr:cNvPr>
        <xdr:cNvSpPr txBox="1"/>
      </xdr:nvSpPr>
      <xdr:spPr>
        <a:xfrm>
          <a:off x="8343911" y="525113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F742E6C0-D85D-4BF2-926A-F2A0D0937CB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1DEB65F6-E041-43CD-9387-79CE5395C73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D6935BBC-35BD-49F4-9AAB-576C343350E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D745DA93-0321-4EF6-AC8E-38C802C48F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17F1FE6D-256B-4A5B-85B4-3867FC5A846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9CA13EBB-0BE1-4065-A237-982468D04DE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EC305E3F-9248-4030-BD68-685F1DABD5B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92941AAE-0415-429D-8B19-B303EE1198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139BC692-E7FF-4EE0-BAC7-222AC05A4A1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618AFE4B-F64D-4576-8A60-70B30171925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73FC0AC2-F05A-4E5E-8E3B-BA91194C900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20A16B60-F557-46DD-AFE1-2E4F2048FFB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02753E7E-28F3-4862-8D31-C77D5F8079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98</xdr:row>
      <xdr:rowOff>484188</xdr:rowOff>
    </xdr:from>
    <xdr:ext cx="646824" cy="694450"/>
    <xdr:pic>
      <xdr:nvPicPr>
        <xdr:cNvPr id="487" name="Image 486">
          <a:extLst>
            <a:ext uri="{FF2B5EF4-FFF2-40B4-BE49-F238E27FC236}">
              <a16:creationId xmlns:a16="http://schemas.microsoft.com/office/drawing/2014/main" id="{92E0327A-21A7-4DC3-9DE3-ADC2E97FDD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54F0115D-33F8-48D6-B0B6-D702879E2D2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3ABAC4F0-FE8D-4D4F-9C9F-5DD26628EA2C}"/>
            </a:ext>
          </a:extLst>
        </xdr:cNvPr>
        <xdr:cNvSpPr txBox="1"/>
      </xdr:nvSpPr>
      <xdr:spPr>
        <a:xfrm>
          <a:off x="854964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F1ADC38C-D043-4D10-96ED-043FBF4A06DD}"/>
            </a:ext>
          </a:extLst>
        </xdr:cNvPr>
        <xdr:cNvSpPr txBox="1"/>
      </xdr:nvSpPr>
      <xdr:spPr>
        <a:xfrm>
          <a:off x="1489265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C3444AFA-C654-4945-9E19-86A455330B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B658203D-D628-4533-BBCE-59850B05DFEE}"/>
            </a:ext>
          </a:extLst>
        </xdr:cNvPr>
        <xdr:cNvSpPr txBox="1"/>
      </xdr:nvSpPr>
      <xdr:spPr>
        <a:xfrm>
          <a:off x="1166908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BE0A214D-6A12-4496-B5A3-6A7FF2509BF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0F1D09F0-5B3F-473C-93C1-DBE2958BF416}"/>
            </a:ext>
          </a:extLst>
        </xdr:cNvPr>
        <xdr:cNvSpPr txBox="1"/>
      </xdr:nvSpPr>
      <xdr:spPr>
        <a:xfrm>
          <a:off x="1157382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512969C5-B5B6-42E7-AB0D-70B18F785CE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AA871C38-4496-4332-8C85-E9CEF7056BE2}"/>
            </a:ext>
          </a:extLst>
        </xdr:cNvPr>
        <xdr:cNvSpPr txBox="1"/>
      </xdr:nvSpPr>
      <xdr:spPr>
        <a:xfrm>
          <a:off x="1493234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0B32DE8E-1FD2-4C2E-B1EC-5EB7AF47DF04}"/>
            </a:ext>
          </a:extLst>
        </xdr:cNvPr>
        <xdr:cNvSpPr txBox="1"/>
      </xdr:nvSpPr>
      <xdr:spPr>
        <a:xfrm>
          <a:off x="835915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EE10B6D0-A1B7-4219-9258-80E8DC2CE14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9CAADFE1-E4F6-4F83-9258-49F98EFC2B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12BC3E7B-5D55-4248-B896-F668BF5A0EC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8107434C-191E-47F1-B5B1-182F220454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48872CD6-9440-4097-B03D-452218B0082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AFFFB4EE-0033-4092-96DF-EDC19BB929F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244A1339-9582-4CBB-8A5C-9F0CE1DEB7E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A20DBA1C-3E2B-4891-99F8-D28103F899F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244575F9-525A-4E6A-8FD1-2CEB0E26F53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94E748A5-495D-4252-A477-D00D256A29E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E019B3A5-89B5-4261-8CD1-9F8A0A7EFD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C8797425-D057-437F-A518-5CD0B8E76DF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61A80330-8EE0-4ECE-80FF-705F2A7CB7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8DE02AA0-2B53-42AF-9DB9-78C800DAAB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54B49163-932D-4606-91D6-68A56CB3DF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7B880189-81EB-4A66-B3A9-67143D8D89EE}"/>
            </a:ext>
          </a:extLst>
        </xdr:cNvPr>
        <xdr:cNvSpPr txBox="1"/>
      </xdr:nvSpPr>
      <xdr:spPr>
        <a:xfrm>
          <a:off x="854964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D33E0795-0BE7-46EC-B5E2-0C257FC26F9E}"/>
            </a:ext>
          </a:extLst>
        </xdr:cNvPr>
        <xdr:cNvSpPr txBox="1"/>
      </xdr:nvSpPr>
      <xdr:spPr>
        <a:xfrm>
          <a:off x="1489265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3AC7D0B6-89E1-4E4B-9C11-8CE42F2B53F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530DFE25-826B-4329-92A5-A5423943E9E1}"/>
            </a:ext>
          </a:extLst>
        </xdr:cNvPr>
        <xdr:cNvSpPr txBox="1"/>
      </xdr:nvSpPr>
      <xdr:spPr>
        <a:xfrm>
          <a:off x="1166908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23984FBC-7277-4E38-8D44-ACC5A30AFA1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6504A23B-C2F6-4427-9174-11DA3B8A60C5}"/>
            </a:ext>
          </a:extLst>
        </xdr:cNvPr>
        <xdr:cNvSpPr txBox="1"/>
      </xdr:nvSpPr>
      <xdr:spPr>
        <a:xfrm>
          <a:off x="1157382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1779F6B2-DFE3-40BE-91CD-790722E78F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A46A0F3A-2502-44EE-A473-549E38078244}"/>
            </a:ext>
          </a:extLst>
        </xdr:cNvPr>
        <xdr:cNvSpPr txBox="1"/>
      </xdr:nvSpPr>
      <xdr:spPr>
        <a:xfrm>
          <a:off x="1493234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0F152D96-75CC-4ED4-9F1A-F355B4360681}"/>
            </a:ext>
          </a:extLst>
        </xdr:cNvPr>
        <xdr:cNvSpPr txBox="1"/>
      </xdr:nvSpPr>
      <xdr:spPr>
        <a:xfrm>
          <a:off x="835915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C04F97B6-0A8F-4E3A-BF06-6EC641ED84E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C95EEB74-F076-4474-93B8-69FFF1503C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64D29240-6EF3-429F-8D33-E6CC75D4374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AFADC6D0-CD42-4188-8A71-7DA86C90D71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BCC5A649-05E6-44A4-82B7-252DB240DFE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81166F01-AF95-44A9-BDA9-6DB083F7B57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06341524-9BA1-4388-8F41-6C1010398BB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54435870-F5A3-47CA-B8E3-F8B4E566167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8FF099A1-A9A5-47FF-8BB6-64B5AA70957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1A28A747-C411-4B1F-89D2-921F0A07990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2FDBD9FE-1338-437E-98F9-CCDEC22E8F8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D8CE44AC-2FBF-46B3-A0CF-B437D65ED74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74FB1918-DE96-4301-8B88-5DF4873EBBE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102A1B3F-80C7-4538-8B89-5BEBCDEF8F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B5440FC6-5D3E-406F-9AAA-B65A0162E92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21A9771C-2C79-4712-9345-91AFD2034EFB}"/>
            </a:ext>
          </a:extLst>
        </xdr:cNvPr>
        <xdr:cNvSpPr txBox="1"/>
      </xdr:nvSpPr>
      <xdr:spPr>
        <a:xfrm>
          <a:off x="854964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D40AEB74-00BA-480B-8843-005BECAD2A15}"/>
            </a:ext>
          </a:extLst>
        </xdr:cNvPr>
        <xdr:cNvSpPr txBox="1"/>
      </xdr:nvSpPr>
      <xdr:spPr>
        <a:xfrm>
          <a:off x="1489265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43E258EC-2DA6-4EBF-A38B-30969EAA9F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6F17EA76-C766-4018-BD9D-021544189DB9}"/>
            </a:ext>
          </a:extLst>
        </xdr:cNvPr>
        <xdr:cNvSpPr txBox="1"/>
      </xdr:nvSpPr>
      <xdr:spPr>
        <a:xfrm>
          <a:off x="1166908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D723FE13-124A-41B0-BE69-E12DD4410B4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C191B69C-21FD-4F31-ABA9-104830E64072}"/>
            </a:ext>
          </a:extLst>
        </xdr:cNvPr>
        <xdr:cNvSpPr txBox="1"/>
      </xdr:nvSpPr>
      <xdr:spPr>
        <a:xfrm>
          <a:off x="1157382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0A5EA903-4C40-4393-8562-F7670FA9214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78214D87-F14C-43F7-97DD-EAAF9719999A}"/>
            </a:ext>
          </a:extLst>
        </xdr:cNvPr>
        <xdr:cNvSpPr txBox="1"/>
      </xdr:nvSpPr>
      <xdr:spPr>
        <a:xfrm>
          <a:off x="1493234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7904A458-5088-4DD6-A8FB-10F06C99E9E1}"/>
            </a:ext>
          </a:extLst>
        </xdr:cNvPr>
        <xdr:cNvSpPr txBox="1"/>
      </xdr:nvSpPr>
      <xdr:spPr>
        <a:xfrm>
          <a:off x="835915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3F877CF7-85EF-476D-B68F-A0C6DD1951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46E23FF6-7070-420D-9013-B4873EA30C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07E00313-CE38-494A-9131-A175001917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11F0338C-CF2B-46BA-923C-F89A72D4A45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F32C8F1C-ADD5-4933-B74B-5AE12C3CB4A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527D21A9-D02A-4589-944D-EA712B7B501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E01EBCC9-7CFA-4F95-8F33-B31924A88E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9F45B2BE-0384-4B0B-A39D-9CAC3E8D042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85380832-5A22-4265-AB3F-D80816AB2F5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F77B568E-200C-4B54-B79D-9729668B2D7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3C6E6BC1-2677-4D01-A8FD-8A1C8F42C95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3040BB5B-524D-4A9F-AD9C-A24EC602EB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23C849E8-0AB0-4B68-ADC2-184DFECCA2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368EE7CD-DB7A-4613-A884-5A3C954563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C48EEE3C-CB9F-4B15-B3F3-08AED3DABB1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AA5C5173-BABA-473D-8A85-D303234BEF41}"/>
            </a:ext>
          </a:extLst>
        </xdr:cNvPr>
        <xdr:cNvSpPr txBox="1"/>
      </xdr:nvSpPr>
      <xdr:spPr>
        <a:xfrm>
          <a:off x="854964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DECAC6E8-8DCB-40BC-B53F-8A1F13E99D9B}"/>
            </a:ext>
          </a:extLst>
        </xdr:cNvPr>
        <xdr:cNvSpPr txBox="1"/>
      </xdr:nvSpPr>
      <xdr:spPr>
        <a:xfrm>
          <a:off x="1489265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B9141FE8-B802-47FA-AB13-E51725838C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D261772B-AD1E-4541-8EA1-F5B6EE676BED}"/>
            </a:ext>
          </a:extLst>
        </xdr:cNvPr>
        <xdr:cNvSpPr txBox="1"/>
      </xdr:nvSpPr>
      <xdr:spPr>
        <a:xfrm>
          <a:off x="1166908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84506185-CE3D-4619-87F4-7BCA11B097C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5353381E-B311-4430-B9E9-B9BDD14D348C}"/>
            </a:ext>
          </a:extLst>
        </xdr:cNvPr>
        <xdr:cNvSpPr txBox="1"/>
      </xdr:nvSpPr>
      <xdr:spPr>
        <a:xfrm>
          <a:off x="1157382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93A94C18-643F-4BB0-810A-9AC43A75909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E7E7B709-6676-4604-A47A-E70D30E4B451}"/>
            </a:ext>
          </a:extLst>
        </xdr:cNvPr>
        <xdr:cNvSpPr txBox="1"/>
      </xdr:nvSpPr>
      <xdr:spPr>
        <a:xfrm>
          <a:off x="1493234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C1B70E7E-B1B3-4DF5-ACC7-703DD4302BCE}"/>
            </a:ext>
          </a:extLst>
        </xdr:cNvPr>
        <xdr:cNvSpPr txBox="1"/>
      </xdr:nvSpPr>
      <xdr:spPr>
        <a:xfrm>
          <a:off x="835915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FC259442-06FA-4BD9-A06D-AA6BCA6703B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1877F87E-B2B6-44B9-81B0-A18F586792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8AA1469C-836D-4845-86CB-E2EE1D5917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A4031433-50CE-4B40-BF8D-B7F0A664705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E665520E-43FD-4A1C-891A-FD277FFD043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7012B001-8669-4276-BD37-6CE06086569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BAF33E53-BC16-4A07-956D-D104309A1E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D2767A66-EA29-4135-AFB1-59489C2782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92AEA70F-08E1-4F85-8A76-939805A3D81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D0F4758A-DFD1-42DB-AD12-86A0876CBAA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6C0B8E78-673A-4D80-B1D9-EA29A5F3AA3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49E890CF-3270-4929-9FC7-F35AE07F1C2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23B31E17-2500-44E9-97E9-1E8C83AF69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C70BE3E0-87C9-410E-95C4-68AAF1446C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F952CA3B-BC68-4975-8D8B-17A0AA123D9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16938324-B5BD-40B1-905C-1765DA818044}"/>
            </a:ext>
          </a:extLst>
        </xdr:cNvPr>
        <xdr:cNvSpPr txBox="1"/>
      </xdr:nvSpPr>
      <xdr:spPr>
        <a:xfrm>
          <a:off x="854964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742C4F68-2C9C-4A0B-9B43-C219ACB3A213}"/>
            </a:ext>
          </a:extLst>
        </xdr:cNvPr>
        <xdr:cNvSpPr txBox="1"/>
      </xdr:nvSpPr>
      <xdr:spPr>
        <a:xfrm>
          <a:off x="1489265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DB1B5215-36F8-4527-ACFC-5E65EBE405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AE07DC26-B7CA-432C-814F-EF241584D3B7}"/>
            </a:ext>
          </a:extLst>
        </xdr:cNvPr>
        <xdr:cNvSpPr txBox="1"/>
      </xdr:nvSpPr>
      <xdr:spPr>
        <a:xfrm>
          <a:off x="1166908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33A64717-B2CB-4151-BE8B-307BEA32DCB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26F152F2-90C0-452B-8B87-840BA4D6AFD3}"/>
            </a:ext>
          </a:extLst>
        </xdr:cNvPr>
        <xdr:cNvSpPr txBox="1"/>
      </xdr:nvSpPr>
      <xdr:spPr>
        <a:xfrm>
          <a:off x="1157382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BDE293A3-D74C-4B79-B147-1BF984652B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2EFA7377-1ABD-4EAD-A4A5-2A1EB4168A28}"/>
            </a:ext>
          </a:extLst>
        </xdr:cNvPr>
        <xdr:cNvSpPr txBox="1"/>
      </xdr:nvSpPr>
      <xdr:spPr>
        <a:xfrm>
          <a:off x="1493234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D76316D0-FAD0-4673-BA27-76BAF809FA2A}"/>
            </a:ext>
          </a:extLst>
        </xdr:cNvPr>
        <xdr:cNvSpPr txBox="1"/>
      </xdr:nvSpPr>
      <xdr:spPr>
        <a:xfrm>
          <a:off x="835915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61C20F91-2BAC-4FE9-A2C4-5CD9E565CC9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AFF4E63A-706D-4D73-8612-434E7DB6F4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AF6D26B1-981E-43E5-A3A9-A8FCDAFEF6F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C7D34CFD-B135-4818-970B-E632FA64209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DA499114-C13E-47BE-A1E1-EEFC47DDC2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B414C788-746A-4A16-B371-96BEDCD49FB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8F44E7C2-59C1-4027-81D8-AD62BB67A8B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429CEA4C-7034-4B15-BE39-8E720E39F61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D15EF0C7-E7CD-4808-980A-1061DC8CAA1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7C106192-74C8-4083-981A-E9789A28DF9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0BAAEA8F-305F-411F-9F7E-1500D9EB439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B979EAE1-32C9-49EF-B23A-8F4B8329AE5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4EA59C77-650A-48F3-A531-8BFC51DF0DB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987466B8-E48B-41A9-8228-87E120CA4D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EF65C3B6-CCE6-4A9E-B8B5-51400533D4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B1BB8F2E-1BE2-4601-B259-3D55E16C9E7D}"/>
            </a:ext>
          </a:extLst>
        </xdr:cNvPr>
        <xdr:cNvSpPr txBox="1"/>
      </xdr:nvSpPr>
      <xdr:spPr>
        <a:xfrm>
          <a:off x="854964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4D6121E9-547E-45E9-9926-3F709D572D38}"/>
            </a:ext>
          </a:extLst>
        </xdr:cNvPr>
        <xdr:cNvSpPr txBox="1"/>
      </xdr:nvSpPr>
      <xdr:spPr>
        <a:xfrm>
          <a:off x="1489265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CAB5B24A-3D2A-4AE2-92E5-22D3DB02E9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94CC9194-D5F6-4C5C-9C35-DE298717B043}"/>
            </a:ext>
          </a:extLst>
        </xdr:cNvPr>
        <xdr:cNvSpPr txBox="1"/>
      </xdr:nvSpPr>
      <xdr:spPr>
        <a:xfrm>
          <a:off x="1166908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7FDCD0B4-CE2D-4609-B350-53954B3E175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C2FFA8AC-44FC-4646-8B98-56263C7CA189}"/>
            </a:ext>
          </a:extLst>
        </xdr:cNvPr>
        <xdr:cNvSpPr txBox="1"/>
      </xdr:nvSpPr>
      <xdr:spPr>
        <a:xfrm>
          <a:off x="1157382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F31A8F74-3E87-4A5C-954D-3F2109C2E2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8DA21201-B4DD-4FC7-9989-92F9C740D4AA}"/>
            </a:ext>
          </a:extLst>
        </xdr:cNvPr>
        <xdr:cNvSpPr txBox="1"/>
      </xdr:nvSpPr>
      <xdr:spPr>
        <a:xfrm>
          <a:off x="1493234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84D0851A-0871-4629-B2C1-8373135E1449}"/>
            </a:ext>
          </a:extLst>
        </xdr:cNvPr>
        <xdr:cNvSpPr txBox="1"/>
      </xdr:nvSpPr>
      <xdr:spPr>
        <a:xfrm>
          <a:off x="835915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BE36E85A-BD87-458D-96F0-CAEFBCBC4D8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360FE7FA-044B-4FDD-94E2-AAFE0CE47C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02950F8B-45D2-469B-BDF6-26A09A6ED5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E8FCF2DA-9357-41A1-BF31-2D5C426320C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5633517A-3ED6-4F7E-839F-1237454F80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91EA8ED5-A904-4A54-9C27-14CB109E0F1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C78D557C-AD26-4516-B59A-1FC71BC1AEE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5D6B0485-2622-43BC-93A8-082A92AEDC0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538648E6-16F9-4125-B1C4-D62B2F90A90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DD0A89DD-8DD5-4C76-BB3C-FBE9EE78821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4DEDF444-38E6-4626-B5FA-B89D4B2BE6B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74FF59F9-3F5B-4EDC-AAC7-F881D08BE5F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7CB09CA7-1E80-4C1E-AD40-4F99AA7DF2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A00071FE-C135-4533-A835-92DD6198E0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03ACD3D4-FBD8-48F5-8679-BB3FA0CF8FE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FFFE2DD5-0FB9-4A8A-A52B-8E9D248D95EF}"/>
            </a:ext>
          </a:extLst>
        </xdr:cNvPr>
        <xdr:cNvSpPr txBox="1"/>
      </xdr:nvSpPr>
      <xdr:spPr>
        <a:xfrm>
          <a:off x="854964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9BED2F5D-8104-4CB4-AC4C-86B1109425B0}"/>
            </a:ext>
          </a:extLst>
        </xdr:cNvPr>
        <xdr:cNvSpPr txBox="1"/>
      </xdr:nvSpPr>
      <xdr:spPr>
        <a:xfrm>
          <a:off x="1489265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3B161759-56F7-4444-A935-6F03369434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6F7FB77A-5B77-4AFD-8D4C-9B781C0DB585}"/>
            </a:ext>
          </a:extLst>
        </xdr:cNvPr>
        <xdr:cNvSpPr txBox="1"/>
      </xdr:nvSpPr>
      <xdr:spPr>
        <a:xfrm>
          <a:off x="1166908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E00572AE-7C0C-433B-8DDC-B7C3644C5BD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21FEFF72-8EE2-4F2F-86DE-50A40D28FFEA}"/>
            </a:ext>
          </a:extLst>
        </xdr:cNvPr>
        <xdr:cNvSpPr txBox="1"/>
      </xdr:nvSpPr>
      <xdr:spPr>
        <a:xfrm>
          <a:off x="1157382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F51D742B-DBBA-4443-AE4E-F7ADC90F2AD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D232C570-2AA4-4817-B0BE-BF0194876B0E}"/>
            </a:ext>
          </a:extLst>
        </xdr:cNvPr>
        <xdr:cNvSpPr txBox="1"/>
      </xdr:nvSpPr>
      <xdr:spPr>
        <a:xfrm>
          <a:off x="1493234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051E717F-A1C1-4C51-BC3F-B23C3FB78BDE}"/>
            </a:ext>
          </a:extLst>
        </xdr:cNvPr>
        <xdr:cNvSpPr txBox="1"/>
      </xdr:nvSpPr>
      <xdr:spPr>
        <a:xfrm>
          <a:off x="835915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B4B68231-D106-44BB-AAB0-5D25C6F6A40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58F55850-5705-4EC0-A0BE-EA740E3A02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E94B507C-9119-4848-BDC6-41B24089416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88BE866E-6612-4705-B9DC-AAF34577605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E5181789-8BB8-4D9E-85F8-BD81C70433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482073AD-0D8A-46CF-BC95-F1BD4251C3B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BCA4A21B-5906-4B69-A6A5-D5B0214EDCB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CA4E35F9-CE37-4B5E-BC6D-D31BBA82888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59D8FE9D-4D04-4314-806D-DEC7CB91D13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9926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AA78FE31-6944-4CE1-8810-4F25A386A2C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3276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EA8AB97E-1C5D-4FE3-9322-603A9F6CE1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103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E67FC552-3214-4BE5-BC69-F2A4CE594C1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4835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AD05DB67-216F-4C6C-ADD8-B7A03F00B4D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6616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7CA0796A-20BE-4BC5-82FE-5BEBA6F3A13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2950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DABB0E90-C596-4930-9BD3-22FC4424C35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6712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AAC1EE85-8AE8-4CF4-9EDD-1C7CE0C134E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4807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B5D441F9-4365-44DA-A96A-AA327D438CC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5474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D0C3DA11-2158-418B-982A-79C2F676B9D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9284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CE0BE233-D265-4D4D-8D8C-A2FB02EB29C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69951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588AB0A9-FBB4-4EA3-BF92-38D3938B163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8665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5834F63D-2A2B-4DED-B1E9-263299C7513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7379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3915D6FC-62BD-49AA-995B-C8F828743C0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3564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5FDDCC21-222C-4D55-9E34-B60343BA934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8630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E06A28BF-9786-4E46-AE23-A3363D0ABC1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37054FAC-0A72-4813-8B45-4300B4686FF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6865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D0F1C73B-B07A-4794-BDAD-38FF56F2D8D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105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2E8E3F4D-F51C-404E-8447-4DB519AD06B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5627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FC8EB97E-8FC7-43AA-A113-99CE3F1859C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D5FE7FAA-339E-431B-B032-8D4EB81B7AE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055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7F4CC0F4-696D-454D-88E9-33E83728EFD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4312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14C5BC3A-D3C2-4352-8310-E045D4278E7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2407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646824</xdr:colOff>
      <xdr:row>5</xdr:row>
      <xdr:rowOff>694450</xdr:rowOff>
    </xdr:to>
    <xdr:pic>
      <xdr:nvPicPr>
        <xdr:cNvPr id="674" name="Image 673">
          <a:extLst>
            <a:ext uri="{FF2B5EF4-FFF2-40B4-BE49-F238E27FC236}">
              <a16:creationId xmlns:a16="http://schemas.microsoft.com/office/drawing/2014/main" id="{625622EA-520C-425C-9D15-AF4254CC03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646824" cy="694450"/>
        </a:xfrm>
        <a:prstGeom prst="rect">
          <a:avLst/>
        </a:prstGeom>
      </xdr:spPr>
    </xdr:pic>
    <xdr:clientData/>
  </xdr:twoCellAnchor>
  <xdr:twoCellAnchor editAs="oneCell">
    <xdr:from>
      <xdr:col>5</xdr:col>
      <xdr:colOff>0</xdr:colOff>
      <xdr:row>5</xdr:row>
      <xdr:rowOff>0</xdr:rowOff>
    </xdr:from>
    <xdr:to>
      <xdr:col>5</xdr:col>
      <xdr:colOff>646824</xdr:colOff>
      <xdr:row>5</xdr:row>
      <xdr:rowOff>694450</xdr:rowOff>
    </xdr:to>
    <xdr:pic>
      <xdr:nvPicPr>
        <xdr:cNvPr id="675" name="Image 674">
          <a:extLst>
            <a:ext uri="{FF2B5EF4-FFF2-40B4-BE49-F238E27FC236}">
              <a16:creationId xmlns:a16="http://schemas.microsoft.com/office/drawing/2014/main" id="{7BFD2F8F-6D78-4D56-9C88-BAB9A813C7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2354580"/>
          <a:ext cx="646824" cy="69445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7" name="Image 676">
          <a:extLst>
            <a:ext uri="{FF2B5EF4-FFF2-40B4-BE49-F238E27FC236}">
              <a16:creationId xmlns:a16="http://schemas.microsoft.com/office/drawing/2014/main" id="{C3CADE84-956F-4D66-951F-7146CDD189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011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8" name="Image 677">
          <a:extLst>
            <a:ext uri="{FF2B5EF4-FFF2-40B4-BE49-F238E27FC236}">
              <a16:creationId xmlns:a16="http://schemas.microsoft.com/office/drawing/2014/main" id="{18250F34-7A71-47B2-A77D-9E4879DC79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9" name="Image 678">
          <a:extLst>
            <a:ext uri="{FF2B5EF4-FFF2-40B4-BE49-F238E27FC236}">
              <a16:creationId xmlns:a16="http://schemas.microsoft.com/office/drawing/2014/main" id="{AE49CD6F-E395-4BA5-93A6-E2D7A396B2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6118860"/>
          <a:ext cx="646824" cy="694450"/>
        </a:xfrm>
        <a:prstGeom prst="rect">
          <a:avLst/>
        </a:prstGeom>
      </xdr:spPr>
    </xdr:pic>
    <xdr:clientData/>
  </xdr:twoCellAnchor>
  <xdr:twoCellAnchor editAs="oneCell">
    <xdr:from>
      <xdr:col>6</xdr:col>
      <xdr:colOff>171450</xdr:colOff>
      <xdr:row>4</xdr:row>
      <xdr:rowOff>209550</xdr:rowOff>
    </xdr:from>
    <xdr:to>
      <xdr:col>7</xdr:col>
      <xdr:colOff>627774</xdr:colOff>
      <xdr:row>5</xdr:row>
      <xdr:rowOff>542050</xdr:rowOff>
    </xdr:to>
    <xdr:pic>
      <xdr:nvPicPr>
        <xdr:cNvPr id="680" name="Image 679">
          <a:extLst>
            <a:ext uri="{FF2B5EF4-FFF2-40B4-BE49-F238E27FC236}">
              <a16:creationId xmlns:a16="http://schemas.microsoft.com/office/drawing/2014/main" id="{6AE53095-6546-4AC9-B7E1-FD188086B5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9610" y="2205990"/>
          <a:ext cx="654444" cy="690640"/>
        </a:xfrm>
        <a:prstGeom prst="rect">
          <a:avLst/>
        </a:prstGeom>
      </xdr:spPr>
    </xdr:pic>
    <xdr:clientData/>
  </xdr:twoCellAnchor>
  <xdr:twoCellAnchor editAs="oneCell">
    <xdr:from>
      <xdr:col>8</xdr:col>
      <xdr:colOff>133350</xdr:colOff>
      <xdr:row>4</xdr:row>
      <xdr:rowOff>266700</xdr:rowOff>
    </xdr:from>
    <xdr:to>
      <xdr:col>9</xdr:col>
      <xdr:colOff>589674</xdr:colOff>
      <xdr:row>5</xdr:row>
      <xdr:rowOff>599200</xdr:rowOff>
    </xdr:to>
    <xdr:pic>
      <xdr:nvPicPr>
        <xdr:cNvPr id="681" name="Image 680">
          <a:extLst>
            <a:ext uri="{FF2B5EF4-FFF2-40B4-BE49-F238E27FC236}">
              <a16:creationId xmlns:a16="http://schemas.microsoft.com/office/drawing/2014/main" id="{F203A82F-C4D9-4376-B68C-2EB2A5161A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2263140"/>
          <a:ext cx="654444" cy="69064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682" name="Image 681">
          <a:extLst>
            <a:ext uri="{FF2B5EF4-FFF2-40B4-BE49-F238E27FC236}">
              <a16:creationId xmlns:a16="http://schemas.microsoft.com/office/drawing/2014/main" id="{FD766DB2-1459-4F83-ADC1-DD920F6E66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6024860"/>
          <a:ext cx="646824" cy="69445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3" name="Image 682">
          <a:extLst>
            <a:ext uri="{FF2B5EF4-FFF2-40B4-BE49-F238E27FC236}">
              <a16:creationId xmlns:a16="http://schemas.microsoft.com/office/drawing/2014/main" id="{C8D9AE6F-052C-4D97-8ACC-A3E18F2CB2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4" name="Image 683">
          <a:extLst>
            <a:ext uri="{FF2B5EF4-FFF2-40B4-BE49-F238E27FC236}">
              <a16:creationId xmlns:a16="http://schemas.microsoft.com/office/drawing/2014/main" id="{9F558064-1FDF-446D-8B9F-F8E07C4794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5" name="Image 684">
          <a:extLst>
            <a:ext uri="{FF2B5EF4-FFF2-40B4-BE49-F238E27FC236}">
              <a16:creationId xmlns:a16="http://schemas.microsoft.com/office/drawing/2014/main" id="{67E2039C-6164-454D-820A-EEADE290DF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6" name="Image 685">
          <a:extLst>
            <a:ext uri="{FF2B5EF4-FFF2-40B4-BE49-F238E27FC236}">
              <a16:creationId xmlns:a16="http://schemas.microsoft.com/office/drawing/2014/main" id="{C4E523D3-BBC3-4577-A4DA-73F036E9DE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8" name="Image 687">
          <a:extLst>
            <a:ext uri="{FF2B5EF4-FFF2-40B4-BE49-F238E27FC236}">
              <a16:creationId xmlns:a16="http://schemas.microsoft.com/office/drawing/2014/main" id="{FD7F3850-3A46-4F13-8363-6B02A2BF86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90" name="Image 689">
          <a:extLst>
            <a:ext uri="{FF2B5EF4-FFF2-40B4-BE49-F238E27FC236}">
              <a16:creationId xmlns:a16="http://schemas.microsoft.com/office/drawing/2014/main" id="{0FD00D9D-B449-4BF6-BA31-EF712F8DDF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723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91" name="Image 690">
          <a:extLst>
            <a:ext uri="{FF2B5EF4-FFF2-40B4-BE49-F238E27FC236}">
              <a16:creationId xmlns:a16="http://schemas.microsoft.com/office/drawing/2014/main" id="{604B2DE7-4F77-47AD-82E0-35C8F629085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92" name="Image 691">
          <a:extLst>
            <a:ext uri="{FF2B5EF4-FFF2-40B4-BE49-F238E27FC236}">
              <a16:creationId xmlns:a16="http://schemas.microsoft.com/office/drawing/2014/main" id="{E88732BE-C05F-4120-ABA9-700D57B2BC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3" name="Image 692">
          <a:extLst>
            <a:ext uri="{FF2B5EF4-FFF2-40B4-BE49-F238E27FC236}">
              <a16:creationId xmlns:a16="http://schemas.microsoft.com/office/drawing/2014/main" id="{2CD79D91-0041-4ED5-9A30-FFDBFEC701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4" name="Image 693">
          <a:extLst>
            <a:ext uri="{FF2B5EF4-FFF2-40B4-BE49-F238E27FC236}">
              <a16:creationId xmlns:a16="http://schemas.microsoft.com/office/drawing/2014/main" id="{5046345E-52C4-443C-84A3-BF2DB659FA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5" name="Image 694">
          <a:extLst>
            <a:ext uri="{FF2B5EF4-FFF2-40B4-BE49-F238E27FC236}">
              <a16:creationId xmlns:a16="http://schemas.microsoft.com/office/drawing/2014/main" id="{25BC1D93-6CCD-474A-8BBB-DF1871904A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6" name="Image 695">
          <a:extLst>
            <a:ext uri="{FF2B5EF4-FFF2-40B4-BE49-F238E27FC236}">
              <a16:creationId xmlns:a16="http://schemas.microsoft.com/office/drawing/2014/main" id="{2CC37AC8-7383-42B3-A751-1DFC842DFB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7" name="Image 696">
          <a:extLst>
            <a:ext uri="{FF2B5EF4-FFF2-40B4-BE49-F238E27FC236}">
              <a16:creationId xmlns:a16="http://schemas.microsoft.com/office/drawing/2014/main" id="{42DD57E2-F6D6-46D0-BA3B-2AD4E1268C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9" name="Image 698">
          <a:extLst>
            <a:ext uri="{FF2B5EF4-FFF2-40B4-BE49-F238E27FC236}">
              <a16:creationId xmlns:a16="http://schemas.microsoft.com/office/drawing/2014/main" id="{5488A22F-335D-48C0-A071-FDD8F18BA6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700" name="Image 699">
          <a:extLst>
            <a:ext uri="{FF2B5EF4-FFF2-40B4-BE49-F238E27FC236}">
              <a16:creationId xmlns:a16="http://schemas.microsoft.com/office/drawing/2014/main" id="{BACF3E48-96FB-4130-9324-368AEAF2C4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701" name="Image 700">
          <a:extLst>
            <a:ext uri="{FF2B5EF4-FFF2-40B4-BE49-F238E27FC236}">
              <a16:creationId xmlns:a16="http://schemas.microsoft.com/office/drawing/2014/main" id="{D52B4A23-ECB3-4BE2-B097-260B24C20A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7190660"/>
          <a:ext cx="646824" cy="694450"/>
        </a:xfrm>
        <a:prstGeom prst="rect">
          <a:avLst/>
        </a:prstGeom>
      </xdr:spPr>
    </xdr:pic>
    <xdr:clientData/>
  </xdr:twoCellAnchor>
  <xdr:twoCellAnchor editAs="oneCell">
    <xdr:from>
      <xdr:col>4</xdr:col>
      <xdr:colOff>152400</xdr:colOff>
      <xdr:row>67</xdr:row>
      <xdr:rowOff>0</xdr:rowOff>
    </xdr:from>
    <xdr:to>
      <xdr:col>5</xdr:col>
      <xdr:colOff>608724</xdr:colOff>
      <xdr:row>68</xdr:row>
      <xdr:rowOff>523000</xdr:rowOff>
    </xdr:to>
    <xdr:pic>
      <xdr:nvPicPr>
        <xdr:cNvPr id="702" name="Image 701">
          <a:extLst>
            <a:ext uri="{FF2B5EF4-FFF2-40B4-BE49-F238E27FC236}">
              <a16:creationId xmlns:a16="http://schemas.microsoft.com/office/drawing/2014/main" id="{20A0B1ED-7532-4D35-834E-7C3EE81A13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5800" y="450342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703" name="Image 702">
          <a:extLst>
            <a:ext uri="{FF2B5EF4-FFF2-40B4-BE49-F238E27FC236}">
              <a16:creationId xmlns:a16="http://schemas.microsoft.com/office/drawing/2014/main" id="{51602D98-60ED-44A4-9F46-3ADACBFF53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4" name="Image 703">
          <a:extLst>
            <a:ext uri="{FF2B5EF4-FFF2-40B4-BE49-F238E27FC236}">
              <a16:creationId xmlns:a16="http://schemas.microsoft.com/office/drawing/2014/main" id="{93D39537-C853-454F-9C66-6F0FD619DA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5" name="Image 704">
          <a:extLst>
            <a:ext uri="{FF2B5EF4-FFF2-40B4-BE49-F238E27FC236}">
              <a16:creationId xmlns:a16="http://schemas.microsoft.com/office/drawing/2014/main" id="{61556839-8128-4548-8054-9BBC18C26E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6" name="Image 705">
          <a:extLst>
            <a:ext uri="{FF2B5EF4-FFF2-40B4-BE49-F238E27FC236}">
              <a16:creationId xmlns:a16="http://schemas.microsoft.com/office/drawing/2014/main" id="{EBB27D5E-D0A4-472F-B139-F5DF5EC5A9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0535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7" name="Image 706">
          <a:extLst>
            <a:ext uri="{FF2B5EF4-FFF2-40B4-BE49-F238E27FC236}">
              <a16:creationId xmlns:a16="http://schemas.microsoft.com/office/drawing/2014/main" id="{C5AEBE68-6ED0-47A1-81EA-DFB4435692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8" name="Image 707">
          <a:extLst>
            <a:ext uri="{FF2B5EF4-FFF2-40B4-BE49-F238E27FC236}">
              <a16:creationId xmlns:a16="http://schemas.microsoft.com/office/drawing/2014/main" id="{993B763D-6D83-458A-B33D-F7530CDF82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9" name="Image 708">
          <a:extLst>
            <a:ext uri="{FF2B5EF4-FFF2-40B4-BE49-F238E27FC236}">
              <a16:creationId xmlns:a16="http://schemas.microsoft.com/office/drawing/2014/main" id="{DCAA525F-CB42-4710-AC0E-2490EB4360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10" name="Image 709">
          <a:extLst>
            <a:ext uri="{FF2B5EF4-FFF2-40B4-BE49-F238E27FC236}">
              <a16:creationId xmlns:a16="http://schemas.microsoft.com/office/drawing/2014/main" id="{95DD048B-AE9A-488E-A897-823C0D9CAF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11" name="Image 710">
          <a:extLst>
            <a:ext uri="{FF2B5EF4-FFF2-40B4-BE49-F238E27FC236}">
              <a16:creationId xmlns:a16="http://schemas.microsoft.com/office/drawing/2014/main" id="{1EDAB3A5-821D-4793-A018-B0BC9357DE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12" name="Image 711">
          <a:extLst>
            <a:ext uri="{FF2B5EF4-FFF2-40B4-BE49-F238E27FC236}">
              <a16:creationId xmlns:a16="http://schemas.microsoft.com/office/drawing/2014/main" id="{7B61AC7A-BD6D-458A-BC3E-2BEA66DB67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14" name="Image 713">
          <a:extLst>
            <a:ext uri="{FF2B5EF4-FFF2-40B4-BE49-F238E27FC236}">
              <a16:creationId xmlns:a16="http://schemas.microsoft.com/office/drawing/2014/main" id="{F675F0D9-4B10-47C5-BE6E-C7F237BC04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152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5" name="Image 714">
          <a:extLst>
            <a:ext uri="{FF2B5EF4-FFF2-40B4-BE49-F238E27FC236}">
              <a16:creationId xmlns:a16="http://schemas.microsoft.com/office/drawing/2014/main" id="{65B7014A-3BC7-47E4-B224-47B5F359EB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063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6" name="Image 715">
          <a:extLst>
            <a:ext uri="{FF2B5EF4-FFF2-40B4-BE49-F238E27FC236}">
              <a16:creationId xmlns:a16="http://schemas.microsoft.com/office/drawing/2014/main" id="{7C573A96-A804-451B-B16A-345B90E456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7" name="Image 716">
          <a:extLst>
            <a:ext uri="{FF2B5EF4-FFF2-40B4-BE49-F238E27FC236}">
              <a16:creationId xmlns:a16="http://schemas.microsoft.com/office/drawing/2014/main" id="{18C60753-74EE-481B-9077-C6E4DDF353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8" name="Image 717">
          <a:extLst>
            <a:ext uri="{FF2B5EF4-FFF2-40B4-BE49-F238E27FC236}">
              <a16:creationId xmlns:a16="http://schemas.microsoft.com/office/drawing/2014/main" id="{FF885D53-B211-4AA5-BC92-3A899FCF3A7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20" name="Image 719">
          <a:extLst>
            <a:ext uri="{FF2B5EF4-FFF2-40B4-BE49-F238E27FC236}">
              <a16:creationId xmlns:a16="http://schemas.microsoft.com/office/drawing/2014/main" id="{E1CD7394-5FED-490C-A8FA-0189167995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21" name="Image 720">
          <a:extLst>
            <a:ext uri="{FF2B5EF4-FFF2-40B4-BE49-F238E27FC236}">
              <a16:creationId xmlns:a16="http://schemas.microsoft.com/office/drawing/2014/main" id="{A3EBF20A-925D-4E7E-8718-C888C678FB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23" name="Image 722">
          <a:extLst>
            <a:ext uri="{FF2B5EF4-FFF2-40B4-BE49-F238E27FC236}">
              <a16:creationId xmlns:a16="http://schemas.microsoft.com/office/drawing/2014/main" id="{4FB27E32-D8E5-4FB3-AE92-3320803F4F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41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24" name="Image 723">
          <a:extLst>
            <a:ext uri="{FF2B5EF4-FFF2-40B4-BE49-F238E27FC236}">
              <a16:creationId xmlns:a16="http://schemas.microsoft.com/office/drawing/2014/main" id="{0EAE9306-7FE2-4829-87E6-F763706CF9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296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26" name="Image 725">
          <a:extLst>
            <a:ext uri="{FF2B5EF4-FFF2-40B4-BE49-F238E27FC236}">
              <a16:creationId xmlns:a16="http://schemas.microsoft.com/office/drawing/2014/main" id="{05C2E507-CF44-4D02-A7B3-940F32D3E5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2584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27" name="Image 726">
          <a:extLst>
            <a:ext uri="{FF2B5EF4-FFF2-40B4-BE49-F238E27FC236}">
              <a16:creationId xmlns:a16="http://schemas.microsoft.com/office/drawing/2014/main" id="{28ACCE55-977F-4763-BAEB-658E5864FD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8" name="Image 727">
          <a:extLst>
            <a:ext uri="{FF2B5EF4-FFF2-40B4-BE49-F238E27FC236}">
              <a16:creationId xmlns:a16="http://schemas.microsoft.com/office/drawing/2014/main" id="{96EC6A16-8ECE-4B4A-B5C3-4BF97E9FE4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9" name="Image 728">
          <a:extLst>
            <a:ext uri="{FF2B5EF4-FFF2-40B4-BE49-F238E27FC236}">
              <a16:creationId xmlns:a16="http://schemas.microsoft.com/office/drawing/2014/main" id="{9F4AEBB1-A81A-42DC-90A6-A422E6B7B2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30" name="Image 729">
          <a:extLst>
            <a:ext uri="{FF2B5EF4-FFF2-40B4-BE49-F238E27FC236}">
              <a16:creationId xmlns:a16="http://schemas.microsoft.com/office/drawing/2014/main" id="{A6C41CAB-889D-4CDE-A395-0EE56ADB95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31" name="Image 730">
          <a:extLst>
            <a:ext uri="{FF2B5EF4-FFF2-40B4-BE49-F238E27FC236}">
              <a16:creationId xmlns:a16="http://schemas.microsoft.com/office/drawing/2014/main" id="{D3E9FAF5-A88B-4DD8-B38C-2995D0A941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4960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32" name="Image 731">
          <a:extLst>
            <a:ext uri="{FF2B5EF4-FFF2-40B4-BE49-F238E27FC236}">
              <a16:creationId xmlns:a16="http://schemas.microsoft.com/office/drawing/2014/main" id="{3C7FA43F-7930-4846-9E32-A2B9752EF9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4341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33" name="Image 732">
          <a:extLst>
            <a:ext uri="{FF2B5EF4-FFF2-40B4-BE49-F238E27FC236}">
              <a16:creationId xmlns:a16="http://schemas.microsoft.com/office/drawing/2014/main" id="{67458579-A487-46DC-91B6-BAF0C369B2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34" name="Image 733">
          <a:extLst>
            <a:ext uri="{FF2B5EF4-FFF2-40B4-BE49-F238E27FC236}">
              <a16:creationId xmlns:a16="http://schemas.microsoft.com/office/drawing/2014/main" id="{25C4F2F7-245D-4DE3-9E13-FC756B6741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35" name="Image 734">
          <a:extLst>
            <a:ext uri="{FF2B5EF4-FFF2-40B4-BE49-F238E27FC236}">
              <a16:creationId xmlns:a16="http://schemas.microsoft.com/office/drawing/2014/main" id="{E27C2573-D287-465E-B315-3AE26BC29C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36" name="Image 735">
          <a:extLst>
            <a:ext uri="{FF2B5EF4-FFF2-40B4-BE49-F238E27FC236}">
              <a16:creationId xmlns:a16="http://schemas.microsoft.com/office/drawing/2014/main" id="{C2201E92-DD11-4B21-8000-A1A633FE09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37" name="Image 736">
          <a:extLst>
            <a:ext uri="{FF2B5EF4-FFF2-40B4-BE49-F238E27FC236}">
              <a16:creationId xmlns:a16="http://schemas.microsoft.com/office/drawing/2014/main" id="{E56BAF54-6614-4161-B0A3-2FC379DD26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8" name="Image 737">
          <a:extLst>
            <a:ext uri="{FF2B5EF4-FFF2-40B4-BE49-F238E27FC236}">
              <a16:creationId xmlns:a16="http://schemas.microsoft.com/office/drawing/2014/main" id="{4C2D634C-9FA3-4466-82F2-293866982F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9" name="Image 738">
          <a:extLst>
            <a:ext uri="{FF2B5EF4-FFF2-40B4-BE49-F238E27FC236}">
              <a16:creationId xmlns:a16="http://schemas.microsoft.com/office/drawing/2014/main" id="{2A15BACF-9B06-403B-97EF-051866AE1F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40" name="Image 739">
          <a:extLst>
            <a:ext uri="{FF2B5EF4-FFF2-40B4-BE49-F238E27FC236}">
              <a16:creationId xmlns:a16="http://schemas.microsoft.com/office/drawing/2014/main" id="{8141678F-C1CD-4FB2-B241-5019984807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03159560"/>
          <a:ext cx="646824" cy="694450"/>
        </a:xfrm>
        <a:prstGeom prst="rect">
          <a:avLst/>
        </a:prstGeom>
      </xdr:spPr>
    </xdr:pic>
    <xdr:clientData/>
  </xdr:twoCellAnchor>
  <xdr:twoCellAnchor editAs="oneCell">
    <xdr:from>
      <xdr:col>9</xdr:col>
      <xdr:colOff>0</xdr:colOff>
      <xdr:row>11</xdr:row>
      <xdr:rowOff>0</xdr:rowOff>
    </xdr:from>
    <xdr:to>
      <xdr:col>9</xdr:col>
      <xdr:colOff>646824</xdr:colOff>
      <xdr:row>11</xdr:row>
      <xdr:rowOff>694450</xdr:rowOff>
    </xdr:to>
    <xdr:pic>
      <xdr:nvPicPr>
        <xdr:cNvPr id="741" name="Image 740">
          <a:extLst>
            <a:ext uri="{FF2B5EF4-FFF2-40B4-BE49-F238E27FC236}">
              <a16:creationId xmlns:a16="http://schemas.microsoft.com/office/drawing/2014/main" id="{CFE66F84-A9A5-44F9-836D-FDD87842A7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6118860"/>
          <a:ext cx="646824" cy="694450"/>
        </a:xfrm>
        <a:prstGeom prst="rect">
          <a:avLst/>
        </a:prstGeom>
      </xdr:spPr>
    </xdr:pic>
    <xdr:clientData/>
  </xdr:twoCellAnchor>
  <xdr:oneCellAnchor>
    <xdr:from>
      <xdr:col>5</xdr:col>
      <xdr:colOff>0</xdr:colOff>
      <xdr:row>88</xdr:row>
      <xdr:rowOff>0</xdr:rowOff>
    </xdr:from>
    <xdr:ext cx="646824" cy="694450"/>
    <xdr:pic>
      <xdr:nvPicPr>
        <xdr:cNvPr id="742" name="Image 741">
          <a:extLst>
            <a:ext uri="{FF2B5EF4-FFF2-40B4-BE49-F238E27FC236}">
              <a16:creationId xmlns:a16="http://schemas.microsoft.com/office/drawing/2014/main" id="{B228EE69-6642-4957-8135-2460EC059D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43" name="Image 742">
          <a:extLst>
            <a:ext uri="{FF2B5EF4-FFF2-40B4-BE49-F238E27FC236}">
              <a16:creationId xmlns:a16="http://schemas.microsoft.com/office/drawing/2014/main" id="{14DF1646-AA6C-4919-B421-79EC7155BE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44" name="Image 743">
          <a:extLst>
            <a:ext uri="{FF2B5EF4-FFF2-40B4-BE49-F238E27FC236}">
              <a16:creationId xmlns:a16="http://schemas.microsoft.com/office/drawing/2014/main" id="{63313576-DC12-470A-94FF-006F3D2E29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45" name="Image 744">
          <a:extLst>
            <a:ext uri="{FF2B5EF4-FFF2-40B4-BE49-F238E27FC236}">
              <a16:creationId xmlns:a16="http://schemas.microsoft.com/office/drawing/2014/main" id="{7BF9AC2A-A889-49B1-A057-1354794E3A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36629340"/>
          <a:ext cx="646824" cy="694450"/>
        </a:xfrm>
        <a:prstGeom prst="rect">
          <a:avLst/>
        </a:prstGeom>
      </xdr:spPr>
    </xdr:pic>
    <xdr:clientData/>
  </xdr:twoCellAnchor>
  <xdr:oneCellAnchor>
    <xdr:from>
      <xdr:col>7</xdr:col>
      <xdr:colOff>0</xdr:colOff>
      <xdr:row>45</xdr:row>
      <xdr:rowOff>0</xdr:rowOff>
    </xdr:from>
    <xdr:ext cx="646824" cy="694450"/>
    <xdr:pic>
      <xdr:nvPicPr>
        <xdr:cNvPr id="746" name="Image 745">
          <a:extLst>
            <a:ext uri="{FF2B5EF4-FFF2-40B4-BE49-F238E27FC236}">
              <a16:creationId xmlns:a16="http://schemas.microsoft.com/office/drawing/2014/main" id="{1469C9A2-EC15-48E6-A44E-38407892E8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29733240"/>
          <a:ext cx="646824" cy="694450"/>
        </a:xfrm>
        <a:prstGeom prst="rect">
          <a:avLst/>
        </a:prstGeom>
      </xdr:spPr>
    </xdr:pic>
    <xdr:clientData/>
  </xdr:oneCellAnchor>
  <xdr:oneCellAnchor>
    <xdr:from>
      <xdr:col>7</xdr:col>
      <xdr:colOff>0</xdr:colOff>
      <xdr:row>48</xdr:row>
      <xdr:rowOff>0</xdr:rowOff>
    </xdr:from>
    <xdr:ext cx="646824" cy="694450"/>
    <xdr:pic>
      <xdr:nvPicPr>
        <xdr:cNvPr id="747" name="Image 746">
          <a:extLst>
            <a:ext uri="{FF2B5EF4-FFF2-40B4-BE49-F238E27FC236}">
              <a16:creationId xmlns:a16="http://schemas.microsoft.com/office/drawing/2014/main" id="{7648A58F-C995-479A-B4A0-37931EDFEA7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48" name="Image 747">
          <a:extLst>
            <a:ext uri="{FF2B5EF4-FFF2-40B4-BE49-F238E27FC236}">
              <a16:creationId xmlns:a16="http://schemas.microsoft.com/office/drawing/2014/main" id="{D9C3CA50-E7A0-4DA1-AD56-F2A2344BE7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9" name="Image 748">
          <a:extLst>
            <a:ext uri="{FF2B5EF4-FFF2-40B4-BE49-F238E27FC236}">
              <a16:creationId xmlns:a16="http://schemas.microsoft.com/office/drawing/2014/main" id="{B979B8B8-63D8-4F63-B2F5-9D6D2FEE7D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50" name="Image 749">
          <a:extLst>
            <a:ext uri="{FF2B5EF4-FFF2-40B4-BE49-F238E27FC236}">
              <a16:creationId xmlns:a16="http://schemas.microsoft.com/office/drawing/2014/main" id="{63623AFF-31B3-46B7-8790-34690ED5DB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51" name="Image 750">
          <a:extLst>
            <a:ext uri="{FF2B5EF4-FFF2-40B4-BE49-F238E27FC236}">
              <a16:creationId xmlns:a16="http://schemas.microsoft.com/office/drawing/2014/main" id="{8C2E4F2E-C379-471E-8E51-B1663104F1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52" name="dimg_iNxLaNGVDf6jhbIP0NXD0Ac_14" descr="La Semaine du Goût">
          <a:extLst>
            <a:ext uri="{FF2B5EF4-FFF2-40B4-BE49-F238E27FC236}">
              <a16:creationId xmlns:a16="http://schemas.microsoft.com/office/drawing/2014/main" id="{0F74F8B3-62FE-4DFB-81F4-CC12A92C94E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8976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53" name="dimg_89xLaJDtOeG0kdUP9Pa8-Qo_21" descr="Affiche les Antilles - LES AFFICHISTES">
          <a:extLst>
            <a:ext uri="{FF2B5EF4-FFF2-40B4-BE49-F238E27FC236}">
              <a16:creationId xmlns:a16="http://schemas.microsoft.com/office/drawing/2014/main" id="{AF634484-76BE-4B5D-ADAD-2E9ADD79CD0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7998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54"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2CFD4DFA-1A8F-40B0-897E-B9142A140F65}"/>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153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5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287A4DDF-9076-4340-9603-D2F3A494DB46}"/>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6563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56" name="dimg_Nd5LaMibDtKfkdUP2NK78A4_279" descr="Loire-Atlantique : la préfecture et les sous-préfectures font le pont">
          <a:extLst>
            <a:ext uri="{FF2B5EF4-FFF2-40B4-BE49-F238E27FC236}">
              <a16:creationId xmlns:a16="http://schemas.microsoft.com/office/drawing/2014/main" id="{57453EBB-0742-4E05-B7AA-76976C52B6D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5247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57" name="dimg_sd9LaIixH5q0kdUPg4jIiAo_339" descr="⇒ Autocollant Sticker Adhésif &quot;Blason de Loire-Atlantique&quot; - Made in BZH">
          <a:extLst>
            <a:ext uri="{FF2B5EF4-FFF2-40B4-BE49-F238E27FC236}">
              <a16:creationId xmlns:a16="http://schemas.microsoft.com/office/drawing/2014/main" id="{CA34E11B-5822-4135-9AED-53BCDD40BFB3}"/>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8958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58" name="dimg_sd9LaIixH5q0kdUPg4jIiAo_339" descr="⇒ Autocollant Sticker Adhésif &quot;Blason de Loire-Atlantique&quot; - Made in BZH">
          <a:extLst>
            <a:ext uri="{FF2B5EF4-FFF2-40B4-BE49-F238E27FC236}">
              <a16:creationId xmlns:a16="http://schemas.microsoft.com/office/drawing/2014/main" id="{96999F2C-A9F6-4A1A-AACC-C27F53651B36}"/>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3847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59" name="Image 758">
          <a:extLst>
            <a:ext uri="{FF2B5EF4-FFF2-40B4-BE49-F238E27FC236}">
              <a16:creationId xmlns:a16="http://schemas.microsoft.com/office/drawing/2014/main" id="{C0F7ED2A-D54E-4862-BEE7-CCF26095E2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09600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760" name="Image 759">
          <a:extLst>
            <a:ext uri="{FF2B5EF4-FFF2-40B4-BE49-F238E27FC236}">
              <a16:creationId xmlns:a16="http://schemas.microsoft.com/office/drawing/2014/main" id="{C874C585-7C2C-47A8-89B9-78BE586392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982950"/>
          <a:ext cx="646824" cy="694450"/>
        </a:xfrm>
        <a:prstGeom prst="rect">
          <a:avLst/>
        </a:prstGeom>
      </xdr:spPr>
    </xdr:pic>
    <xdr:clientData/>
  </xdr:twoCellAnchor>
  <xdr:twoCellAnchor editAs="oneCell">
    <xdr:from>
      <xdr:col>3</xdr:col>
      <xdr:colOff>0</xdr:colOff>
      <xdr:row>25</xdr:row>
      <xdr:rowOff>0</xdr:rowOff>
    </xdr:from>
    <xdr:to>
      <xdr:col>3</xdr:col>
      <xdr:colOff>646824</xdr:colOff>
      <xdr:row>25</xdr:row>
      <xdr:rowOff>694450</xdr:rowOff>
    </xdr:to>
    <xdr:pic>
      <xdr:nvPicPr>
        <xdr:cNvPr id="761" name="Image 760">
          <a:extLst>
            <a:ext uri="{FF2B5EF4-FFF2-40B4-BE49-F238E27FC236}">
              <a16:creationId xmlns:a16="http://schemas.microsoft.com/office/drawing/2014/main" id="{BC6660C8-9BA4-4795-BB5F-B196330440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2" name="Image 761">
          <a:extLst>
            <a:ext uri="{FF2B5EF4-FFF2-40B4-BE49-F238E27FC236}">
              <a16:creationId xmlns:a16="http://schemas.microsoft.com/office/drawing/2014/main" id="{2241AE0B-2FB5-4A47-B2B5-3DFA988EE7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790700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3" name="Image 762">
          <a:extLst>
            <a:ext uri="{FF2B5EF4-FFF2-40B4-BE49-F238E27FC236}">
              <a16:creationId xmlns:a16="http://schemas.microsoft.com/office/drawing/2014/main" id="{DA8A3CC8-61F0-4BBB-904C-69AFD79031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971675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4" name="Image 763">
          <a:extLst>
            <a:ext uri="{FF2B5EF4-FFF2-40B4-BE49-F238E27FC236}">
              <a16:creationId xmlns:a16="http://schemas.microsoft.com/office/drawing/2014/main" id="{C93CBAB1-F49D-448A-9541-03BB16400D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971675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5" name="Image 764">
          <a:extLst>
            <a:ext uri="{FF2B5EF4-FFF2-40B4-BE49-F238E27FC236}">
              <a16:creationId xmlns:a16="http://schemas.microsoft.com/office/drawing/2014/main" id="{AD29B037-5A65-43F3-AE57-8F276E7601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7167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67" name="Image 766">
          <a:extLst>
            <a:ext uri="{FF2B5EF4-FFF2-40B4-BE49-F238E27FC236}">
              <a16:creationId xmlns:a16="http://schemas.microsoft.com/office/drawing/2014/main" id="{6CFB9439-AD47-4F7E-BDE7-8CCCBF7C36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28160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68" name="Image 767">
          <a:extLst>
            <a:ext uri="{FF2B5EF4-FFF2-40B4-BE49-F238E27FC236}">
              <a16:creationId xmlns:a16="http://schemas.microsoft.com/office/drawing/2014/main" id="{0C3C318A-A0F5-4CBC-BC47-34F6F7CB14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20565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69" name="Image 768">
          <a:extLst>
            <a:ext uri="{FF2B5EF4-FFF2-40B4-BE49-F238E27FC236}">
              <a16:creationId xmlns:a16="http://schemas.microsoft.com/office/drawing/2014/main" id="{7DC2F999-0142-487D-8F68-2937424ECC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692140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0" name="Image 769">
          <a:extLst>
            <a:ext uri="{FF2B5EF4-FFF2-40B4-BE49-F238E27FC236}">
              <a16:creationId xmlns:a16="http://schemas.microsoft.com/office/drawing/2014/main" id="{145D2E80-414C-4E43-BA90-368F23C015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7086600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1" name="Image 770">
          <a:extLst>
            <a:ext uri="{FF2B5EF4-FFF2-40B4-BE49-F238E27FC236}">
              <a16:creationId xmlns:a16="http://schemas.microsoft.com/office/drawing/2014/main" id="{6CB79BFD-AE4F-476C-824B-660E61DD30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866000"/>
          <a:ext cx="646824" cy="694450"/>
        </a:xfrm>
        <a:prstGeom prst="rect">
          <a:avLst/>
        </a:prstGeom>
      </xdr:spPr>
    </xdr:pic>
    <xdr:clientData/>
  </xdr:twoCellAnchor>
  <xdr:twoCellAnchor editAs="oneCell">
    <xdr:from>
      <xdr:col>9</xdr:col>
      <xdr:colOff>0</xdr:colOff>
      <xdr:row>108</xdr:row>
      <xdr:rowOff>0</xdr:rowOff>
    </xdr:from>
    <xdr:to>
      <xdr:col>9</xdr:col>
      <xdr:colOff>646824</xdr:colOff>
      <xdr:row>108</xdr:row>
      <xdr:rowOff>694450</xdr:rowOff>
    </xdr:to>
    <xdr:pic>
      <xdr:nvPicPr>
        <xdr:cNvPr id="772" name="Image 771">
          <a:extLst>
            <a:ext uri="{FF2B5EF4-FFF2-40B4-BE49-F238E27FC236}">
              <a16:creationId xmlns:a16="http://schemas.microsoft.com/office/drawing/2014/main" id="{12AC6ED8-1FCE-4EBA-BB55-A1EFEB81B2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27900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3" name="Image 772">
          <a:extLst>
            <a:ext uri="{FF2B5EF4-FFF2-40B4-BE49-F238E27FC236}">
              <a16:creationId xmlns:a16="http://schemas.microsoft.com/office/drawing/2014/main" id="{3125F07A-C91E-44D9-AD73-3C001D2DA6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745998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4" name="Image 773">
          <a:extLst>
            <a:ext uri="{FF2B5EF4-FFF2-40B4-BE49-F238E27FC236}">
              <a16:creationId xmlns:a16="http://schemas.microsoft.com/office/drawing/2014/main" id="{09476F91-F1A2-43F6-A1A5-D9623BEB50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87058500"/>
          <a:ext cx="646824" cy="694450"/>
        </a:xfrm>
        <a:prstGeom prst="rect">
          <a:avLst/>
        </a:prstGeom>
      </xdr:spPr>
    </xdr:pic>
    <xdr:clientData/>
  </xdr:twoCellAnchor>
  <xdr:twoCellAnchor editAs="oneCell">
    <xdr:from>
      <xdr:col>1</xdr:col>
      <xdr:colOff>2990850</xdr:colOff>
      <xdr:row>7</xdr:row>
      <xdr:rowOff>76200</xdr:rowOff>
    </xdr:from>
    <xdr:to>
      <xdr:col>2</xdr:col>
      <xdr:colOff>56274</xdr:colOff>
      <xdr:row>8</xdr:row>
      <xdr:rowOff>599200</xdr:rowOff>
    </xdr:to>
    <xdr:pic>
      <xdr:nvPicPr>
        <xdr:cNvPr id="676" name="Image 675">
          <a:extLst>
            <a:ext uri="{FF2B5EF4-FFF2-40B4-BE49-F238E27FC236}">
              <a16:creationId xmlns:a16="http://schemas.microsoft.com/office/drawing/2014/main" id="{E5DBA61E-E384-44DB-8F21-3B4BB32B78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87" name="Image 686">
          <a:extLst>
            <a:ext uri="{FF2B5EF4-FFF2-40B4-BE49-F238E27FC236}">
              <a16:creationId xmlns:a16="http://schemas.microsoft.com/office/drawing/2014/main" id="{8F20C091-D85C-46E8-A745-9F512B61D5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689" name="Image 297">
          <a:extLst>
            <a:ext uri="{FF2B5EF4-FFF2-40B4-BE49-F238E27FC236}">
              <a16:creationId xmlns:a16="http://schemas.microsoft.com/office/drawing/2014/main" id="{C763341A-B9DC-4D99-B44E-3CE50318777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698" name="Image 43">
          <a:extLst>
            <a:ext uri="{FF2B5EF4-FFF2-40B4-BE49-F238E27FC236}">
              <a16:creationId xmlns:a16="http://schemas.microsoft.com/office/drawing/2014/main" id="{F3AE6DB5-8BA3-450F-A1D3-7808BC212CD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713" name="Image 712">
          <a:extLst>
            <a:ext uri="{FF2B5EF4-FFF2-40B4-BE49-F238E27FC236}">
              <a16:creationId xmlns:a16="http://schemas.microsoft.com/office/drawing/2014/main" id="{D73E0E99-7C74-4840-B975-7401722F77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719" name="Image 718">
          <a:extLst>
            <a:ext uri="{FF2B5EF4-FFF2-40B4-BE49-F238E27FC236}">
              <a16:creationId xmlns:a16="http://schemas.microsoft.com/office/drawing/2014/main" id="{B455545E-DE92-44DB-9372-E924F8C5F4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722" name="Image 297">
          <a:extLst>
            <a:ext uri="{FF2B5EF4-FFF2-40B4-BE49-F238E27FC236}">
              <a16:creationId xmlns:a16="http://schemas.microsoft.com/office/drawing/2014/main" id="{9AC725DF-0118-4665-907D-346DFA074EE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725" name="Image 43">
          <a:extLst>
            <a:ext uri="{FF2B5EF4-FFF2-40B4-BE49-F238E27FC236}">
              <a16:creationId xmlns:a16="http://schemas.microsoft.com/office/drawing/2014/main" id="{6FCEF1A5-C598-412A-9305-2BC7AD1A1B5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775" name="Image 44">
          <a:extLst>
            <a:ext uri="{FF2B5EF4-FFF2-40B4-BE49-F238E27FC236}">
              <a16:creationId xmlns:a16="http://schemas.microsoft.com/office/drawing/2014/main" id="{B3726117-916C-4F41-AB33-4799DAEA37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776" name="Image 44">
          <a:extLst>
            <a:ext uri="{FF2B5EF4-FFF2-40B4-BE49-F238E27FC236}">
              <a16:creationId xmlns:a16="http://schemas.microsoft.com/office/drawing/2014/main" id="{96981E57-98CE-4A5C-9406-912B4C0EED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777" name="Image 776">
          <a:extLst>
            <a:ext uri="{FF2B5EF4-FFF2-40B4-BE49-F238E27FC236}">
              <a16:creationId xmlns:a16="http://schemas.microsoft.com/office/drawing/2014/main" id="{C035367B-8180-4E92-AC60-7AC5269832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778" name="Image 777">
          <a:extLst>
            <a:ext uri="{FF2B5EF4-FFF2-40B4-BE49-F238E27FC236}">
              <a16:creationId xmlns:a16="http://schemas.microsoft.com/office/drawing/2014/main" id="{B404399A-A027-4485-82B9-5416F3CFFA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779" name="Image 297">
          <a:extLst>
            <a:ext uri="{FF2B5EF4-FFF2-40B4-BE49-F238E27FC236}">
              <a16:creationId xmlns:a16="http://schemas.microsoft.com/office/drawing/2014/main" id="{4B18B387-996A-4B97-9F8A-4476B6A3F35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780" name="Image 44">
          <a:extLst>
            <a:ext uri="{FF2B5EF4-FFF2-40B4-BE49-F238E27FC236}">
              <a16:creationId xmlns:a16="http://schemas.microsoft.com/office/drawing/2014/main" id="{90FC5A59-C257-4B92-9C37-93AD777A66E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781" name="Image 780">
          <a:extLst>
            <a:ext uri="{FF2B5EF4-FFF2-40B4-BE49-F238E27FC236}">
              <a16:creationId xmlns:a16="http://schemas.microsoft.com/office/drawing/2014/main" id="{50091BA1-4163-4704-BFD3-BA1DD2CCAF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782" name="Image 44">
          <a:extLst>
            <a:ext uri="{FF2B5EF4-FFF2-40B4-BE49-F238E27FC236}">
              <a16:creationId xmlns:a16="http://schemas.microsoft.com/office/drawing/2014/main" id="{19DBF63E-8D00-4366-A824-6BEDCB253C0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783" name="Image 782">
          <a:extLst>
            <a:ext uri="{FF2B5EF4-FFF2-40B4-BE49-F238E27FC236}">
              <a16:creationId xmlns:a16="http://schemas.microsoft.com/office/drawing/2014/main" id="{265A36DA-8120-4542-A7A6-7A9FA6C593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785" name="Image 297">
          <a:extLst>
            <a:ext uri="{FF2B5EF4-FFF2-40B4-BE49-F238E27FC236}">
              <a16:creationId xmlns:a16="http://schemas.microsoft.com/office/drawing/2014/main" id="{F5419B0B-3491-4989-A997-FA6A3A7F21C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786" name="Image 43">
          <a:extLst>
            <a:ext uri="{FF2B5EF4-FFF2-40B4-BE49-F238E27FC236}">
              <a16:creationId xmlns:a16="http://schemas.microsoft.com/office/drawing/2014/main" id="{C5DD5940-A4EF-43BB-9A63-C076D71EF10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787" name="Image 44">
          <a:extLst>
            <a:ext uri="{FF2B5EF4-FFF2-40B4-BE49-F238E27FC236}">
              <a16:creationId xmlns:a16="http://schemas.microsoft.com/office/drawing/2014/main" id="{BFE66B41-2E85-460E-9E1A-4A2E451EDC1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788" name="Image 787">
          <a:extLst>
            <a:ext uri="{FF2B5EF4-FFF2-40B4-BE49-F238E27FC236}">
              <a16:creationId xmlns:a16="http://schemas.microsoft.com/office/drawing/2014/main" id="{F3D04CD2-D38E-44F6-ADBD-7302CAFC2F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89" name="Image 788">
          <a:extLst>
            <a:ext uri="{FF2B5EF4-FFF2-40B4-BE49-F238E27FC236}">
              <a16:creationId xmlns:a16="http://schemas.microsoft.com/office/drawing/2014/main" id="{7D4E0DE3-C9BC-4E81-9A89-4F9F2BA8E8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90" name="Image 789">
          <a:extLst>
            <a:ext uri="{FF2B5EF4-FFF2-40B4-BE49-F238E27FC236}">
              <a16:creationId xmlns:a16="http://schemas.microsoft.com/office/drawing/2014/main" id="{1BC729EA-271F-4860-A688-BDB093A092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791" name="Image 790">
          <a:extLst>
            <a:ext uri="{FF2B5EF4-FFF2-40B4-BE49-F238E27FC236}">
              <a16:creationId xmlns:a16="http://schemas.microsoft.com/office/drawing/2014/main" id="{463CB842-8DF2-4D59-A85E-CA84F03E21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792" name="Image 297">
          <a:extLst>
            <a:ext uri="{FF2B5EF4-FFF2-40B4-BE49-F238E27FC236}">
              <a16:creationId xmlns:a16="http://schemas.microsoft.com/office/drawing/2014/main" id="{C0F62C88-A8FA-4C74-97A2-92B4E36D50F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793" name="Image 297">
          <a:extLst>
            <a:ext uri="{FF2B5EF4-FFF2-40B4-BE49-F238E27FC236}">
              <a16:creationId xmlns:a16="http://schemas.microsoft.com/office/drawing/2014/main" id="{3C6E932F-92FB-46E3-A872-C7C08992F5F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794" name="Image 44">
          <a:extLst>
            <a:ext uri="{FF2B5EF4-FFF2-40B4-BE49-F238E27FC236}">
              <a16:creationId xmlns:a16="http://schemas.microsoft.com/office/drawing/2014/main" id="{26104477-F74E-4590-A2E8-BAD46579ED1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795" name="Image 794">
          <a:extLst>
            <a:ext uri="{FF2B5EF4-FFF2-40B4-BE49-F238E27FC236}">
              <a16:creationId xmlns:a16="http://schemas.microsoft.com/office/drawing/2014/main" id="{FC193D0B-44D7-409A-BCDB-8F7919DD4E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96" name="Image 795">
          <a:extLst>
            <a:ext uri="{FF2B5EF4-FFF2-40B4-BE49-F238E27FC236}">
              <a16:creationId xmlns:a16="http://schemas.microsoft.com/office/drawing/2014/main" id="{B0125512-30B1-43DE-997A-89759AB5B2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editAs="oneCell">
    <xdr:from>
      <xdr:col>9</xdr:col>
      <xdr:colOff>0</xdr:colOff>
      <xdr:row>108</xdr:row>
      <xdr:rowOff>0</xdr:rowOff>
    </xdr:from>
    <xdr:to>
      <xdr:col>9</xdr:col>
      <xdr:colOff>646824</xdr:colOff>
      <xdr:row>108</xdr:row>
      <xdr:rowOff>694450</xdr:rowOff>
    </xdr:to>
    <xdr:pic>
      <xdr:nvPicPr>
        <xdr:cNvPr id="797" name="Image 796">
          <a:extLst>
            <a:ext uri="{FF2B5EF4-FFF2-40B4-BE49-F238E27FC236}">
              <a16:creationId xmlns:a16="http://schemas.microsoft.com/office/drawing/2014/main" id="{D768558D-8B86-40C3-BEAB-8BD5CC8309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730529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798" name="Image 297">
          <a:extLst>
            <a:ext uri="{FF2B5EF4-FFF2-40B4-BE49-F238E27FC236}">
              <a16:creationId xmlns:a16="http://schemas.microsoft.com/office/drawing/2014/main" id="{0D5C40DA-36A5-4150-A55B-A91CD9660A0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799" name="Image 297">
          <a:extLst>
            <a:ext uri="{FF2B5EF4-FFF2-40B4-BE49-F238E27FC236}">
              <a16:creationId xmlns:a16="http://schemas.microsoft.com/office/drawing/2014/main" id="{3B3A2BB2-7965-4BC3-8CAF-A307B728052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00" name="Image 44">
          <a:extLst>
            <a:ext uri="{FF2B5EF4-FFF2-40B4-BE49-F238E27FC236}">
              <a16:creationId xmlns:a16="http://schemas.microsoft.com/office/drawing/2014/main" id="{9DBF080F-C28F-4778-BC52-8BF8EAC0AEA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01" name="Image 800">
          <a:extLst>
            <a:ext uri="{FF2B5EF4-FFF2-40B4-BE49-F238E27FC236}">
              <a16:creationId xmlns:a16="http://schemas.microsoft.com/office/drawing/2014/main" id="{3A2F15EC-D96B-4C6E-B81C-428052A622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02" name="Image 801">
          <a:extLst>
            <a:ext uri="{FF2B5EF4-FFF2-40B4-BE49-F238E27FC236}">
              <a16:creationId xmlns:a16="http://schemas.microsoft.com/office/drawing/2014/main" id="{976A7314-3D3A-4AC9-82C6-B8B24D79E9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03" name="Image 802">
          <a:extLst>
            <a:ext uri="{FF2B5EF4-FFF2-40B4-BE49-F238E27FC236}">
              <a16:creationId xmlns:a16="http://schemas.microsoft.com/office/drawing/2014/main" id="{13A0869C-5179-4E11-9CB8-CBAE5924113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04" name="Image 297">
          <a:extLst>
            <a:ext uri="{FF2B5EF4-FFF2-40B4-BE49-F238E27FC236}">
              <a16:creationId xmlns:a16="http://schemas.microsoft.com/office/drawing/2014/main" id="{18327477-1FE9-46A0-8CAB-A12E87C920E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05" name="Image 297">
          <a:extLst>
            <a:ext uri="{FF2B5EF4-FFF2-40B4-BE49-F238E27FC236}">
              <a16:creationId xmlns:a16="http://schemas.microsoft.com/office/drawing/2014/main" id="{9B7387BB-3C09-4E33-B874-7350399013F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06" name="Image 44">
          <a:extLst>
            <a:ext uri="{FF2B5EF4-FFF2-40B4-BE49-F238E27FC236}">
              <a16:creationId xmlns:a16="http://schemas.microsoft.com/office/drawing/2014/main" id="{D14D260C-7746-4207-85DD-2D8F5DBBD9E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E991AF39-7E31-4441-BA95-5AB0BA929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29652857-504A-4AEC-AED0-106B00032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712100BA-3A09-4DCD-97D7-C0724AC2F4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3CEC1DCB-6AD5-4588-B558-71E62BA3410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8F45E382-F31D-4242-8287-41BC8F0117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C1DCA806-D66B-4651-AD86-3F0A670AFB9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D0C8CCE9-2F08-4E24-B222-96499DA215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7E550717-2F77-4E8C-B5B5-A0AFAEA780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7B45B490-0E2C-4B6C-B5D7-68FD847B1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1271587</xdr:colOff>
      <xdr:row>23</xdr:row>
      <xdr:rowOff>76198</xdr:rowOff>
    </xdr:from>
    <xdr:ext cx="1181100" cy="529318"/>
    <xdr:pic>
      <xdr:nvPicPr>
        <xdr:cNvPr id="11" name="Image 10">
          <a:extLst>
            <a:ext uri="{FF2B5EF4-FFF2-40B4-BE49-F238E27FC236}">
              <a16:creationId xmlns:a16="http://schemas.microsoft.com/office/drawing/2014/main" id="{72DE896A-B301-40C4-ACD6-42B58AD41C7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207" y="1538477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23</xdr:row>
      <xdr:rowOff>180974</xdr:rowOff>
    </xdr:from>
    <xdr:ext cx="1724025" cy="548368"/>
    <xdr:pic>
      <xdr:nvPicPr>
        <xdr:cNvPr id="12" name="Image 11">
          <a:extLst>
            <a:ext uri="{FF2B5EF4-FFF2-40B4-BE49-F238E27FC236}">
              <a16:creationId xmlns:a16="http://schemas.microsoft.com/office/drawing/2014/main" id="{12FF0A35-216E-4E7C-8850-ACC766AEFC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548955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B8446C29-F807-45D9-8CB7-699692E692E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62DF620A-9FD7-42BA-89DB-44C300CE6E9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832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B20B62D5-E1E6-42DB-B88F-953D0D6E67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BA169752-B613-48CE-8357-3DD2A3A2EB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908839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7FCABA27-A664-4096-9906-75F2A8965E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91788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FD328C59-44A7-4A6D-9875-7AEBA4E16A3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91693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8018C8D6-9F82-4506-97DD-7F24DF0ACF9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91407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0" name="Image 19">
          <a:extLst>
            <a:ext uri="{FF2B5EF4-FFF2-40B4-BE49-F238E27FC236}">
              <a16:creationId xmlns:a16="http://schemas.microsoft.com/office/drawing/2014/main" id="{F426DA87-9E5B-477C-84A8-B2711AA239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27577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1" name="Image 20">
          <a:extLst>
            <a:ext uri="{FF2B5EF4-FFF2-40B4-BE49-F238E27FC236}">
              <a16:creationId xmlns:a16="http://schemas.microsoft.com/office/drawing/2014/main" id="{5EC12242-00AB-4329-9B09-E2950E6326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2805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2" name="Image 21">
          <a:extLst>
            <a:ext uri="{FF2B5EF4-FFF2-40B4-BE49-F238E27FC236}">
              <a16:creationId xmlns:a16="http://schemas.microsoft.com/office/drawing/2014/main" id="{B50489A8-4D34-4B57-9B23-84D661FF61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28720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3" name="Image 22">
          <a:extLst>
            <a:ext uri="{FF2B5EF4-FFF2-40B4-BE49-F238E27FC236}">
              <a16:creationId xmlns:a16="http://schemas.microsoft.com/office/drawing/2014/main" id="{2AC840F7-57E4-42B9-B3B3-7A33D7869DE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2862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4" name="Image 23">
          <a:extLst>
            <a:ext uri="{FF2B5EF4-FFF2-40B4-BE49-F238E27FC236}">
              <a16:creationId xmlns:a16="http://schemas.microsoft.com/office/drawing/2014/main" id="{956D5441-E21E-48AD-957D-8386FF30C3A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2833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5" name="Image 24">
          <a:extLst>
            <a:ext uri="{FF2B5EF4-FFF2-40B4-BE49-F238E27FC236}">
              <a16:creationId xmlns:a16="http://schemas.microsoft.com/office/drawing/2014/main" id="{6BDAAA99-2321-42A2-8754-657BFCFE20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654611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6" name="Image 25">
          <a:extLst>
            <a:ext uri="{FF2B5EF4-FFF2-40B4-BE49-F238E27FC236}">
              <a16:creationId xmlns:a16="http://schemas.microsoft.com/office/drawing/2014/main" id="{836978D8-A90D-4231-B1A0-6C632F7C3A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649849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7" name="Image 26">
          <a:extLst>
            <a:ext uri="{FF2B5EF4-FFF2-40B4-BE49-F238E27FC236}">
              <a16:creationId xmlns:a16="http://schemas.microsoft.com/office/drawing/2014/main" id="{5C2414A1-B3C9-4E03-A236-261A0146C7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65016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8" name="Image 27">
          <a:extLst>
            <a:ext uri="{FF2B5EF4-FFF2-40B4-BE49-F238E27FC236}">
              <a16:creationId xmlns:a16="http://schemas.microsoft.com/office/drawing/2014/main" id="{1D391EAE-16A8-4975-A8CF-113BBCE3795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650801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29" name="Image 28">
          <a:extLst>
            <a:ext uri="{FF2B5EF4-FFF2-40B4-BE49-F238E27FC236}">
              <a16:creationId xmlns:a16="http://schemas.microsoft.com/office/drawing/2014/main" id="{BF316A9D-9636-474B-9787-E9EABE46E9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65270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0" name="Image 29">
          <a:extLst>
            <a:ext uri="{FF2B5EF4-FFF2-40B4-BE49-F238E27FC236}">
              <a16:creationId xmlns:a16="http://schemas.microsoft.com/office/drawing/2014/main" id="{051AD91B-426A-4CED-826C-B56BFBCEE8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49268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1" name="Image 30">
          <a:extLst>
            <a:ext uri="{FF2B5EF4-FFF2-40B4-BE49-F238E27FC236}">
              <a16:creationId xmlns:a16="http://schemas.microsoft.com/office/drawing/2014/main" id="{6D9B8AB7-BF1B-4D90-A3F6-9392BEE29AE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53269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2" name="Image 31">
          <a:extLst>
            <a:ext uri="{FF2B5EF4-FFF2-40B4-BE49-F238E27FC236}">
              <a16:creationId xmlns:a16="http://schemas.microsoft.com/office/drawing/2014/main" id="{C781E61B-4EE7-472B-B07D-09ACC37075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2630" y="7039356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3" name="Image 32">
          <a:extLst>
            <a:ext uri="{FF2B5EF4-FFF2-40B4-BE49-F238E27FC236}">
              <a16:creationId xmlns:a16="http://schemas.microsoft.com/office/drawing/2014/main" id="{4D324D6F-CE88-4243-AB2B-31F5E873E1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7039356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4" name="Image 33">
          <a:extLst>
            <a:ext uri="{FF2B5EF4-FFF2-40B4-BE49-F238E27FC236}">
              <a16:creationId xmlns:a16="http://schemas.microsoft.com/office/drawing/2014/main" id="{E93EC8A8-00E5-44B6-BA48-B5FAC1C4F7A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703935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5" name="BIOE" descr="Logo AB Européen">
          <a:extLst>
            <a:ext uri="{FF2B5EF4-FFF2-40B4-BE49-F238E27FC236}">
              <a16:creationId xmlns:a16="http://schemas.microsoft.com/office/drawing/2014/main" id="{E4D19079-5C19-40C0-B1E9-3E90C4B02F2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6" name="Image 35">
          <a:extLst>
            <a:ext uri="{FF2B5EF4-FFF2-40B4-BE49-F238E27FC236}">
              <a16:creationId xmlns:a16="http://schemas.microsoft.com/office/drawing/2014/main" id="{3917E9C4-2EDC-438B-8439-48BA6CCE70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7" name="Image 36" descr="Afficher l’image source">
          <a:extLst>
            <a:ext uri="{FF2B5EF4-FFF2-40B4-BE49-F238E27FC236}">
              <a16:creationId xmlns:a16="http://schemas.microsoft.com/office/drawing/2014/main" id="{692C0C00-41A1-4512-A1A7-45CCAE60F53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8" name="ZoneTexte 4">
          <a:extLst>
            <a:ext uri="{FF2B5EF4-FFF2-40B4-BE49-F238E27FC236}">
              <a16:creationId xmlns:a16="http://schemas.microsoft.com/office/drawing/2014/main" id="{820E5BAA-BAB6-4470-B017-C700D5E2204A}"/>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39" name="ZoneTexte 4">
          <a:extLst>
            <a:ext uri="{FF2B5EF4-FFF2-40B4-BE49-F238E27FC236}">
              <a16:creationId xmlns:a16="http://schemas.microsoft.com/office/drawing/2014/main" id="{90E606BE-D684-4B02-868B-F81297BC78A2}"/>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0" name="Image 15">
          <a:extLst>
            <a:ext uri="{FF2B5EF4-FFF2-40B4-BE49-F238E27FC236}">
              <a16:creationId xmlns:a16="http://schemas.microsoft.com/office/drawing/2014/main" id="{1147E3D2-B602-4471-96C3-785C70FB42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1" name="ZoneTexte 4">
          <a:extLst>
            <a:ext uri="{FF2B5EF4-FFF2-40B4-BE49-F238E27FC236}">
              <a16:creationId xmlns:a16="http://schemas.microsoft.com/office/drawing/2014/main" id="{DBEA8BB7-FBA2-4AC9-B529-76C22DDB5DB3}"/>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2" name="Image 286">
          <a:extLst>
            <a:ext uri="{FF2B5EF4-FFF2-40B4-BE49-F238E27FC236}">
              <a16:creationId xmlns:a16="http://schemas.microsoft.com/office/drawing/2014/main" id="{E2D4C730-50D2-4D69-B39F-0AA9B1DFFF7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3" name="ZoneTexte 4">
          <a:extLst>
            <a:ext uri="{FF2B5EF4-FFF2-40B4-BE49-F238E27FC236}">
              <a16:creationId xmlns:a16="http://schemas.microsoft.com/office/drawing/2014/main" id="{D9E0686D-D40E-46D4-ABCF-B5761F856DEB}"/>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4" name="Image 43" descr="Afficher l’image source">
          <a:extLst>
            <a:ext uri="{FF2B5EF4-FFF2-40B4-BE49-F238E27FC236}">
              <a16:creationId xmlns:a16="http://schemas.microsoft.com/office/drawing/2014/main" id="{6FDC9318-BE85-4CEB-94B9-3676E70D06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5" name="ZoneTexte 4">
          <a:extLst>
            <a:ext uri="{FF2B5EF4-FFF2-40B4-BE49-F238E27FC236}">
              <a16:creationId xmlns:a16="http://schemas.microsoft.com/office/drawing/2014/main" id="{D968A2C2-5DDD-432B-B1C4-3F5C527E7C41}"/>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6" name="ZoneTexte 4">
          <a:extLst>
            <a:ext uri="{FF2B5EF4-FFF2-40B4-BE49-F238E27FC236}">
              <a16:creationId xmlns:a16="http://schemas.microsoft.com/office/drawing/2014/main" id="{75AD5094-D5CF-43D4-8056-A427EF7C2D6A}"/>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7" name="BIOE" descr="Logo AB Européen">
          <a:extLst>
            <a:ext uri="{FF2B5EF4-FFF2-40B4-BE49-F238E27FC236}">
              <a16:creationId xmlns:a16="http://schemas.microsoft.com/office/drawing/2014/main" id="{F9E3DD7F-0F64-418B-91DA-9D1A5BDAA12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48" name="Image 47">
          <a:extLst>
            <a:ext uri="{FF2B5EF4-FFF2-40B4-BE49-F238E27FC236}">
              <a16:creationId xmlns:a16="http://schemas.microsoft.com/office/drawing/2014/main" id="{3ED792EA-DB59-4AC9-930E-F040726690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49" name="Image 48" descr="Afficher l’image source">
          <a:extLst>
            <a:ext uri="{FF2B5EF4-FFF2-40B4-BE49-F238E27FC236}">
              <a16:creationId xmlns:a16="http://schemas.microsoft.com/office/drawing/2014/main" id="{3768EB14-D023-4978-9772-96A453D1EFA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0" name="ZoneTexte 4">
          <a:extLst>
            <a:ext uri="{FF2B5EF4-FFF2-40B4-BE49-F238E27FC236}">
              <a16:creationId xmlns:a16="http://schemas.microsoft.com/office/drawing/2014/main" id="{F8925E9C-9D1F-4C27-9CB0-92DBC075A72E}"/>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1" name="ZoneTexte 4">
          <a:extLst>
            <a:ext uri="{FF2B5EF4-FFF2-40B4-BE49-F238E27FC236}">
              <a16:creationId xmlns:a16="http://schemas.microsoft.com/office/drawing/2014/main" id="{445EDA47-9DB2-40A7-B6FC-752A6B3959AB}"/>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2" name="ZoneTexte 4">
          <a:extLst>
            <a:ext uri="{FF2B5EF4-FFF2-40B4-BE49-F238E27FC236}">
              <a16:creationId xmlns:a16="http://schemas.microsoft.com/office/drawing/2014/main" id="{A6BBFF76-BBA0-43BD-B3D8-24B7C7BCF6A7}"/>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3" name="ZoneTexte 4">
          <a:extLst>
            <a:ext uri="{FF2B5EF4-FFF2-40B4-BE49-F238E27FC236}">
              <a16:creationId xmlns:a16="http://schemas.microsoft.com/office/drawing/2014/main" id="{92C83B33-A754-4978-9F33-A83BE52A5CA3}"/>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4" name="Image 53" descr="Afficher l’image source">
          <a:extLst>
            <a:ext uri="{FF2B5EF4-FFF2-40B4-BE49-F238E27FC236}">
              <a16:creationId xmlns:a16="http://schemas.microsoft.com/office/drawing/2014/main" id="{A1EDD38D-5427-43B4-9972-36EBC7A175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5" name="ZoneTexte 4">
          <a:extLst>
            <a:ext uri="{FF2B5EF4-FFF2-40B4-BE49-F238E27FC236}">
              <a16:creationId xmlns:a16="http://schemas.microsoft.com/office/drawing/2014/main" id="{A5AF820E-641A-4162-AAE4-FEB2B95ADBC0}"/>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6" name="BIOE" descr="Logo AB Européen">
          <a:extLst>
            <a:ext uri="{FF2B5EF4-FFF2-40B4-BE49-F238E27FC236}">
              <a16:creationId xmlns:a16="http://schemas.microsoft.com/office/drawing/2014/main" id="{599F814C-6E9F-45D2-8D8F-87623C99F72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543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7" name="Image 56">
          <a:extLst>
            <a:ext uri="{FF2B5EF4-FFF2-40B4-BE49-F238E27FC236}">
              <a16:creationId xmlns:a16="http://schemas.microsoft.com/office/drawing/2014/main" id="{FCD9F237-8E26-4782-A971-F5F55B0D52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8" name="Image 57" descr="Afficher l’image source">
          <a:extLst>
            <a:ext uri="{FF2B5EF4-FFF2-40B4-BE49-F238E27FC236}">
              <a16:creationId xmlns:a16="http://schemas.microsoft.com/office/drawing/2014/main" id="{95DDB091-9CE1-45B3-9F9A-C1FEB64056A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59" name="ZoneTexte 4">
          <a:extLst>
            <a:ext uri="{FF2B5EF4-FFF2-40B4-BE49-F238E27FC236}">
              <a16:creationId xmlns:a16="http://schemas.microsoft.com/office/drawing/2014/main" id="{44943B54-2ABF-4E6C-83C6-AFAAC0D83518}"/>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0" name="ZoneTexte 4">
          <a:extLst>
            <a:ext uri="{FF2B5EF4-FFF2-40B4-BE49-F238E27FC236}">
              <a16:creationId xmlns:a16="http://schemas.microsoft.com/office/drawing/2014/main" id="{B6C349E4-8DC5-478A-B00D-33B7513449C2}"/>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1" name="Image 15">
          <a:extLst>
            <a:ext uri="{FF2B5EF4-FFF2-40B4-BE49-F238E27FC236}">
              <a16:creationId xmlns:a16="http://schemas.microsoft.com/office/drawing/2014/main" id="{CBD006D6-5DC1-4EDF-9B55-29C3CCDDF3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2" name="ZoneTexte 4">
          <a:extLst>
            <a:ext uri="{FF2B5EF4-FFF2-40B4-BE49-F238E27FC236}">
              <a16:creationId xmlns:a16="http://schemas.microsoft.com/office/drawing/2014/main" id="{EB52F0BC-F619-442C-8799-B6E8B67E1834}"/>
            </a:ext>
          </a:extLst>
        </xdr:cNvPr>
        <xdr:cNvSpPr txBox="1"/>
      </xdr:nvSpPr>
      <xdr:spPr>
        <a:xfrm>
          <a:off x="11676701" y="38987729"/>
          <a:ext cx="1905952" cy="5923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3" name="Image 286">
          <a:extLst>
            <a:ext uri="{FF2B5EF4-FFF2-40B4-BE49-F238E27FC236}">
              <a16:creationId xmlns:a16="http://schemas.microsoft.com/office/drawing/2014/main" id="{785C0EAF-FFDE-447A-8586-B0BA4F49FC9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4" name="ZoneTexte 4">
          <a:extLst>
            <a:ext uri="{FF2B5EF4-FFF2-40B4-BE49-F238E27FC236}">
              <a16:creationId xmlns:a16="http://schemas.microsoft.com/office/drawing/2014/main" id="{B9A8D117-451C-47DB-ACF8-5535D1324834}"/>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5" name="Image 64" descr="Afficher l’image source">
          <a:extLst>
            <a:ext uri="{FF2B5EF4-FFF2-40B4-BE49-F238E27FC236}">
              <a16:creationId xmlns:a16="http://schemas.microsoft.com/office/drawing/2014/main" id="{2F56CA68-8593-45C4-8225-002765C09D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6" name="ZoneTexte 4">
          <a:extLst>
            <a:ext uri="{FF2B5EF4-FFF2-40B4-BE49-F238E27FC236}">
              <a16:creationId xmlns:a16="http://schemas.microsoft.com/office/drawing/2014/main" id="{E2B97808-9763-4B21-9E7B-0504970FF0C2}"/>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7" name="ZoneTexte 4">
          <a:extLst>
            <a:ext uri="{FF2B5EF4-FFF2-40B4-BE49-F238E27FC236}">
              <a16:creationId xmlns:a16="http://schemas.microsoft.com/office/drawing/2014/main" id="{87DD92FD-9253-4CFD-9F56-6C7F0F9EBEB9}"/>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8" name="BIOE" descr="Logo AB Européen">
          <a:extLst>
            <a:ext uri="{FF2B5EF4-FFF2-40B4-BE49-F238E27FC236}">
              <a16:creationId xmlns:a16="http://schemas.microsoft.com/office/drawing/2014/main" id="{8AEAAAD6-2962-407A-9688-514FE741E6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474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69" name="Image 68">
          <a:extLst>
            <a:ext uri="{FF2B5EF4-FFF2-40B4-BE49-F238E27FC236}">
              <a16:creationId xmlns:a16="http://schemas.microsoft.com/office/drawing/2014/main" id="{59A4D59B-9FD5-4772-A5FC-451D2D41D5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0" name="Image 69" descr="Afficher l’image source">
          <a:extLst>
            <a:ext uri="{FF2B5EF4-FFF2-40B4-BE49-F238E27FC236}">
              <a16:creationId xmlns:a16="http://schemas.microsoft.com/office/drawing/2014/main" id="{45780B5E-8ED7-4BA5-9C48-15F2E55D207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1" name="ZoneTexte 4">
          <a:extLst>
            <a:ext uri="{FF2B5EF4-FFF2-40B4-BE49-F238E27FC236}">
              <a16:creationId xmlns:a16="http://schemas.microsoft.com/office/drawing/2014/main" id="{034E1168-AA06-4848-9CB9-94DA8D2BD801}"/>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2" name="ZoneTexte 4">
          <a:extLst>
            <a:ext uri="{FF2B5EF4-FFF2-40B4-BE49-F238E27FC236}">
              <a16:creationId xmlns:a16="http://schemas.microsoft.com/office/drawing/2014/main" id="{4A4F7ED6-6249-4ACF-8C12-7A79F0627674}"/>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3" name="Image 15">
          <a:extLst>
            <a:ext uri="{FF2B5EF4-FFF2-40B4-BE49-F238E27FC236}">
              <a16:creationId xmlns:a16="http://schemas.microsoft.com/office/drawing/2014/main" id="{7CE29476-FBE4-428F-9227-260484BF3C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4" name="ZoneTexte 4">
          <a:extLst>
            <a:ext uri="{FF2B5EF4-FFF2-40B4-BE49-F238E27FC236}">
              <a16:creationId xmlns:a16="http://schemas.microsoft.com/office/drawing/2014/main" id="{E693E0BD-00F1-4734-BE36-E55DD2D19DCB}"/>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5" name="Image 286">
          <a:extLst>
            <a:ext uri="{FF2B5EF4-FFF2-40B4-BE49-F238E27FC236}">
              <a16:creationId xmlns:a16="http://schemas.microsoft.com/office/drawing/2014/main" id="{42CE8F0D-E3FC-41AF-9332-1212499DE7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6" name="ZoneTexte 4">
          <a:extLst>
            <a:ext uri="{FF2B5EF4-FFF2-40B4-BE49-F238E27FC236}">
              <a16:creationId xmlns:a16="http://schemas.microsoft.com/office/drawing/2014/main" id="{FBBC2875-7448-4CDC-9321-0ADBE675AF04}"/>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7" name="Image 76" descr="Afficher l’image source">
          <a:extLst>
            <a:ext uri="{FF2B5EF4-FFF2-40B4-BE49-F238E27FC236}">
              <a16:creationId xmlns:a16="http://schemas.microsoft.com/office/drawing/2014/main" id="{43732A3D-F80C-4B27-86C0-A0AEED9520B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8" name="ZoneTexte 4">
          <a:extLst>
            <a:ext uri="{FF2B5EF4-FFF2-40B4-BE49-F238E27FC236}">
              <a16:creationId xmlns:a16="http://schemas.microsoft.com/office/drawing/2014/main" id="{DEE88141-556B-420A-A618-A8E409EADEDE}"/>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79" name="ZoneTexte 4">
          <a:extLst>
            <a:ext uri="{FF2B5EF4-FFF2-40B4-BE49-F238E27FC236}">
              <a16:creationId xmlns:a16="http://schemas.microsoft.com/office/drawing/2014/main" id="{1DD8C5D1-E097-4AD8-8C18-6E946DE58BE8}"/>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0" name="BIOE" descr="Logo AB Européen">
          <a:extLst>
            <a:ext uri="{FF2B5EF4-FFF2-40B4-BE49-F238E27FC236}">
              <a16:creationId xmlns:a16="http://schemas.microsoft.com/office/drawing/2014/main" id="{0BFA9590-BA43-4A60-9110-B14C266A9FC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558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1" name="Image 80">
          <a:extLst>
            <a:ext uri="{FF2B5EF4-FFF2-40B4-BE49-F238E27FC236}">
              <a16:creationId xmlns:a16="http://schemas.microsoft.com/office/drawing/2014/main" id="{B1AB6C82-902D-4033-94B6-4B76B86CD7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2" name="Image 81" descr="Afficher l’image source">
          <a:extLst>
            <a:ext uri="{FF2B5EF4-FFF2-40B4-BE49-F238E27FC236}">
              <a16:creationId xmlns:a16="http://schemas.microsoft.com/office/drawing/2014/main" id="{10A834DA-1A70-4279-BD82-90F538F2155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3" name="ZoneTexte 4">
          <a:extLst>
            <a:ext uri="{FF2B5EF4-FFF2-40B4-BE49-F238E27FC236}">
              <a16:creationId xmlns:a16="http://schemas.microsoft.com/office/drawing/2014/main" id="{C3DC6570-81DD-4611-A790-EBEE493DC23E}"/>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4" name="ZoneTexte 4">
          <a:extLst>
            <a:ext uri="{FF2B5EF4-FFF2-40B4-BE49-F238E27FC236}">
              <a16:creationId xmlns:a16="http://schemas.microsoft.com/office/drawing/2014/main" id="{4FB508DD-2042-42DA-ADDE-8E811DECD63E}"/>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5" name="Image 15">
          <a:extLst>
            <a:ext uri="{FF2B5EF4-FFF2-40B4-BE49-F238E27FC236}">
              <a16:creationId xmlns:a16="http://schemas.microsoft.com/office/drawing/2014/main" id="{1F758A92-2191-415A-9DB9-48B1ADBFAD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6" name="ZoneTexte 4">
          <a:extLst>
            <a:ext uri="{FF2B5EF4-FFF2-40B4-BE49-F238E27FC236}">
              <a16:creationId xmlns:a16="http://schemas.microsoft.com/office/drawing/2014/main" id="{D38FA064-FF87-481B-AB14-29F0ED2251B3}"/>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7" name="Image 286">
          <a:extLst>
            <a:ext uri="{FF2B5EF4-FFF2-40B4-BE49-F238E27FC236}">
              <a16:creationId xmlns:a16="http://schemas.microsoft.com/office/drawing/2014/main" id="{419D2BD5-1043-44A6-BF5F-B2A45169FC7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8" name="ZoneTexte 4">
          <a:extLst>
            <a:ext uri="{FF2B5EF4-FFF2-40B4-BE49-F238E27FC236}">
              <a16:creationId xmlns:a16="http://schemas.microsoft.com/office/drawing/2014/main" id="{712422BB-F558-44B3-B35A-67867EA330E7}"/>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89" name="Image 88" descr="Afficher l’image source">
          <a:extLst>
            <a:ext uri="{FF2B5EF4-FFF2-40B4-BE49-F238E27FC236}">
              <a16:creationId xmlns:a16="http://schemas.microsoft.com/office/drawing/2014/main" id="{495CF88F-9E4E-41A0-B401-F6D232134B8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0" name="ZoneTexte 4">
          <a:extLst>
            <a:ext uri="{FF2B5EF4-FFF2-40B4-BE49-F238E27FC236}">
              <a16:creationId xmlns:a16="http://schemas.microsoft.com/office/drawing/2014/main" id="{01649571-9E32-4770-ACC4-7C6669E8F9E0}"/>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1" name="ZoneTexte 4">
          <a:extLst>
            <a:ext uri="{FF2B5EF4-FFF2-40B4-BE49-F238E27FC236}">
              <a16:creationId xmlns:a16="http://schemas.microsoft.com/office/drawing/2014/main" id="{852C7458-9C14-45ED-936C-FCAE70AB2C86}"/>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2" name="BIOE" descr="Logo AB Européen">
          <a:extLst>
            <a:ext uri="{FF2B5EF4-FFF2-40B4-BE49-F238E27FC236}">
              <a16:creationId xmlns:a16="http://schemas.microsoft.com/office/drawing/2014/main" id="{5AC6FE1A-0772-4531-B18A-807040754CB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7080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3" name="Image 92">
          <a:extLst>
            <a:ext uri="{FF2B5EF4-FFF2-40B4-BE49-F238E27FC236}">
              <a16:creationId xmlns:a16="http://schemas.microsoft.com/office/drawing/2014/main" id="{3408D7F1-48E6-4D6C-8586-037DC5B920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4" name="Image 93" descr="Afficher l’image source">
          <a:extLst>
            <a:ext uri="{FF2B5EF4-FFF2-40B4-BE49-F238E27FC236}">
              <a16:creationId xmlns:a16="http://schemas.microsoft.com/office/drawing/2014/main" id="{4F05CE43-70E0-4D26-BB26-7BB61D31934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5" name="ZoneTexte 4">
          <a:extLst>
            <a:ext uri="{FF2B5EF4-FFF2-40B4-BE49-F238E27FC236}">
              <a16:creationId xmlns:a16="http://schemas.microsoft.com/office/drawing/2014/main" id="{51BACB3B-E231-4084-9A09-F9DBA5842085}"/>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6" name="ZoneTexte 4">
          <a:extLst>
            <a:ext uri="{FF2B5EF4-FFF2-40B4-BE49-F238E27FC236}">
              <a16:creationId xmlns:a16="http://schemas.microsoft.com/office/drawing/2014/main" id="{CFB7D999-86DF-4391-9CB7-8DA7A3C65BCB}"/>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7" name="Image 15">
          <a:extLst>
            <a:ext uri="{FF2B5EF4-FFF2-40B4-BE49-F238E27FC236}">
              <a16:creationId xmlns:a16="http://schemas.microsoft.com/office/drawing/2014/main" id="{4D8AD6CC-8D3D-40E2-947E-88A8E49B71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8" name="ZoneTexte 4">
          <a:extLst>
            <a:ext uri="{FF2B5EF4-FFF2-40B4-BE49-F238E27FC236}">
              <a16:creationId xmlns:a16="http://schemas.microsoft.com/office/drawing/2014/main" id="{296BF595-80C6-4BD9-B7BA-6098BF28954A}"/>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99" name="Image 286">
          <a:extLst>
            <a:ext uri="{FF2B5EF4-FFF2-40B4-BE49-F238E27FC236}">
              <a16:creationId xmlns:a16="http://schemas.microsoft.com/office/drawing/2014/main" id="{61EC16CB-9E6B-4860-9DD6-22CBCE59C58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0" name="ZoneTexte 4">
          <a:extLst>
            <a:ext uri="{FF2B5EF4-FFF2-40B4-BE49-F238E27FC236}">
              <a16:creationId xmlns:a16="http://schemas.microsoft.com/office/drawing/2014/main" id="{A82F9CC9-0676-4E24-B8FA-DE099415F1B3}"/>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1" name="Image 100" descr="Afficher l’image source">
          <a:extLst>
            <a:ext uri="{FF2B5EF4-FFF2-40B4-BE49-F238E27FC236}">
              <a16:creationId xmlns:a16="http://schemas.microsoft.com/office/drawing/2014/main" id="{18E278BA-81C9-4490-93EE-EA1EF061FA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2" name="ZoneTexte 4">
          <a:extLst>
            <a:ext uri="{FF2B5EF4-FFF2-40B4-BE49-F238E27FC236}">
              <a16:creationId xmlns:a16="http://schemas.microsoft.com/office/drawing/2014/main" id="{C29270E4-8644-42F2-940B-15511E42E8D1}"/>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3" name="ZoneTexte 4">
          <a:extLst>
            <a:ext uri="{FF2B5EF4-FFF2-40B4-BE49-F238E27FC236}">
              <a16:creationId xmlns:a16="http://schemas.microsoft.com/office/drawing/2014/main" id="{DD53A495-17FA-4FC0-9AB1-C93DDC782C6B}"/>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04" name="Image 16">
          <a:extLst>
            <a:ext uri="{FF2B5EF4-FFF2-40B4-BE49-F238E27FC236}">
              <a16:creationId xmlns:a16="http://schemas.microsoft.com/office/drawing/2014/main" id="{A8FF7A99-2F93-417A-8D4B-AF1E3604A4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05" name="Image 104">
          <a:extLst>
            <a:ext uri="{FF2B5EF4-FFF2-40B4-BE49-F238E27FC236}">
              <a16:creationId xmlns:a16="http://schemas.microsoft.com/office/drawing/2014/main" id="{5EAF9089-3EFF-4FE2-9D1D-6BDCFD01BA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6" name="Image 105" descr="Afficher l’image source">
          <a:extLst>
            <a:ext uri="{FF2B5EF4-FFF2-40B4-BE49-F238E27FC236}">
              <a16:creationId xmlns:a16="http://schemas.microsoft.com/office/drawing/2014/main" id="{1BF367C4-62A2-4FE5-83D9-CE258450E7E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07" name="Image 16">
          <a:extLst>
            <a:ext uri="{FF2B5EF4-FFF2-40B4-BE49-F238E27FC236}">
              <a16:creationId xmlns:a16="http://schemas.microsoft.com/office/drawing/2014/main" id="{29B0BC83-6668-469A-A0E4-B6B191E0C83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08" name="Image 107">
          <a:extLst>
            <a:ext uri="{FF2B5EF4-FFF2-40B4-BE49-F238E27FC236}">
              <a16:creationId xmlns:a16="http://schemas.microsoft.com/office/drawing/2014/main" id="{8B970423-6E7A-47FA-8573-1419706EEB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09" name="Image 108" descr="Afficher l’image source">
          <a:extLst>
            <a:ext uri="{FF2B5EF4-FFF2-40B4-BE49-F238E27FC236}">
              <a16:creationId xmlns:a16="http://schemas.microsoft.com/office/drawing/2014/main" id="{A0F46766-2568-4746-AA89-AF58EC9AE7C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10" name="Image 16">
          <a:extLst>
            <a:ext uri="{FF2B5EF4-FFF2-40B4-BE49-F238E27FC236}">
              <a16:creationId xmlns:a16="http://schemas.microsoft.com/office/drawing/2014/main" id="{A551A811-0FBA-40F5-BC94-EFB40E24C8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11" name="Image 110">
          <a:extLst>
            <a:ext uri="{FF2B5EF4-FFF2-40B4-BE49-F238E27FC236}">
              <a16:creationId xmlns:a16="http://schemas.microsoft.com/office/drawing/2014/main" id="{2C282C74-8B49-4855-8995-71633787CC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54444" cy="69444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12" name="Image 111" descr="Afficher l’image source">
          <a:extLst>
            <a:ext uri="{FF2B5EF4-FFF2-40B4-BE49-F238E27FC236}">
              <a16:creationId xmlns:a16="http://schemas.microsoft.com/office/drawing/2014/main" id="{05904DE6-C746-419D-B0DD-2F5A7555705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13" name="Image 16">
          <a:extLst>
            <a:ext uri="{FF2B5EF4-FFF2-40B4-BE49-F238E27FC236}">
              <a16:creationId xmlns:a16="http://schemas.microsoft.com/office/drawing/2014/main" id="{9FDBA3F6-883B-4633-B0DA-63286D8060A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14" name="Image 113">
          <a:extLst>
            <a:ext uri="{FF2B5EF4-FFF2-40B4-BE49-F238E27FC236}">
              <a16:creationId xmlns:a16="http://schemas.microsoft.com/office/drawing/2014/main" id="{8BC78A68-9627-4C2E-9896-D05E83C201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15" name="Image 114" descr="Afficher l’image source">
          <a:extLst>
            <a:ext uri="{FF2B5EF4-FFF2-40B4-BE49-F238E27FC236}">
              <a16:creationId xmlns:a16="http://schemas.microsoft.com/office/drawing/2014/main" id="{9242EFEA-57DF-4FE5-8834-B2829BD3379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16" name="Image 16">
          <a:extLst>
            <a:ext uri="{FF2B5EF4-FFF2-40B4-BE49-F238E27FC236}">
              <a16:creationId xmlns:a16="http://schemas.microsoft.com/office/drawing/2014/main" id="{0DD4944A-82A0-48D2-B1FD-C65B5ADF17F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17" name="Image 116">
          <a:extLst>
            <a:ext uri="{FF2B5EF4-FFF2-40B4-BE49-F238E27FC236}">
              <a16:creationId xmlns:a16="http://schemas.microsoft.com/office/drawing/2014/main" id="{632C1D1F-15B3-4159-A8C0-AE68ADD272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54444" cy="69444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18" name="Image 117" descr="Afficher l’image source">
          <a:extLst>
            <a:ext uri="{FF2B5EF4-FFF2-40B4-BE49-F238E27FC236}">
              <a16:creationId xmlns:a16="http://schemas.microsoft.com/office/drawing/2014/main" id="{CD76F2C1-96B6-4865-85FD-9382F841893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19" name="Image 16">
          <a:extLst>
            <a:ext uri="{FF2B5EF4-FFF2-40B4-BE49-F238E27FC236}">
              <a16:creationId xmlns:a16="http://schemas.microsoft.com/office/drawing/2014/main" id="{B7A4379E-6F39-449D-AA56-7C52FA5F02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102</xdr:row>
      <xdr:rowOff>514350</xdr:rowOff>
    </xdr:from>
    <xdr:ext cx="1781175" cy="538843"/>
    <xdr:pic>
      <xdr:nvPicPr>
        <xdr:cNvPr id="120" name="Image 119">
          <a:extLst>
            <a:ext uri="{FF2B5EF4-FFF2-40B4-BE49-F238E27FC236}">
              <a16:creationId xmlns:a16="http://schemas.microsoft.com/office/drawing/2014/main" id="{4E952433-668F-4FBE-84F5-7FD4C5CBE4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7037451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21" name="Image 120">
          <a:extLst>
            <a:ext uri="{FF2B5EF4-FFF2-40B4-BE49-F238E27FC236}">
              <a16:creationId xmlns:a16="http://schemas.microsoft.com/office/drawing/2014/main" id="{B40C7B00-B446-4478-9FAC-28B7C5BDE0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7039356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22" name="Image 121">
          <a:extLst>
            <a:ext uri="{FF2B5EF4-FFF2-40B4-BE49-F238E27FC236}">
              <a16:creationId xmlns:a16="http://schemas.microsoft.com/office/drawing/2014/main" id="{2B5D5F06-82D6-48BC-8C81-0049B27BF1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904077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23" name="Image 15">
          <a:extLst>
            <a:ext uri="{FF2B5EF4-FFF2-40B4-BE49-F238E27FC236}">
              <a16:creationId xmlns:a16="http://schemas.microsoft.com/office/drawing/2014/main" id="{14D30779-E05F-4D55-A434-11203C3BA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24" name="Image 123" descr="Afficher l’image source">
          <a:extLst>
            <a:ext uri="{FF2B5EF4-FFF2-40B4-BE49-F238E27FC236}">
              <a16:creationId xmlns:a16="http://schemas.microsoft.com/office/drawing/2014/main" id="{2859BB27-BAC9-4623-8CAC-1829226932E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25" name="Image 16">
          <a:extLst>
            <a:ext uri="{FF2B5EF4-FFF2-40B4-BE49-F238E27FC236}">
              <a16:creationId xmlns:a16="http://schemas.microsoft.com/office/drawing/2014/main" id="{A414E60D-6467-402A-A1CD-A9BECD36F7A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26" name="Image 125" descr="Afficher l’image source">
          <a:extLst>
            <a:ext uri="{FF2B5EF4-FFF2-40B4-BE49-F238E27FC236}">
              <a16:creationId xmlns:a16="http://schemas.microsoft.com/office/drawing/2014/main" id="{788DFF56-498B-4DC0-AA78-EF11FC1A5B7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7" name="Image 16">
          <a:extLst>
            <a:ext uri="{FF2B5EF4-FFF2-40B4-BE49-F238E27FC236}">
              <a16:creationId xmlns:a16="http://schemas.microsoft.com/office/drawing/2014/main" id="{3DBC2E72-046E-4812-85A0-0DEDE800E00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28" name="Image 127" descr="Afficher l’image source">
          <a:extLst>
            <a:ext uri="{FF2B5EF4-FFF2-40B4-BE49-F238E27FC236}">
              <a16:creationId xmlns:a16="http://schemas.microsoft.com/office/drawing/2014/main" id="{823E3495-5BD4-41E3-8C78-96041C575E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29" name="Image 16">
          <a:extLst>
            <a:ext uri="{FF2B5EF4-FFF2-40B4-BE49-F238E27FC236}">
              <a16:creationId xmlns:a16="http://schemas.microsoft.com/office/drawing/2014/main" id="{AA3B09C5-CF36-4520-8E6A-282EA20EC48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0" name="Image 15">
          <a:extLst>
            <a:ext uri="{FF2B5EF4-FFF2-40B4-BE49-F238E27FC236}">
              <a16:creationId xmlns:a16="http://schemas.microsoft.com/office/drawing/2014/main" id="{0338DE9D-E119-4849-A692-BF4A436340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1" name="Image 130" descr="Afficher l’image source">
          <a:extLst>
            <a:ext uri="{FF2B5EF4-FFF2-40B4-BE49-F238E27FC236}">
              <a16:creationId xmlns:a16="http://schemas.microsoft.com/office/drawing/2014/main" id="{ECB0F9CB-AE8B-4FC2-8570-FD1B260EC9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2" name="Image 16">
          <a:extLst>
            <a:ext uri="{FF2B5EF4-FFF2-40B4-BE49-F238E27FC236}">
              <a16:creationId xmlns:a16="http://schemas.microsoft.com/office/drawing/2014/main" id="{271F0956-C028-4670-AC82-290B23AAAFF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33" name="Image 15">
          <a:extLst>
            <a:ext uri="{FF2B5EF4-FFF2-40B4-BE49-F238E27FC236}">
              <a16:creationId xmlns:a16="http://schemas.microsoft.com/office/drawing/2014/main" id="{461F68C0-E5AA-44EF-B277-989C42228A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34" name="Image 133" descr="Afficher l’image source">
          <a:extLst>
            <a:ext uri="{FF2B5EF4-FFF2-40B4-BE49-F238E27FC236}">
              <a16:creationId xmlns:a16="http://schemas.microsoft.com/office/drawing/2014/main" id="{850C91FD-A376-4CDD-8590-8255516082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35" name="Image 16">
          <a:extLst>
            <a:ext uri="{FF2B5EF4-FFF2-40B4-BE49-F238E27FC236}">
              <a16:creationId xmlns:a16="http://schemas.microsoft.com/office/drawing/2014/main" id="{28D3E7D0-2B59-496B-96B8-387163690D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36" name="Image 135">
          <a:extLst>
            <a:ext uri="{FF2B5EF4-FFF2-40B4-BE49-F238E27FC236}">
              <a16:creationId xmlns:a16="http://schemas.microsoft.com/office/drawing/2014/main" id="{D344E8C6-75B9-4E56-A42A-0DF7F29A16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37" name="Image 15">
          <a:extLst>
            <a:ext uri="{FF2B5EF4-FFF2-40B4-BE49-F238E27FC236}">
              <a16:creationId xmlns:a16="http://schemas.microsoft.com/office/drawing/2014/main" id="{BC75514D-DBD4-49C5-8A88-A9EC2804C5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38" name="Image 137" descr="Afficher l’image source">
          <a:extLst>
            <a:ext uri="{FF2B5EF4-FFF2-40B4-BE49-F238E27FC236}">
              <a16:creationId xmlns:a16="http://schemas.microsoft.com/office/drawing/2014/main" id="{59BC4D4B-D931-4D86-88B5-98E1283C627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39" name="Image 16">
          <a:extLst>
            <a:ext uri="{FF2B5EF4-FFF2-40B4-BE49-F238E27FC236}">
              <a16:creationId xmlns:a16="http://schemas.microsoft.com/office/drawing/2014/main" id="{A6BEB8CD-358A-475C-B83D-C91ED6E49AE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40" name="Image 15">
          <a:extLst>
            <a:ext uri="{FF2B5EF4-FFF2-40B4-BE49-F238E27FC236}">
              <a16:creationId xmlns:a16="http://schemas.microsoft.com/office/drawing/2014/main" id="{ABE06BD2-4649-4FD4-9608-A7ABBEDFBE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41" name="Image 140" descr="Afficher l’image source">
          <a:extLst>
            <a:ext uri="{FF2B5EF4-FFF2-40B4-BE49-F238E27FC236}">
              <a16:creationId xmlns:a16="http://schemas.microsoft.com/office/drawing/2014/main" id="{FFDF6C58-FF5A-41B0-A926-0A073270C67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42" name="Image 16">
          <a:extLst>
            <a:ext uri="{FF2B5EF4-FFF2-40B4-BE49-F238E27FC236}">
              <a16:creationId xmlns:a16="http://schemas.microsoft.com/office/drawing/2014/main" id="{5EDC5841-66A4-4F4D-A1C9-39FAA5FFC27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3" name="Image 15">
          <a:extLst>
            <a:ext uri="{FF2B5EF4-FFF2-40B4-BE49-F238E27FC236}">
              <a16:creationId xmlns:a16="http://schemas.microsoft.com/office/drawing/2014/main" id="{295A28B2-3794-4549-9CA9-7793240EAB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4" name="Image 143" descr="Afficher l’image source">
          <a:extLst>
            <a:ext uri="{FF2B5EF4-FFF2-40B4-BE49-F238E27FC236}">
              <a16:creationId xmlns:a16="http://schemas.microsoft.com/office/drawing/2014/main" id="{0B22CCA3-1AFF-47BA-A3D1-4BEF2F9886F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45" name="Image 16">
          <a:extLst>
            <a:ext uri="{FF2B5EF4-FFF2-40B4-BE49-F238E27FC236}">
              <a16:creationId xmlns:a16="http://schemas.microsoft.com/office/drawing/2014/main" id="{8A5EDF37-3BFF-48CA-A5DD-8FD0EB91C84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46" name="Image 15">
          <a:extLst>
            <a:ext uri="{FF2B5EF4-FFF2-40B4-BE49-F238E27FC236}">
              <a16:creationId xmlns:a16="http://schemas.microsoft.com/office/drawing/2014/main" id="{778BA58E-FE85-42F0-ABA2-7D2FCE8F44C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47" name="Image 146" descr="Afficher l’image source">
          <a:extLst>
            <a:ext uri="{FF2B5EF4-FFF2-40B4-BE49-F238E27FC236}">
              <a16:creationId xmlns:a16="http://schemas.microsoft.com/office/drawing/2014/main" id="{5CAD5873-5F67-47A3-AE4A-082859E649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118</xdr:row>
      <xdr:rowOff>676080</xdr:rowOff>
    </xdr:from>
    <xdr:ext cx="432395" cy="432395"/>
    <xdr:pic>
      <xdr:nvPicPr>
        <xdr:cNvPr id="148" name="Image 15">
          <a:extLst>
            <a:ext uri="{FF2B5EF4-FFF2-40B4-BE49-F238E27FC236}">
              <a16:creationId xmlns:a16="http://schemas.microsoft.com/office/drawing/2014/main" id="{545D17C2-5418-4562-A64F-9A72B3910CA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49" name="Image 148" descr="Afficher l’image source">
          <a:extLst>
            <a:ext uri="{FF2B5EF4-FFF2-40B4-BE49-F238E27FC236}">
              <a16:creationId xmlns:a16="http://schemas.microsoft.com/office/drawing/2014/main" id="{30068E75-9124-4955-97FC-D9795BF22F9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50" name="Image 16">
          <a:extLst>
            <a:ext uri="{FF2B5EF4-FFF2-40B4-BE49-F238E27FC236}">
              <a16:creationId xmlns:a16="http://schemas.microsoft.com/office/drawing/2014/main" id="{7C2DC8C5-FA18-4A74-A755-7F0E9B5DAD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1" name="Image 15">
          <a:extLst>
            <a:ext uri="{FF2B5EF4-FFF2-40B4-BE49-F238E27FC236}">
              <a16:creationId xmlns:a16="http://schemas.microsoft.com/office/drawing/2014/main" id="{0189A8A3-1785-481A-B40D-5BA4A39C8B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2" name="Image 151" descr="Afficher l’image source">
          <a:extLst>
            <a:ext uri="{FF2B5EF4-FFF2-40B4-BE49-F238E27FC236}">
              <a16:creationId xmlns:a16="http://schemas.microsoft.com/office/drawing/2014/main" id="{8DC0C6B2-2D49-4DAD-A61F-3AFBDCFF85E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53" name="Image 16">
          <a:extLst>
            <a:ext uri="{FF2B5EF4-FFF2-40B4-BE49-F238E27FC236}">
              <a16:creationId xmlns:a16="http://schemas.microsoft.com/office/drawing/2014/main" id="{82314E69-7A40-4354-AF29-818B659AEE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54" name="Image 15">
          <a:extLst>
            <a:ext uri="{FF2B5EF4-FFF2-40B4-BE49-F238E27FC236}">
              <a16:creationId xmlns:a16="http://schemas.microsoft.com/office/drawing/2014/main" id="{58363A1A-E98B-4D9A-9068-6FE26D7944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55" name="Image 154" descr="Afficher l’image source">
          <a:extLst>
            <a:ext uri="{FF2B5EF4-FFF2-40B4-BE49-F238E27FC236}">
              <a16:creationId xmlns:a16="http://schemas.microsoft.com/office/drawing/2014/main" id="{8E4BEC94-E715-45CF-A049-EB9AE2466E1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2667000</xdr:colOff>
      <xdr:row>38</xdr:row>
      <xdr:rowOff>698501</xdr:rowOff>
    </xdr:from>
    <xdr:ext cx="432395" cy="432395"/>
    <xdr:pic>
      <xdr:nvPicPr>
        <xdr:cNvPr id="156" name="Image 15">
          <a:extLst>
            <a:ext uri="{FF2B5EF4-FFF2-40B4-BE49-F238E27FC236}">
              <a16:creationId xmlns:a16="http://schemas.microsoft.com/office/drawing/2014/main" id="{1C3C8A9F-4333-4F49-9371-5E3B5BC9BF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2393950</xdr:colOff>
      <xdr:row>20</xdr:row>
      <xdr:rowOff>295274</xdr:rowOff>
    </xdr:from>
    <xdr:to>
      <xdr:col>3</xdr:col>
      <xdr:colOff>171450</xdr:colOff>
      <xdr:row>22</xdr:row>
      <xdr:rowOff>59391</xdr:rowOff>
    </xdr:to>
    <xdr:pic>
      <xdr:nvPicPr>
        <xdr:cNvPr id="157" name="Image 25">
          <a:extLst>
            <a:ext uri="{FF2B5EF4-FFF2-40B4-BE49-F238E27FC236}">
              <a16:creationId xmlns:a16="http://schemas.microsoft.com/office/drawing/2014/main" id="{E58D1AD1-C09C-4B29-ABAC-BFA93AA5283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186430" y="13965554"/>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2806700</xdr:colOff>
      <xdr:row>0</xdr:row>
      <xdr:rowOff>215900</xdr:rowOff>
    </xdr:from>
    <xdr:to>
      <xdr:col>3</xdr:col>
      <xdr:colOff>584200</xdr:colOff>
      <xdr:row>1</xdr:row>
      <xdr:rowOff>361017</xdr:rowOff>
    </xdr:to>
    <xdr:pic>
      <xdr:nvPicPr>
        <xdr:cNvPr id="158" name="Image 25">
          <a:extLst>
            <a:ext uri="{FF2B5EF4-FFF2-40B4-BE49-F238E27FC236}">
              <a16:creationId xmlns:a16="http://schemas.microsoft.com/office/drawing/2014/main" id="{61D11779-419D-4793-8097-660DBCA3A8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3599180" y="215900"/>
          <a:ext cx="156464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59" name="Image 25">
          <a:extLst>
            <a:ext uri="{FF2B5EF4-FFF2-40B4-BE49-F238E27FC236}">
              <a16:creationId xmlns:a16="http://schemas.microsoft.com/office/drawing/2014/main" id="{A9411B27-C0A5-424D-AEFF-059A6656AA2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687290" y="2747391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60" name="Image 25">
          <a:extLst>
            <a:ext uri="{FF2B5EF4-FFF2-40B4-BE49-F238E27FC236}">
              <a16:creationId xmlns:a16="http://schemas.microsoft.com/office/drawing/2014/main" id="{31DE7623-94C1-44A5-9C53-BA0B5322688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868680" y="41306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615950</xdr:colOff>
      <xdr:row>100</xdr:row>
      <xdr:rowOff>323850</xdr:rowOff>
    </xdr:from>
    <xdr:to>
      <xdr:col>1</xdr:col>
      <xdr:colOff>2165350</xdr:colOff>
      <xdr:row>101</xdr:row>
      <xdr:rowOff>189567</xdr:rowOff>
    </xdr:to>
    <xdr:pic>
      <xdr:nvPicPr>
        <xdr:cNvPr id="161" name="Image 25">
          <a:extLst>
            <a:ext uri="{FF2B5EF4-FFF2-40B4-BE49-F238E27FC236}">
              <a16:creationId xmlns:a16="http://schemas.microsoft.com/office/drawing/2014/main" id="{5F9B5BBC-2212-4F73-BD84-E1729F72A87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408430" y="6879717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62" name="Image 161">
          <a:extLst>
            <a:ext uri="{FF2B5EF4-FFF2-40B4-BE49-F238E27FC236}">
              <a16:creationId xmlns:a16="http://schemas.microsoft.com/office/drawing/2014/main" id="{32A36815-F021-4528-A092-8291CFDC22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63" name="Image 15">
          <a:extLst>
            <a:ext uri="{FF2B5EF4-FFF2-40B4-BE49-F238E27FC236}">
              <a16:creationId xmlns:a16="http://schemas.microsoft.com/office/drawing/2014/main" id="{5569B3CD-266C-4BC7-B917-81566FE35EA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64" name="Image 163" descr="Afficher l’image source">
          <a:extLst>
            <a:ext uri="{FF2B5EF4-FFF2-40B4-BE49-F238E27FC236}">
              <a16:creationId xmlns:a16="http://schemas.microsoft.com/office/drawing/2014/main" id="{E815E7AD-C653-4BCF-95D0-97C3E1194F9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65" name="Image 16">
          <a:extLst>
            <a:ext uri="{FF2B5EF4-FFF2-40B4-BE49-F238E27FC236}">
              <a16:creationId xmlns:a16="http://schemas.microsoft.com/office/drawing/2014/main" id="{E2C3B850-CE16-4AFC-BE4A-93727CF18CE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6" name="Image 15">
          <a:extLst>
            <a:ext uri="{FF2B5EF4-FFF2-40B4-BE49-F238E27FC236}">
              <a16:creationId xmlns:a16="http://schemas.microsoft.com/office/drawing/2014/main" id="{84F76FF6-3C57-44A8-8874-57E378B55C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67" name="Image 166" descr="Afficher l’image source">
          <a:extLst>
            <a:ext uri="{FF2B5EF4-FFF2-40B4-BE49-F238E27FC236}">
              <a16:creationId xmlns:a16="http://schemas.microsoft.com/office/drawing/2014/main" id="{C932D598-B473-4AEA-B433-18F3263C44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68" name="Image 16">
          <a:extLst>
            <a:ext uri="{FF2B5EF4-FFF2-40B4-BE49-F238E27FC236}">
              <a16:creationId xmlns:a16="http://schemas.microsoft.com/office/drawing/2014/main" id="{75E67A10-C7A8-49DB-BA0D-0243D1A9525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69" name="Image 15">
          <a:extLst>
            <a:ext uri="{FF2B5EF4-FFF2-40B4-BE49-F238E27FC236}">
              <a16:creationId xmlns:a16="http://schemas.microsoft.com/office/drawing/2014/main" id="{0954C24B-FCB7-491E-A28A-18F3BF4E57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70" name="Image 169" descr="Afficher l’image source">
          <a:extLst>
            <a:ext uri="{FF2B5EF4-FFF2-40B4-BE49-F238E27FC236}">
              <a16:creationId xmlns:a16="http://schemas.microsoft.com/office/drawing/2014/main" id="{44BC77CE-05E8-4B63-8CFA-0E3B90A5A8F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542049" cy="708738"/>
    <xdr:pic>
      <xdr:nvPicPr>
        <xdr:cNvPr id="171" name="Image 170">
          <a:extLst>
            <a:ext uri="{FF2B5EF4-FFF2-40B4-BE49-F238E27FC236}">
              <a16:creationId xmlns:a16="http://schemas.microsoft.com/office/drawing/2014/main" id="{1DAFCFD2-79E3-4FB2-91B8-9D43010862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2" name="Image 15">
          <a:extLst>
            <a:ext uri="{FF2B5EF4-FFF2-40B4-BE49-F238E27FC236}">
              <a16:creationId xmlns:a16="http://schemas.microsoft.com/office/drawing/2014/main" id="{40682F0E-BD35-4EB9-B33B-20015633E3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73" name="Image 172" descr="Afficher l’image source">
          <a:extLst>
            <a:ext uri="{FF2B5EF4-FFF2-40B4-BE49-F238E27FC236}">
              <a16:creationId xmlns:a16="http://schemas.microsoft.com/office/drawing/2014/main" id="{09CB2599-43CE-42AD-A545-45CAA32200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74" name="Image 16">
          <a:extLst>
            <a:ext uri="{FF2B5EF4-FFF2-40B4-BE49-F238E27FC236}">
              <a16:creationId xmlns:a16="http://schemas.microsoft.com/office/drawing/2014/main" id="{4ABE2DE5-B39A-46A3-9D08-D132D2874F7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75" name="Image 174">
          <a:extLst>
            <a:ext uri="{FF2B5EF4-FFF2-40B4-BE49-F238E27FC236}">
              <a16:creationId xmlns:a16="http://schemas.microsoft.com/office/drawing/2014/main" id="{BC05F332-73A6-41A0-9796-CA75E9F137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2B29A06C-9723-413A-A619-02C24E5B78C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177" name="Image 16">
          <a:extLst>
            <a:ext uri="{FF2B5EF4-FFF2-40B4-BE49-F238E27FC236}">
              <a16:creationId xmlns:a16="http://schemas.microsoft.com/office/drawing/2014/main" id="{7120EAEB-8D0E-4DA8-8542-E28008EDFF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77BE9648-DD19-4F02-A883-4E5CD7CBDF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79" name="Image 178">
          <a:extLst>
            <a:ext uri="{FF2B5EF4-FFF2-40B4-BE49-F238E27FC236}">
              <a16:creationId xmlns:a16="http://schemas.microsoft.com/office/drawing/2014/main" id="{0A618299-FA34-4B8C-B71E-B977C3EB35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0" name="Image 15">
          <a:extLst>
            <a:ext uri="{FF2B5EF4-FFF2-40B4-BE49-F238E27FC236}">
              <a16:creationId xmlns:a16="http://schemas.microsoft.com/office/drawing/2014/main" id="{FA744827-1BC4-4CA7-838E-B9412B2737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181" name="ZoneTexte 4">
          <a:extLst>
            <a:ext uri="{FF2B5EF4-FFF2-40B4-BE49-F238E27FC236}">
              <a16:creationId xmlns:a16="http://schemas.microsoft.com/office/drawing/2014/main" id="{0F968A53-657E-4248-BBEA-C1F2EFE3E1A4}"/>
            </a:ext>
          </a:extLst>
        </xdr:cNvPr>
        <xdr:cNvSpPr txBox="1"/>
      </xdr:nvSpPr>
      <xdr:spPr>
        <a:xfrm flipV="1">
          <a:off x="11676701" y="2588689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182" name="Image 181" descr="Afficher l’image source">
          <a:extLst>
            <a:ext uri="{FF2B5EF4-FFF2-40B4-BE49-F238E27FC236}">
              <a16:creationId xmlns:a16="http://schemas.microsoft.com/office/drawing/2014/main" id="{72C55BD4-1A52-4D18-9F79-0E407453C05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183" name="Image 16">
          <a:extLst>
            <a:ext uri="{FF2B5EF4-FFF2-40B4-BE49-F238E27FC236}">
              <a16:creationId xmlns:a16="http://schemas.microsoft.com/office/drawing/2014/main" id="{7E59E9C9-0119-42BF-A043-2C6482DFA8B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184" name="Image 183">
          <a:extLst>
            <a:ext uri="{FF2B5EF4-FFF2-40B4-BE49-F238E27FC236}">
              <a16:creationId xmlns:a16="http://schemas.microsoft.com/office/drawing/2014/main" id="{7ED1BD7C-43B8-45DB-AAAB-0C941C606B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185" name="Image 15">
          <a:extLst>
            <a:ext uri="{FF2B5EF4-FFF2-40B4-BE49-F238E27FC236}">
              <a16:creationId xmlns:a16="http://schemas.microsoft.com/office/drawing/2014/main" id="{99B98962-E7DF-42E5-AFC8-7880D41407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86" name="Image 185" descr="Afficher l’image source">
          <a:extLst>
            <a:ext uri="{FF2B5EF4-FFF2-40B4-BE49-F238E27FC236}">
              <a16:creationId xmlns:a16="http://schemas.microsoft.com/office/drawing/2014/main" id="{B2BF5387-17C3-460C-952B-0F4580C439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87" name="Image 16">
          <a:extLst>
            <a:ext uri="{FF2B5EF4-FFF2-40B4-BE49-F238E27FC236}">
              <a16:creationId xmlns:a16="http://schemas.microsoft.com/office/drawing/2014/main" id="{183AFDDD-F818-4F90-BC3B-A624936F163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88" name="Image 15">
          <a:extLst>
            <a:ext uri="{FF2B5EF4-FFF2-40B4-BE49-F238E27FC236}">
              <a16:creationId xmlns:a16="http://schemas.microsoft.com/office/drawing/2014/main" id="{1535115E-4A8C-4426-81B2-E4FD7A8A13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189" name="Image 188" descr="Afficher l’image source">
          <a:extLst>
            <a:ext uri="{FF2B5EF4-FFF2-40B4-BE49-F238E27FC236}">
              <a16:creationId xmlns:a16="http://schemas.microsoft.com/office/drawing/2014/main" id="{E3711F78-53B1-405B-94B8-9F0350A31BE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190" name="Image 16">
          <a:extLst>
            <a:ext uri="{FF2B5EF4-FFF2-40B4-BE49-F238E27FC236}">
              <a16:creationId xmlns:a16="http://schemas.microsoft.com/office/drawing/2014/main" id="{33C85A1A-66B0-47A2-82A9-8C607EBB99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191" name="Image 190" descr="Afficher l’image source">
          <a:extLst>
            <a:ext uri="{FF2B5EF4-FFF2-40B4-BE49-F238E27FC236}">
              <a16:creationId xmlns:a16="http://schemas.microsoft.com/office/drawing/2014/main" id="{E0B7B562-F042-4381-9C80-00B93E5640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192" name="Image 16">
          <a:extLst>
            <a:ext uri="{FF2B5EF4-FFF2-40B4-BE49-F238E27FC236}">
              <a16:creationId xmlns:a16="http://schemas.microsoft.com/office/drawing/2014/main" id="{187108C6-634D-4415-8BE7-38CB5CD06E7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139</xdr:row>
      <xdr:rowOff>71439</xdr:rowOff>
    </xdr:from>
    <xdr:ext cx="426717" cy="333373"/>
    <xdr:pic>
      <xdr:nvPicPr>
        <xdr:cNvPr id="193" name="BIOE" descr="Logo AB Européen">
          <a:extLst>
            <a:ext uri="{FF2B5EF4-FFF2-40B4-BE49-F238E27FC236}">
              <a16:creationId xmlns:a16="http://schemas.microsoft.com/office/drawing/2014/main" id="{A8E9A16B-9613-4FBA-ABAE-8CF8E6D9E22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412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194" name="Image 193">
          <a:extLst>
            <a:ext uri="{FF2B5EF4-FFF2-40B4-BE49-F238E27FC236}">
              <a16:creationId xmlns:a16="http://schemas.microsoft.com/office/drawing/2014/main" id="{4FEDB791-31EC-450F-8DCE-8FA39DDAED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195" name="Image 194" descr="Afficher l’image source">
          <a:extLst>
            <a:ext uri="{FF2B5EF4-FFF2-40B4-BE49-F238E27FC236}">
              <a16:creationId xmlns:a16="http://schemas.microsoft.com/office/drawing/2014/main" id="{A80817EA-5829-4487-B0AC-4E8DB4C87E8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196" name="ZoneTexte 4">
          <a:extLst>
            <a:ext uri="{FF2B5EF4-FFF2-40B4-BE49-F238E27FC236}">
              <a16:creationId xmlns:a16="http://schemas.microsoft.com/office/drawing/2014/main" id="{ABD55D5B-7679-4CBB-B781-9A94E2A59CC1}"/>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197" name="ZoneTexte 4">
          <a:extLst>
            <a:ext uri="{FF2B5EF4-FFF2-40B4-BE49-F238E27FC236}">
              <a16:creationId xmlns:a16="http://schemas.microsoft.com/office/drawing/2014/main" id="{41D03608-8745-4780-BDDB-49599FF2F8DD}"/>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198" name="Image 15">
          <a:extLst>
            <a:ext uri="{FF2B5EF4-FFF2-40B4-BE49-F238E27FC236}">
              <a16:creationId xmlns:a16="http://schemas.microsoft.com/office/drawing/2014/main" id="{3B87889E-1C9E-403C-9A4B-C004574527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199" name="ZoneTexte 4">
          <a:extLst>
            <a:ext uri="{FF2B5EF4-FFF2-40B4-BE49-F238E27FC236}">
              <a16:creationId xmlns:a16="http://schemas.microsoft.com/office/drawing/2014/main" id="{6696FEEA-D97D-4AC3-9BC4-94F3CCDBD79C}"/>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200" name="Image 286">
          <a:extLst>
            <a:ext uri="{FF2B5EF4-FFF2-40B4-BE49-F238E27FC236}">
              <a16:creationId xmlns:a16="http://schemas.microsoft.com/office/drawing/2014/main" id="{BB32D0FD-AE12-4093-B639-D8B50094A51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201" name="ZoneTexte 4">
          <a:extLst>
            <a:ext uri="{FF2B5EF4-FFF2-40B4-BE49-F238E27FC236}">
              <a16:creationId xmlns:a16="http://schemas.microsoft.com/office/drawing/2014/main" id="{0212240D-5404-4FC4-83C5-75FC1EDBB6CF}"/>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15934"/>
    <xdr:pic>
      <xdr:nvPicPr>
        <xdr:cNvPr id="202" name="Image 201" descr="Afficher l’image source">
          <a:extLst>
            <a:ext uri="{FF2B5EF4-FFF2-40B4-BE49-F238E27FC236}">
              <a16:creationId xmlns:a16="http://schemas.microsoft.com/office/drawing/2014/main" id="{9BC0DF6C-B192-454C-A664-1C1DCE72AB3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203" name="ZoneTexte 4">
          <a:extLst>
            <a:ext uri="{FF2B5EF4-FFF2-40B4-BE49-F238E27FC236}">
              <a16:creationId xmlns:a16="http://schemas.microsoft.com/office/drawing/2014/main" id="{DA7D43E1-EACD-4005-8FA3-627AFE5211CB}"/>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204" name="ZoneTexte 4">
          <a:extLst>
            <a:ext uri="{FF2B5EF4-FFF2-40B4-BE49-F238E27FC236}">
              <a16:creationId xmlns:a16="http://schemas.microsoft.com/office/drawing/2014/main" id="{8DE2894B-48F3-474F-A458-811EDD68838E}"/>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10897"/>
    <xdr:pic>
      <xdr:nvPicPr>
        <xdr:cNvPr id="205" name="Image 16">
          <a:extLst>
            <a:ext uri="{FF2B5EF4-FFF2-40B4-BE49-F238E27FC236}">
              <a16:creationId xmlns:a16="http://schemas.microsoft.com/office/drawing/2014/main" id="{7229C1AF-2C62-4709-9B63-5E404FFC748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557924" cy="700797"/>
    <xdr:pic>
      <xdr:nvPicPr>
        <xdr:cNvPr id="206" name="Image 205">
          <a:extLst>
            <a:ext uri="{FF2B5EF4-FFF2-40B4-BE49-F238E27FC236}">
              <a16:creationId xmlns:a16="http://schemas.microsoft.com/office/drawing/2014/main" id="{08528EF8-8DF9-47B5-838F-765376A4E1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557924" cy="700797"/>
        </a:xfrm>
        <a:prstGeom prst="rect">
          <a:avLst/>
        </a:prstGeom>
      </xdr:spPr>
    </xdr:pic>
    <xdr:clientData/>
  </xdr:oneCellAnchor>
  <xdr:oneCellAnchor>
    <xdr:from>
      <xdr:col>3</xdr:col>
      <xdr:colOff>2960694</xdr:colOff>
      <xdr:row>139</xdr:row>
      <xdr:rowOff>95250</xdr:rowOff>
    </xdr:from>
    <xdr:ext cx="508000" cy="371348"/>
    <xdr:pic>
      <xdr:nvPicPr>
        <xdr:cNvPr id="207" name="Image 206" descr="Afficher l’image source">
          <a:extLst>
            <a:ext uri="{FF2B5EF4-FFF2-40B4-BE49-F238E27FC236}">
              <a16:creationId xmlns:a16="http://schemas.microsoft.com/office/drawing/2014/main" id="{35F37200-75CB-4143-BCC5-A3695D1A0BA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139</xdr:row>
      <xdr:rowOff>676080</xdr:rowOff>
    </xdr:from>
    <xdr:ext cx="432395" cy="432395"/>
    <xdr:pic>
      <xdr:nvPicPr>
        <xdr:cNvPr id="208" name="Image 15">
          <a:extLst>
            <a:ext uri="{FF2B5EF4-FFF2-40B4-BE49-F238E27FC236}">
              <a16:creationId xmlns:a16="http://schemas.microsoft.com/office/drawing/2014/main" id="{84DA425B-CDD4-4E40-8B65-7D2AAF5738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209" name="Image 208" descr="Afficher l’image source">
          <a:extLst>
            <a:ext uri="{FF2B5EF4-FFF2-40B4-BE49-F238E27FC236}">
              <a16:creationId xmlns:a16="http://schemas.microsoft.com/office/drawing/2014/main" id="{619D27F0-FC49-45E9-BD13-176018B38E4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210" name="Image 16">
          <a:extLst>
            <a:ext uri="{FF2B5EF4-FFF2-40B4-BE49-F238E27FC236}">
              <a16:creationId xmlns:a16="http://schemas.microsoft.com/office/drawing/2014/main" id="{4F65C4E6-3917-43D0-B2FD-9B892C82AC5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1" name="Image 15">
          <a:extLst>
            <a:ext uri="{FF2B5EF4-FFF2-40B4-BE49-F238E27FC236}">
              <a16:creationId xmlns:a16="http://schemas.microsoft.com/office/drawing/2014/main" id="{773562A0-F424-4374-9342-3C3F6441BC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212" name="Image 211" descr="Afficher l’image source">
          <a:extLst>
            <a:ext uri="{FF2B5EF4-FFF2-40B4-BE49-F238E27FC236}">
              <a16:creationId xmlns:a16="http://schemas.microsoft.com/office/drawing/2014/main" id="{09F09DF8-DBF9-41A6-88BE-261596DDE4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213" name="Image 16">
          <a:extLst>
            <a:ext uri="{FF2B5EF4-FFF2-40B4-BE49-F238E27FC236}">
              <a16:creationId xmlns:a16="http://schemas.microsoft.com/office/drawing/2014/main" id="{E67BFB10-B418-4C2F-9E85-B1F2279D6BC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214" name="Image 15">
          <a:extLst>
            <a:ext uri="{FF2B5EF4-FFF2-40B4-BE49-F238E27FC236}">
              <a16:creationId xmlns:a16="http://schemas.microsoft.com/office/drawing/2014/main" id="{D3FB3FA9-F6DC-45D7-A31D-3AE805D5DF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215" name="BIOE" descr="Logo AB Européen">
          <a:extLst>
            <a:ext uri="{FF2B5EF4-FFF2-40B4-BE49-F238E27FC236}">
              <a16:creationId xmlns:a16="http://schemas.microsoft.com/office/drawing/2014/main" id="{A118B64F-B8AD-4702-9F85-FC5BC01CD45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782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16" name="Image 215">
          <a:extLst>
            <a:ext uri="{FF2B5EF4-FFF2-40B4-BE49-F238E27FC236}">
              <a16:creationId xmlns:a16="http://schemas.microsoft.com/office/drawing/2014/main" id="{BEFAFD62-5B12-43D6-8789-413E9AB150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17" name="Image 216" descr="Afficher l’image source">
          <a:extLst>
            <a:ext uri="{FF2B5EF4-FFF2-40B4-BE49-F238E27FC236}">
              <a16:creationId xmlns:a16="http://schemas.microsoft.com/office/drawing/2014/main" id="{03239ADB-3913-4756-A044-F42E24EEFE0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218" name="ZoneTexte 4">
          <a:extLst>
            <a:ext uri="{FF2B5EF4-FFF2-40B4-BE49-F238E27FC236}">
              <a16:creationId xmlns:a16="http://schemas.microsoft.com/office/drawing/2014/main" id="{52A8D414-1A5B-4E42-9120-CB042D7BF24A}"/>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219" name="ZoneTexte 4">
          <a:extLst>
            <a:ext uri="{FF2B5EF4-FFF2-40B4-BE49-F238E27FC236}">
              <a16:creationId xmlns:a16="http://schemas.microsoft.com/office/drawing/2014/main" id="{56CEBA4C-388A-48F7-A617-4CCA8A68344F}"/>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220" name="Image 15">
          <a:extLst>
            <a:ext uri="{FF2B5EF4-FFF2-40B4-BE49-F238E27FC236}">
              <a16:creationId xmlns:a16="http://schemas.microsoft.com/office/drawing/2014/main" id="{8462C8F8-7165-4B2E-A525-19FF7EA23C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221" name="ZoneTexte 4">
          <a:extLst>
            <a:ext uri="{FF2B5EF4-FFF2-40B4-BE49-F238E27FC236}">
              <a16:creationId xmlns:a16="http://schemas.microsoft.com/office/drawing/2014/main" id="{E7466ACE-B2F6-4F63-A182-2EAE0195EC69}"/>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222" name="Image 286">
          <a:extLst>
            <a:ext uri="{FF2B5EF4-FFF2-40B4-BE49-F238E27FC236}">
              <a16:creationId xmlns:a16="http://schemas.microsoft.com/office/drawing/2014/main" id="{FC0645CD-DD11-45BA-8EAC-D821D5F848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223" name="ZoneTexte 4">
          <a:extLst>
            <a:ext uri="{FF2B5EF4-FFF2-40B4-BE49-F238E27FC236}">
              <a16:creationId xmlns:a16="http://schemas.microsoft.com/office/drawing/2014/main" id="{A1BAD368-AFFA-449F-8B43-F12C4DCCDD01}"/>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15934"/>
    <xdr:pic>
      <xdr:nvPicPr>
        <xdr:cNvPr id="224" name="Image 223" descr="Afficher l’image source">
          <a:extLst>
            <a:ext uri="{FF2B5EF4-FFF2-40B4-BE49-F238E27FC236}">
              <a16:creationId xmlns:a16="http://schemas.microsoft.com/office/drawing/2014/main" id="{B1052868-271D-4780-AE50-6FC61AB7D24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225" name="ZoneTexte 4">
          <a:extLst>
            <a:ext uri="{FF2B5EF4-FFF2-40B4-BE49-F238E27FC236}">
              <a16:creationId xmlns:a16="http://schemas.microsoft.com/office/drawing/2014/main" id="{E02D5CA1-7D9F-46E2-BF18-CCB53FEBF9FC}"/>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226" name="ZoneTexte 4">
          <a:extLst>
            <a:ext uri="{FF2B5EF4-FFF2-40B4-BE49-F238E27FC236}">
              <a16:creationId xmlns:a16="http://schemas.microsoft.com/office/drawing/2014/main" id="{06A75C5E-7C9A-43D9-AA09-9ACF4B5F4804}"/>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10897"/>
    <xdr:pic>
      <xdr:nvPicPr>
        <xdr:cNvPr id="227" name="Image 16">
          <a:extLst>
            <a:ext uri="{FF2B5EF4-FFF2-40B4-BE49-F238E27FC236}">
              <a16:creationId xmlns:a16="http://schemas.microsoft.com/office/drawing/2014/main" id="{04707205-64CA-4C3D-B606-1CFD9DF3A21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57924" cy="700797"/>
    <xdr:pic>
      <xdr:nvPicPr>
        <xdr:cNvPr id="228" name="Image 227">
          <a:extLst>
            <a:ext uri="{FF2B5EF4-FFF2-40B4-BE49-F238E27FC236}">
              <a16:creationId xmlns:a16="http://schemas.microsoft.com/office/drawing/2014/main" id="{FDB6416B-DC2B-4627-AD5E-9ED2E2E888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557924" cy="700797"/>
        </a:xfrm>
        <a:prstGeom prst="rect">
          <a:avLst/>
        </a:prstGeom>
      </xdr:spPr>
    </xdr:pic>
    <xdr:clientData/>
  </xdr:oneCellAnchor>
  <xdr:oneCellAnchor>
    <xdr:from>
      <xdr:col>3</xdr:col>
      <xdr:colOff>2960694</xdr:colOff>
      <xdr:row>163</xdr:row>
      <xdr:rowOff>95250</xdr:rowOff>
    </xdr:from>
    <xdr:ext cx="508000" cy="371348"/>
    <xdr:pic>
      <xdr:nvPicPr>
        <xdr:cNvPr id="229" name="Image 228" descr="Afficher l’image source">
          <a:extLst>
            <a:ext uri="{FF2B5EF4-FFF2-40B4-BE49-F238E27FC236}">
              <a16:creationId xmlns:a16="http://schemas.microsoft.com/office/drawing/2014/main" id="{3310C604-311B-4F0E-B18C-13A0065A742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163</xdr:row>
      <xdr:rowOff>676080</xdr:rowOff>
    </xdr:from>
    <xdr:ext cx="432395" cy="432395"/>
    <xdr:pic>
      <xdr:nvPicPr>
        <xdr:cNvPr id="230" name="Image 15">
          <a:extLst>
            <a:ext uri="{FF2B5EF4-FFF2-40B4-BE49-F238E27FC236}">
              <a16:creationId xmlns:a16="http://schemas.microsoft.com/office/drawing/2014/main" id="{2A6862A1-96C5-4CC4-ADFA-545D2E4FDE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231" name="Image 230" descr="Afficher l’image source">
          <a:extLst>
            <a:ext uri="{FF2B5EF4-FFF2-40B4-BE49-F238E27FC236}">
              <a16:creationId xmlns:a16="http://schemas.microsoft.com/office/drawing/2014/main" id="{970AFB61-15DD-4656-9955-ABB76616F15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232" name="Image 16">
          <a:extLst>
            <a:ext uri="{FF2B5EF4-FFF2-40B4-BE49-F238E27FC236}">
              <a16:creationId xmlns:a16="http://schemas.microsoft.com/office/drawing/2014/main" id="{DE5A80C9-727F-4FD4-8D4D-FB7A1FE54D9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3" name="Image 15">
          <a:extLst>
            <a:ext uri="{FF2B5EF4-FFF2-40B4-BE49-F238E27FC236}">
              <a16:creationId xmlns:a16="http://schemas.microsoft.com/office/drawing/2014/main" id="{D001BC0C-62BA-4DC4-89B0-405B839624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4" name="Image 233" descr="Afficher l’image source">
          <a:extLst>
            <a:ext uri="{FF2B5EF4-FFF2-40B4-BE49-F238E27FC236}">
              <a16:creationId xmlns:a16="http://schemas.microsoft.com/office/drawing/2014/main" id="{F4BE44E5-BA08-4A24-B1E7-B43D2AF565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235" name="Image 16">
          <a:extLst>
            <a:ext uri="{FF2B5EF4-FFF2-40B4-BE49-F238E27FC236}">
              <a16:creationId xmlns:a16="http://schemas.microsoft.com/office/drawing/2014/main" id="{47F46151-02A0-4739-8FC8-F1278B435FA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236" name="Image 15">
          <a:extLst>
            <a:ext uri="{FF2B5EF4-FFF2-40B4-BE49-F238E27FC236}">
              <a16:creationId xmlns:a16="http://schemas.microsoft.com/office/drawing/2014/main" id="{BADF3D63-777F-431C-90B9-1BC9779FCF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237" name="Image 236" descr="Afficher l’image source">
          <a:extLst>
            <a:ext uri="{FF2B5EF4-FFF2-40B4-BE49-F238E27FC236}">
              <a16:creationId xmlns:a16="http://schemas.microsoft.com/office/drawing/2014/main" id="{B511AC9F-287D-4D3C-B1FB-1FC7936CBB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1181100</xdr:colOff>
      <xdr:row>123</xdr:row>
      <xdr:rowOff>142875</xdr:rowOff>
    </xdr:from>
    <xdr:ext cx="1114425" cy="548368"/>
    <xdr:pic>
      <xdr:nvPicPr>
        <xdr:cNvPr id="238" name="Image 237">
          <a:extLst>
            <a:ext uri="{FF2B5EF4-FFF2-40B4-BE49-F238E27FC236}">
              <a16:creationId xmlns:a16="http://schemas.microsoft.com/office/drawing/2014/main" id="{D61DD793-CA85-45BF-8E4D-F3AFEAC275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44886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123</xdr:row>
      <xdr:rowOff>95250</xdr:rowOff>
    </xdr:from>
    <xdr:ext cx="1057275" cy="595993"/>
    <xdr:pic>
      <xdr:nvPicPr>
        <xdr:cNvPr id="239" name="Image 238">
          <a:extLst>
            <a:ext uri="{FF2B5EF4-FFF2-40B4-BE49-F238E27FC236}">
              <a16:creationId xmlns:a16="http://schemas.microsoft.com/office/drawing/2014/main" id="{CC54375D-322E-4D9D-9313-90F3936FF6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44410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123</xdr:row>
      <xdr:rowOff>98425</xdr:rowOff>
    </xdr:from>
    <xdr:ext cx="1181100" cy="529318"/>
    <xdr:pic>
      <xdr:nvPicPr>
        <xdr:cNvPr id="240" name="Image 239">
          <a:extLst>
            <a:ext uri="{FF2B5EF4-FFF2-40B4-BE49-F238E27FC236}">
              <a16:creationId xmlns:a16="http://schemas.microsoft.com/office/drawing/2014/main" id="{BB1D6497-6452-4056-B1FD-59B8F1C77B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44442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123</xdr:row>
      <xdr:rowOff>104775</xdr:rowOff>
    </xdr:from>
    <xdr:ext cx="1724025" cy="548368"/>
    <xdr:pic>
      <xdr:nvPicPr>
        <xdr:cNvPr id="241" name="Image 240">
          <a:extLst>
            <a:ext uri="{FF2B5EF4-FFF2-40B4-BE49-F238E27FC236}">
              <a16:creationId xmlns:a16="http://schemas.microsoft.com/office/drawing/2014/main" id="{D2A62BCD-4FEB-4AE6-A5F7-6375D512F40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44505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123</xdr:row>
      <xdr:rowOff>123826</xdr:rowOff>
    </xdr:from>
    <xdr:ext cx="1781175" cy="538843"/>
    <xdr:pic>
      <xdr:nvPicPr>
        <xdr:cNvPr id="242" name="Image 241">
          <a:extLst>
            <a:ext uri="{FF2B5EF4-FFF2-40B4-BE49-F238E27FC236}">
              <a16:creationId xmlns:a16="http://schemas.microsoft.com/office/drawing/2014/main" id="{1F068CD9-54C2-4599-A964-0DDD9847EC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44696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148</xdr:row>
      <xdr:rowOff>47625</xdr:rowOff>
    </xdr:from>
    <xdr:ext cx="1114425" cy="548368"/>
    <xdr:pic>
      <xdr:nvPicPr>
        <xdr:cNvPr id="243" name="Image 242">
          <a:extLst>
            <a:ext uri="{FF2B5EF4-FFF2-40B4-BE49-F238E27FC236}">
              <a16:creationId xmlns:a16="http://schemas.microsoft.com/office/drawing/2014/main" id="{85E3C5B3-480A-4932-9264-4141CE66F4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8726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148</xdr:row>
      <xdr:rowOff>95250</xdr:rowOff>
    </xdr:from>
    <xdr:ext cx="1057275" cy="595993"/>
    <xdr:pic>
      <xdr:nvPicPr>
        <xdr:cNvPr id="244" name="Image 243">
          <a:extLst>
            <a:ext uri="{FF2B5EF4-FFF2-40B4-BE49-F238E27FC236}">
              <a16:creationId xmlns:a16="http://schemas.microsoft.com/office/drawing/2014/main" id="{A835733E-2957-4CB5-A49F-8238E3DD46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877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148</xdr:row>
      <xdr:rowOff>98425</xdr:rowOff>
    </xdr:from>
    <xdr:ext cx="1181100" cy="529318"/>
    <xdr:pic>
      <xdr:nvPicPr>
        <xdr:cNvPr id="245" name="Image 244">
          <a:extLst>
            <a:ext uri="{FF2B5EF4-FFF2-40B4-BE49-F238E27FC236}">
              <a16:creationId xmlns:a16="http://schemas.microsoft.com/office/drawing/2014/main" id="{9F685775-E91E-4ADF-8C2B-5527EF7B24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8777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148</xdr:row>
      <xdr:rowOff>104775</xdr:rowOff>
    </xdr:from>
    <xdr:ext cx="1724025" cy="548368"/>
    <xdr:pic>
      <xdr:nvPicPr>
        <xdr:cNvPr id="246" name="Image 245">
          <a:extLst>
            <a:ext uri="{FF2B5EF4-FFF2-40B4-BE49-F238E27FC236}">
              <a16:creationId xmlns:a16="http://schemas.microsoft.com/office/drawing/2014/main" id="{2D4E28CE-582D-462C-9B08-BB3EB9B38E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8783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148</xdr:row>
      <xdr:rowOff>123826</xdr:rowOff>
    </xdr:from>
    <xdr:ext cx="1781175" cy="538843"/>
    <xdr:pic>
      <xdr:nvPicPr>
        <xdr:cNvPr id="247" name="Image 246">
          <a:extLst>
            <a:ext uri="{FF2B5EF4-FFF2-40B4-BE49-F238E27FC236}">
              <a16:creationId xmlns:a16="http://schemas.microsoft.com/office/drawing/2014/main" id="{BE5B4F86-FDCC-413A-9C36-AB9D623D6B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8802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145</xdr:row>
      <xdr:rowOff>161925</xdr:rowOff>
    </xdr:from>
    <xdr:ext cx="914400" cy="1321254"/>
    <xdr:pic>
      <xdr:nvPicPr>
        <xdr:cNvPr id="248" name="Image 247">
          <a:extLst>
            <a:ext uri="{FF2B5EF4-FFF2-40B4-BE49-F238E27FC236}">
              <a16:creationId xmlns:a16="http://schemas.microsoft.com/office/drawing/2014/main" id="{8F5FE33F-33AE-44CB-9E58-45031E1486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69206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145</xdr:row>
      <xdr:rowOff>561975</xdr:rowOff>
    </xdr:from>
    <xdr:ext cx="409575" cy="759279"/>
    <xdr:pic>
      <xdr:nvPicPr>
        <xdr:cNvPr id="249" name="Image 248">
          <a:extLst>
            <a:ext uri="{FF2B5EF4-FFF2-40B4-BE49-F238E27FC236}">
              <a16:creationId xmlns:a16="http://schemas.microsoft.com/office/drawing/2014/main" id="{175AD67D-FD3F-467B-93F4-F75DFF4656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73207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169</xdr:row>
      <xdr:rowOff>180975</xdr:rowOff>
    </xdr:from>
    <xdr:ext cx="914400" cy="1321254"/>
    <xdr:pic>
      <xdr:nvPicPr>
        <xdr:cNvPr id="250" name="Image 249">
          <a:extLst>
            <a:ext uri="{FF2B5EF4-FFF2-40B4-BE49-F238E27FC236}">
              <a16:creationId xmlns:a16="http://schemas.microsoft.com/office/drawing/2014/main" id="{CA1EDC3A-8B76-4711-B832-5EAA66E1CD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1087671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169</xdr:row>
      <xdr:rowOff>581025</xdr:rowOff>
    </xdr:from>
    <xdr:ext cx="409575" cy="759279"/>
    <xdr:pic>
      <xdr:nvPicPr>
        <xdr:cNvPr id="251" name="Image 250">
          <a:extLst>
            <a:ext uri="{FF2B5EF4-FFF2-40B4-BE49-F238E27FC236}">
              <a16:creationId xmlns:a16="http://schemas.microsoft.com/office/drawing/2014/main" id="{EC074C4F-8049-4B40-B1F5-3EC906A3DEB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1127676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172</xdr:row>
      <xdr:rowOff>47625</xdr:rowOff>
    </xdr:from>
    <xdr:ext cx="1114425" cy="548368"/>
    <xdr:pic>
      <xdr:nvPicPr>
        <xdr:cNvPr id="252" name="Image 251">
          <a:extLst>
            <a:ext uri="{FF2B5EF4-FFF2-40B4-BE49-F238E27FC236}">
              <a16:creationId xmlns:a16="http://schemas.microsoft.com/office/drawing/2014/main" id="{C7E797A8-3B7D-4096-9209-84264D9C8B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1266360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172</xdr:row>
      <xdr:rowOff>98425</xdr:rowOff>
    </xdr:from>
    <xdr:ext cx="1181100" cy="529318"/>
    <xdr:pic>
      <xdr:nvPicPr>
        <xdr:cNvPr id="253" name="Image 252">
          <a:extLst>
            <a:ext uri="{FF2B5EF4-FFF2-40B4-BE49-F238E27FC236}">
              <a16:creationId xmlns:a16="http://schemas.microsoft.com/office/drawing/2014/main" id="{A1123FC9-B7ED-4634-A58A-3F7E9C4C4B8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127144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172</xdr:row>
      <xdr:rowOff>104775</xdr:rowOff>
    </xdr:from>
    <xdr:ext cx="1724025" cy="548368"/>
    <xdr:pic>
      <xdr:nvPicPr>
        <xdr:cNvPr id="254" name="Image 253">
          <a:extLst>
            <a:ext uri="{FF2B5EF4-FFF2-40B4-BE49-F238E27FC236}">
              <a16:creationId xmlns:a16="http://schemas.microsoft.com/office/drawing/2014/main" id="{F6A9F943-28E4-48D3-A2F9-7D4B89ED6F0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127207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172</xdr:row>
      <xdr:rowOff>123826</xdr:rowOff>
    </xdr:from>
    <xdr:ext cx="1781175" cy="538843"/>
    <xdr:pic>
      <xdr:nvPicPr>
        <xdr:cNvPr id="255" name="Image 254">
          <a:extLst>
            <a:ext uri="{FF2B5EF4-FFF2-40B4-BE49-F238E27FC236}">
              <a16:creationId xmlns:a16="http://schemas.microsoft.com/office/drawing/2014/main" id="{C4905F13-2963-4C42-8FCD-454D9D8D21A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127398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186</xdr:row>
      <xdr:rowOff>71439</xdr:rowOff>
    </xdr:from>
    <xdr:ext cx="426717" cy="333373"/>
    <xdr:pic>
      <xdr:nvPicPr>
        <xdr:cNvPr id="256" name="BIOE" descr="Logo AB Européen">
          <a:extLst>
            <a:ext uri="{FF2B5EF4-FFF2-40B4-BE49-F238E27FC236}">
              <a16:creationId xmlns:a16="http://schemas.microsoft.com/office/drawing/2014/main" id="{16627CC0-0C9A-4B05-817B-0654D33D48C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237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57" name="Image 256">
          <a:extLst>
            <a:ext uri="{FF2B5EF4-FFF2-40B4-BE49-F238E27FC236}">
              <a16:creationId xmlns:a16="http://schemas.microsoft.com/office/drawing/2014/main" id="{214D8FE2-8817-46AD-9D97-E17C816779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58" name="Image 257" descr="Afficher l’image source">
          <a:extLst>
            <a:ext uri="{FF2B5EF4-FFF2-40B4-BE49-F238E27FC236}">
              <a16:creationId xmlns:a16="http://schemas.microsoft.com/office/drawing/2014/main" id="{3496940B-5077-47EF-B296-99D812E2AF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259" name="ZoneTexte 4">
          <a:extLst>
            <a:ext uri="{FF2B5EF4-FFF2-40B4-BE49-F238E27FC236}">
              <a16:creationId xmlns:a16="http://schemas.microsoft.com/office/drawing/2014/main" id="{50DC53B4-866E-4EA5-8D90-516499EE8EDA}"/>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260" name="ZoneTexte 4">
          <a:extLst>
            <a:ext uri="{FF2B5EF4-FFF2-40B4-BE49-F238E27FC236}">
              <a16:creationId xmlns:a16="http://schemas.microsoft.com/office/drawing/2014/main" id="{139951AA-FD9A-4C20-8848-E4C64FAC2767}"/>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261" name="Image 15">
          <a:extLst>
            <a:ext uri="{FF2B5EF4-FFF2-40B4-BE49-F238E27FC236}">
              <a16:creationId xmlns:a16="http://schemas.microsoft.com/office/drawing/2014/main" id="{C8E7C982-4AE0-4A6A-99B4-0A982D72C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262" name="ZoneTexte 4">
          <a:extLst>
            <a:ext uri="{FF2B5EF4-FFF2-40B4-BE49-F238E27FC236}">
              <a16:creationId xmlns:a16="http://schemas.microsoft.com/office/drawing/2014/main" id="{81BEE6BB-90A7-4E81-98B7-F492DE92F960}"/>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263" name="Image 286">
          <a:extLst>
            <a:ext uri="{FF2B5EF4-FFF2-40B4-BE49-F238E27FC236}">
              <a16:creationId xmlns:a16="http://schemas.microsoft.com/office/drawing/2014/main" id="{61E10A9A-62F4-4B8B-B8ED-55B82BA8D2B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264" name="ZoneTexte 4">
          <a:extLst>
            <a:ext uri="{FF2B5EF4-FFF2-40B4-BE49-F238E27FC236}">
              <a16:creationId xmlns:a16="http://schemas.microsoft.com/office/drawing/2014/main" id="{8E78D7BC-4B4F-4C91-8294-20BF82653BE8}"/>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15934"/>
    <xdr:pic>
      <xdr:nvPicPr>
        <xdr:cNvPr id="265" name="Image 264" descr="Afficher l’image source">
          <a:extLst>
            <a:ext uri="{FF2B5EF4-FFF2-40B4-BE49-F238E27FC236}">
              <a16:creationId xmlns:a16="http://schemas.microsoft.com/office/drawing/2014/main" id="{B8C8DAAF-4479-44EC-9948-3F1932FD1B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266" name="ZoneTexte 4">
          <a:extLst>
            <a:ext uri="{FF2B5EF4-FFF2-40B4-BE49-F238E27FC236}">
              <a16:creationId xmlns:a16="http://schemas.microsoft.com/office/drawing/2014/main" id="{CFE50601-E9E3-4933-919A-B6DFDB360E94}"/>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267" name="ZoneTexte 4">
          <a:extLst>
            <a:ext uri="{FF2B5EF4-FFF2-40B4-BE49-F238E27FC236}">
              <a16:creationId xmlns:a16="http://schemas.microsoft.com/office/drawing/2014/main" id="{C59C3298-AD7D-4B81-B345-502DD4BC1734}"/>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10897"/>
    <xdr:pic>
      <xdr:nvPicPr>
        <xdr:cNvPr id="268" name="Image 16">
          <a:extLst>
            <a:ext uri="{FF2B5EF4-FFF2-40B4-BE49-F238E27FC236}">
              <a16:creationId xmlns:a16="http://schemas.microsoft.com/office/drawing/2014/main" id="{BBC03C00-D63A-4E59-95DD-0A64091C959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557924" cy="700797"/>
    <xdr:pic>
      <xdr:nvPicPr>
        <xdr:cNvPr id="269" name="Image 268">
          <a:extLst>
            <a:ext uri="{FF2B5EF4-FFF2-40B4-BE49-F238E27FC236}">
              <a16:creationId xmlns:a16="http://schemas.microsoft.com/office/drawing/2014/main" id="{8571EE3D-97F0-4A01-A2B1-9DA4102E3D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557924" cy="700797"/>
        </a:xfrm>
        <a:prstGeom prst="rect">
          <a:avLst/>
        </a:prstGeom>
      </xdr:spPr>
    </xdr:pic>
    <xdr:clientData/>
  </xdr:oneCellAnchor>
  <xdr:oneCellAnchor>
    <xdr:from>
      <xdr:col>3</xdr:col>
      <xdr:colOff>2960694</xdr:colOff>
      <xdr:row>186</xdr:row>
      <xdr:rowOff>95250</xdr:rowOff>
    </xdr:from>
    <xdr:ext cx="508000" cy="371348"/>
    <xdr:pic>
      <xdr:nvPicPr>
        <xdr:cNvPr id="270" name="Image 269" descr="Afficher l’image source">
          <a:extLst>
            <a:ext uri="{FF2B5EF4-FFF2-40B4-BE49-F238E27FC236}">
              <a16:creationId xmlns:a16="http://schemas.microsoft.com/office/drawing/2014/main" id="{4E218166-37E5-47AD-BE4D-EE07150ABE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186</xdr:row>
      <xdr:rowOff>676080</xdr:rowOff>
    </xdr:from>
    <xdr:ext cx="432395" cy="432395"/>
    <xdr:pic>
      <xdr:nvPicPr>
        <xdr:cNvPr id="271" name="Image 15">
          <a:extLst>
            <a:ext uri="{FF2B5EF4-FFF2-40B4-BE49-F238E27FC236}">
              <a16:creationId xmlns:a16="http://schemas.microsoft.com/office/drawing/2014/main" id="{15ED02FA-1925-486C-89A1-8E61835E76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272" name="Image 271" descr="Afficher l’image source">
          <a:extLst>
            <a:ext uri="{FF2B5EF4-FFF2-40B4-BE49-F238E27FC236}">
              <a16:creationId xmlns:a16="http://schemas.microsoft.com/office/drawing/2014/main" id="{CBCFCE0D-33EE-4548-8B92-576F65C702A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273" name="Image 16">
          <a:extLst>
            <a:ext uri="{FF2B5EF4-FFF2-40B4-BE49-F238E27FC236}">
              <a16:creationId xmlns:a16="http://schemas.microsoft.com/office/drawing/2014/main" id="{D26A1E9B-2813-4101-8EA1-9D51A0699EC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4" name="Image 15">
          <a:extLst>
            <a:ext uri="{FF2B5EF4-FFF2-40B4-BE49-F238E27FC236}">
              <a16:creationId xmlns:a16="http://schemas.microsoft.com/office/drawing/2014/main" id="{DB2E27AA-244E-46CA-9D0E-BB40678136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5" name="Image 274" descr="Afficher l’image source">
          <a:extLst>
            <a:ext uri="{FF2B5EF4-FFF2-40B4-BE49-F238E27FC236}">
              <a16:creationId xmlns:a16="http://schemas.microsoft.com/office/drawing/2014/main" id="{4F2CCED0-E4F3-4507-99B1-7A866E64724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276" name="Image 16">
          <a:extLst>
            <a:ext uri="{FF2B5EF4-FFF2-40B4-BE49-F238E27FC236}">
              <a16:creationId xmlns:a16="http://schemas.microsoft.com/office/drawing/2014/main" id="{752B52CD-4F57-4375-960E-2FACEBE6E88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277" name="Image 15">
          <a:extLst>
            <a:ext uri="{FF2B5EF4-FFF2-40B4-BE49-F238E27FC236}">
              <a16:creationId xmlns:a16="http://schemas.microsoft.com/office/drawing/2014/main" id="{16D6EDCF-3403-4AE4-BFE3-6788855AF3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278" name="Image 277" descr="Afficher l’image source">
          <a:extLst>
            <a:ext uri="{FF2B5EF4-FFF2-40B4-BE49-F238E27FC236}">
              <a16:creationId xmlns:a16="http://schemas.microsoft.com/office/drawing/2014/main" id="{BA2B7F73-EE6B-47DA-B2D3-73020C91608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127324</xdr:colOff>
      <xdr:row>171</xdr:row>
      <xdr:rowOff>487427</xdr:rowOff>
    </xdr:from>
    <xdr:ext cx="910900" cy="923600"/>
    <xdr:pic>
      <xdr:nvPicPr>
        <xdr:cNvPr id="279" name="Image 16">
          <a:extLst>
            <a:ext uri="{FF2B5EF4-FFF2-40B4-BE49-F238E27FC236}">
              <a16:creationId xmlns:a16="http://schemas.microsoft.com/office/drawing/2014/main" id="{830EF7DB-E3C1-4036-83FF-11342A2CFEB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281224" y="112570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280" name="Image 279">
          <a:extLst>
            <a:ext uri="{FF2B5EF4-FFF2-40B4-BE49-F238E27FC236}">
              <a16:creationId xmlns:a16="http://schemas.microsoft.com/office/drawing/2014/main" id="{D3B3362C-CD99-4B28-81DD-A7B8570E95CC}"/>
            </a:ext>
          </a:extLst>
        </xdr:cNvPr>
        <xdr:cNvPicPr>
          <a:picLocks noChangeAspect="1"/>
        </xdr:cNvPicPr>
      </xdr:nvPicPr>
      <xdr:blipFill>
        <a:blip xmlns:r="http://schemas.openxmlformats.org/officeDocument/2006/relationships" r:embed="rId16"/>
        <a:stretch>
          <a:fillRect/>
        </a:stretch>
      </xdr:blipFill>
      <xdr:spPr>
        <a:xfrm>
          <a:off x="1637919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281" name="Image 280">
          <a:extLst>
            <a:ext uri="{FF2B5EF4-FFF2-40B4-BE49-F238E27FC236}">
              <a16:creationId xmlns:a16="http://schemas.microsoft.com/office/drawing/2014/main" id="{01A6289D-F585-47BB-91DE-0391F4E0EF29}"/>
            </a:ext>
          </a:extLst>
        </xdr:cNvPr>
        <xdr:cNvPicPr>
          <a:picLocks noChangeAspect="1"/>
        </xdr:cNvPicPr>
      </xdr:nvPicPr>
      <xdr:blipFill>
        <a:blip xmlns:r="http://schemas.openxmlformats.org/officeDocument/2006/relationships" r:embed="rId16"/>
        <a:stretch>
          <a:fillRect/>
        </a:stretch>
      </xdr:blipFill>
      <xdr:spPr>
        <a:xfrm>
          <a:off x="1643634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282" name="Image 281">
          <a:extLst>
            <a:ext uri="{FF2B5EF4-FFF2-40B4-BE49-F238E27FC236}">
              <a16:creationId xmlns:a16="http://schemas.microsoft.com/office/drawing/2014/main" id="{6039D3B1-27F9-4F8A-B012-A63CC334742F}"/>
            </a:ext>
          </a:extLst>
        </xdr:cNvPr>
        <xdr:cNvPicPr>
          <a:picLocks noChangeAspect="1"/>
        </xdr:cNvPicPr>
      </xdr:nvPicPr>
      <xdr:blipFill>
        <a:blip xmlns:r="http://schemas.openxmlformats.org/officeDocument/2006/relationships" r:embed="rId16"/>
        <a:stretch>
          <a:fillRect/>
        </a:stretch>
      </xdr:blipFill>
      <xdr:spPr>
        <a:xfrm>
          <a:off x="16417290" y="3870198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283" name="Image 282">
          <a:extLst>
            <a:ext uri="{FF2B5EF4-FFF2-40B4-BE49-F238E27FC236}">
              <a16:creationId xmlns:a16="http://schemas.microsoft.com/office/drawing/2014/main" id="{87A37285-FF98-4C32-AD69-0E501D19141E}"/>
            </a:ext>
          </a:extLst>
        </xdr:cNvPr>
        <xdr:cNvPicPr>
          <a:picLocks noChangeAspect="1"/>
        </xdr:cNvPicPr>
      </xdr:nvPicPr>
      <xdr:blipFill>
        <a:blip xmlns:r="http://schemas.openxmlformats.org/officeDocument/2006/relationships" r:embed="rId16"/>
        <a:stretch>
          <a:fillRect/>
        </a:stretch>
      </xdr:blipFill>
      <xdr:spPr>
        <a:xfrm>
          <a:off x="16398240" y="5233797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284" name="Image 283">
          <a:extLst>
            <a:ext uri="{FF2B5EF4-FFF2-40B4-BE49-F238E27FC236}">
              <a16:creationId xmlns:a16="http://schemas.microsoft.com/office/drawing/2014/main" id="{A10EB45F-D0B5-42E5-8B2C-B397335CFB2A}"/>
            </a:ext>
          </a:extLst>
        </xdr:cNvPr>
        <xdr:cNvPicPr>
          <a:picLocks noChangeAspect="1"/>
        </xdr:cNvPicPr>
      </xdr:nvPicPr>
      <xdr:blipFill>
        <a:blip xmlns:r="http://schemas.openxmlformats.org/officeDocument/2006/relationships" r:embed="rId16"/>
        <a:stretch>
          <a:fillRect/>
        </a:stretch>
      </xdr:blipFill>
      <xdr:spPr>
        <a:xfrm>
          <a:off x="16379190" y="6606540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285" name="Image 284">
          <a:extLst>
            <a:ext uri="{FF2B5EF4-FFF2-40B4-BE49-F238E27FC236}">
              <a16:creationId xmlns:a16="http://schemas.microsoft.com/office/drawing/2014/main" id="{32BB7622-A61F-4D37-9D89-CE5D99B84BB0}"/>
            </a:ext>
          </a:extLst>
        </xdr:cNvPr>
        <xdr:cNvPicPr>
          <a:picLocks noChangeAspect="1"/>
        </xdr:cNvPicPr>
      </xdr:nvPicPr>
      <xdr:blipFill>
        <a:blip xmlns:r="http://schemas.openxmlformats.org/officeDocument/2006/relationships" r:embed="rId16"/>
        <a:stretch>
          <a:fillRect/>
        </a:stretch>
      </xdr:blipFill>
      <xdr:spPr>
        <a:xfrm>
          <a:off x="16398240" y="80017620"/>
          <a:ext cx="914400" cy="608491"/>
        </a:xfrm>
        <a:prstGeom prst="rect">
          <a:avLst/>
        </a:prstGeom>
      </xdr:spPr>
    </xdr:pic>
    <xdr:clientData/>
  </xdr:twoCellAnchor>
  <xdr:twoCellAnchor editAs="oneCell">
    <xdr:from>
      <xdr:col>9</xdr:col>
      <xdr:colOff>476250</xdr:colOff>
      <xdr:row>139</xdr:row>
      <xdr:rowOff>342900</xdr:rowOff>
    </xdr:from>
    <xdr:to>
      <xdr:col>9</xdr:col>
      <xdr:colOff>1390650</xdr:colOff>
      <xdr:row>139</xdr:row>
      <xdr:rowOff>951391</xdr:rowOff>
    </xdr:to>
    <xdr:pic>
      <xdr:nvPicPr>
        <xdr:cNvPr id="286" name="Image 285">
          <a:extLst>
            <a:ext uri="{FF2B5EF4-FFF2-40B4-BE49-F238E27FC236}">
              <a16:creationId xmlns:a16="http://schemas.microsoft.com/office/drawing/2014/main" id="{94CDEE12-FB31-4622-A4EB-70606D6B3625}"/>
            </a:ext>
          </a:extLst>
        </xdr:cNvPr>
        <xdr:cNvPicPr>
          <a:picLocks noChangeAspect="1"/>
        </xdr:cNvPicPr>
      </xdr:nvPicPr>
      <xdr:blipFill>
        <a:blip xmlns:r="http://schemas.openxmlformats.org/officeDocument/2006/relationships" r:embed="rId16"/>
        <a:stretch>
          <a:fillRect/>
        </a:stretch>
      </xdr:blipFill>
      <xdr:spPr>
        <a:xfrm>
          <a:off x="16417290" y="94312740"/>
          <a:ext cx="914400" cy="608491"/>
        </a:xfrm>
        <a:prstGeom prst="rect">
          <a:avLst/>
        </a:prstGeom>
      </xdr:spPr>
    </xdr:pic>
    <xdr:clientData/>
  </xdr:twoCellAnchor>
  <xdr:twoCellAnchor editAs="oneCell">
    <xdr:from>
      <xdr:col>9</xdr:col>
      <xdr:colOff>400050</xdr:colOff>
      <xdr:row>163</xdr:row>
      <xdr:rowOff>342900</xdr:rowOff>
    </xdr:from>
    <xdr:to>
      <xdr:col>9</xdr:col>
      <xdr:colOff>1314450</xdr:colOff>
      <xdr:row>163</xdr:row>
      <xdr:rowOff>951391</xdr:rowOff>
    </xdr:to>
    <xdr:pic>
      <xdr:nvPicPr>
        <xdr:cNvPr id="287" name="Image 286">
          <a:extLst>
            <a:ext uri="{FF2B5EF4-FFF2-40B4-BE49-F238E27FC236}">
              <a16:creationId xmlns:a16="http://schemas.microsoft.com/office/drawing/2014/main" id="{5E0FA947-BB44-42B1-80A1-F984E79A418F}"/>
            </a:ext>
          </a:extLst>
        </xdr:cNvPr>
        <xdr:cNvPicPr>
          <a:picLocks noChangeAspect="1"/>
        </xdr:cNvPicPr>
      </xdr:nvPicPr>
      <xdr:blipFill>
        <a:blip xmlns:r="http://schemas.openxmlformats.org/officeDocument/2006/relationships" r:embed="rId16"/>
        <a:stretch>
          <a:fillRect/>
        </a:stretch>
      </xdr:blipFill>
      <xdr:spPr>
        <a:xfrm>
          <a:off x="16341090" y="108249720"/>
          <a:ext cx="914400" cy="608491"/>
        </a:xfrm>
        <a:prstGeom prst="rect">
          <a:avLst/>
        </a:prstGeom>
      </xdr:spPr>
    </xdr:pic>
    <xdr:clientData/>
  </xdr:twoCellAnchor>
  <xdr:oneCellAnchor>
    <xdr:from>
      <xdr:col>1</xdr:col>
      <xdr:colOff>400050</xdr:colOff>
      <xdr:row>193</xdr:row>
      <xdr:rowOff>361949</xdr:rowOff>
    </xdr:from>
    <xdr:ext cx="914400" cy="1321254"/>
    <xdr:pic>
      <xdr:nvPicPr>
        <xdr:cNvPr id="288" name="Image 287">
          <a:extLst>
            <a:ext uri="{FF2B5EF4-FFF2-40B4-BE49-F238E27FC236}">
              <a16:creationId xmlns:a16="http://schemas.microsoft.com/office/drawing/2014/main" id="{D08C0C17-110C-44E5-AC2B-2CCC574A045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192530" y="12606146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1323975</xdr:colOff>
      <xdr:row>193</xdr:row>
      <xdr:rowOff>761999</xdr:rowOff>
    </xdr:from>
    <xdr:ext cx="409575" cy="759279"/>
    <xdr:pic>
      <xdr:nvPicPr>
        <xdr:cNvPr id="289" name="Image 288">
          <a:extLst>
            <a:ext uri="{FF2B5EF4-FFF2-40B4-BE49-F238E27FC236}">
              <a16:creationId xmlns:a16="http://schemas.microsoft.com/office/drawing/2014/main" id="{20D50250-488B-453E-A1CE-E4706BD6B5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116455" y="12646151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285750</xdr:colOff>
      <xdr:row>217</xdr:row>
      <xdr:rowOff>190501</xdr:rowOff>
    </xdr:from>
    <xdr:ext cx="914400" cy="1321254"/>
    <xdr:pic>
      <xdr:nvPicPr>
        <xdr:cNvPr id="290" name="Image 289">
          <a:extLst>
            <a:ext uri="{FF2B5EF4-FFF2-40B4-BE49-F238E27FC236}">
              <a16:creationId xmlns:a16="http://schemas.microsoft.com/office/drawing/2014/main" id="{D72A2BA3-AAC8-4C38-8B2B-BB9572E74D8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078230" y="14001750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1609725</xdr:colOff>
      <xdr:row>217</xdr:row>
      <xdr:rowOff>190501</xdr:rowOff>
    </xdr:from>
    <xdr:ext cx="409575" cy="759279"/>
    <xdr:pic>
      <xdr:nvPicPr>
        <xdr:cNvPr id="291" name="Image 290">
          <a:extLst>
            <a:ext uri="{FF2B5EF4-FFF2-40B4-BE49-F238E27FC236}">
              <a16:creationId xmlns:a16="http://schemas.microsoft.com/office/drawing/2014/main" id="{1E6EA08C-EEA8-4015-9FF9-2AD5E5834F2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402205" y="14001750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195</xdr:row>
      <xdr:rowOff>514350</xdr:rowOff>
    </xdr:from>
    <xdr:ext cx="1114425" cy="548368"/>
    <xdr:pic>
      <xdr:nvPicPr>
        <xdr:cNvPr id="292" name="Image 291">
          <a:extLst>
            <a:ext uri="{FF2B5EF4-FFF2-40B4-BE49-F238E27FC236}">
              <a16:creationId xmlns:a16="http://schemas.microsoft.com/office/drawing/2014/main" id="{812D5F5A-6F71-4111-8C28-9B5B13215B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2760071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196</xdr:row>
      <xdr:rowOff>28575</xdr:rowOff>
    </xdr:from>
    <xdr:ext cx="1057275" cy="595993"/>
    <xdr:pic>
      <xdr:nvPicPr>
        <xdr:cNvPr id="293" name="Image 292">
          <a:extLst>
            <a:ext uri="{FF2B5EF4-FFF2-40B4-BE49-F238E27FC236}">
              <a16:creationId xmlns:a16="http://schemas.microsoft.com/office/drawing/2014/main" id="{A89AC7B9-1DFF-4B3D-80FB-5BD9C4B595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2764833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196</xdr:row>
      <xdr:rowOff>31750</xdr:rowOff>
    </xdr:from>
    <xdr:ext cx="1181100" cy="529318"/>
    <xdr:pic>
      <xdr:nvPicPr>
        <xdr:cNvPr id="294" name="Image 293">
          <a:extLst>
            <a:ext uri="{FF2B5EF4-FFF2-40B4-BE49-F238E27FC236}">
              <a16:creationId xmlns:a16="http://schemas.microsoft.com/office/drawing/2014/main" id="{032272B2-97B4-4791-9D53-DAC82B7EEE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2765151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196</xdr:row>
      <xdr:rowOff>38100</xdr:rowOff>
    </xdr:from>
    <xdr:ext cx="1724025" cy="548368"/>
    <xdr:pic>
      <xdr:nvPicPr>
        <xdr:cNvPr id="295" name="Image 294">
          <a:extLst>
            <a:ext uri="{FF2B5EF4-FFF2-40B4-BE49-F238E27FC236}">
              <a16:creationId xmlns:a16="http://schemas.microsoft.com/office/drawing/2014/main" id="{267C6C2A-EFFA-4E5D-8B73-FABA5CF8C6C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276578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196</xdr:row>
      <xdr:rowOff>57151</xdr:rowOff>
    </xdr:from>
    <xdr:ext cx="1781175" cy="538843"/>
    <xdr:pic>
      <xdr:nvPicPr>
        <xdr:cNvPr id="296" name="Image 295">
          <a:extLst>
            <a:ext uri="{FF2B5EF4-FFF2-40B4-BE49-F238E27FC236}">
              <a16:creationId xmlns:a16="http://schemas.microsoft.com/office/drawing/2014/main" id="{9EBC0F6A-204B-419A-ABBA-38B1144E313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2767691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1162050</xdr:colOff>
      <xdr:row>220</xdr:row>
      <xdr:rowOff>19050</xdr:rowOff>
    </xdr:from>
    <xdr:ext cx="1114425" cy="548368"/>
    <xdr:pic>
      <xdr:nvPicPr>
        <xdr:cNvPr id="297" name="Image 296">
          <a:extLst>
            <a:ext uri="{FF2B5EF4-FFF2-40B4-BE49-F238E27FC236}">
              <a16:creationId xmlns:a16="http://schemas.microsoft.com/office/drawing/2014/main" id="{4F6A96C0-9648-4146-B313-05DCD5D8B3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4530" y="14176629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1162050</xdr:colOff>
      <xdr:row>220</xdr:row>
      <xdr:rowOff>66675</xdr:rowOff>
    </xdr:from>
    <xdr:ext cx="1057275" cy="595993"/>
    <xdr:pic>
      <xdr:nvPicPr>
        <xdr:cNvPr id="298" name="Image 297">
          <a:extLst>
            <a:ext uri="{FF2B5EF4-FFF2-40B4-BE49-F238E27FC236}">
              <a16:creationId xmlns:a16="http://schemas.microsoft.com/office/drawing/2014/main" id="{CD39A6D9-8D36-405D-8C99-8232768A04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15950" y="14181391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1162050</xdr:colOff>
      <xdr:row>220</xdr:row>
      <xdr:rowOff>69850</xdr:rowOff>
    </xdr:from>
    <xdr:ext cx="1181100" cy="529318"/>
    <xdr:pic>
      <xdr:nvPicPr>
        <xdr:cNvPr id="299" name="Image 298">
          <a:extLst>
            <a:ext uri="{FF2B5EF4-FFF2-40B4-BE49-F238E27FC236}">
              <a16:creationId xmlns:a16="http://schemas.microsoft.com/office/drawing/2014/main" id="{0C76BA34-54C1-42F1-BA83-6A9E397ACB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670" y="14181709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866775</xdr:colOff>
      <xdr:row>220</xdr:row>
      <xdr:rowOff>76200</xdr:rowOff>
    </xdr:from>
    <xdr:ext cx="1724025" cy="548368"/>
    <xdr:pic>
      <xdr:nvPicPr>
        <xdr:cNvPr id="300" name="Image 299">
          <a:extLst>
            <a:ext uri="{FF2B5EF4-FFF2-40B4-BE49-F238E27FC236}">
              <a16:creationId xmlns:a16="http://schemas.microsoft.com/office/drawing/2014/main" id="{F18F428D-1A2B-49AB-9347-ACA2CCC6CC2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7815" y="1418234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866775</xdr:colOff>
      <xdr:row>220</xdr:row>
      <xdr:rowOff>95251</xdr:rowOff>
    </xdr:from>
    <xdr:ext cx="1781175" cy="538843"/>
    <xdr:pic>
      <xdr:nvPicPr>
        <xdr:cNvPr id="301" name="Image 300">
          <a:extLst>
            <a:ext uri="{FF2B5EF4-FFF2-40B4-BE49-F238E27FC236}">
              <a16:creationId xmlns:a16="http://schemas.microsoft.com/office/drawing/2014/main" id="{2E4A283A-A7FA-41AE-BB5F-99B0CC00E4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3535" y="14184249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114300</xdr:colOff>
      <xdr:row>195</xdr:row>
      <xdr:rowOff>400050</xdr:rowOff>
    </xdr:from>
    <xdr:ext cx="910900" cy="923600"/>
    <xdr:pic>
      <xdr:nvPicPr>
        <xdr:cNvPr id="302" name="Image 16">
          <a:extLst>
            <a:ext uri="{FF2B5EF4-FFF2-40B4-BE49-F238E27FC236}">
              <a16:creationId xmlns:a16="http://schemas.microsoft.com/office/drawing/2014/main" id="{C03C0200-5578-4FC5-9398-B14EC43220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57220" y="12748641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xdr:colOff>
      <xdr:row>219</xdr:row>
      <xdr:rowOff>361950</xdr:rowOff>
    </xdr:from>
    <xdr:ext cx="910900" cy="923600"/>
    <xdr:pic>
      <xdr:nvPicPr>
        <xdr:cNvPr id="303" name="Image 16">
          <a:extLst>
            <a:ext uri="{FF2B5EF4-FFF2-40B4-BE49-F238E27FC236}">
              <a16:creationId xmlns:a16="http://schemas.microsoft.com/office/drawing/2014/main" id="{12963728-3E12-4D0C-918B-8355EF7C487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11530" y="1415757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211</xdr:row>
      <xdr:rowOff>71439</xdr:rowOff>
    </xdr:from>
    <xdr:ext cx="426717" cy="333373"/>
    <xdr:pic>
      <xdr:nvPicPr>
        <xdr:cNvPr id="304" name="BIOE" descr="Logo AB Européen">
          <a:extLst>
            <a:ext uri="{FF2B5EF4-FFF2-40B4-BE49-F238E27FC236}">
              <a16:creationId xmlns:a16="http://schemas.microsoft.com/office/drawing/2014/main" id="{5AE469DA-B7B5-4754-B6F6-C12613A8453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1095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05" name="Image 304">
          <a:extLst>
            <a:ext uri="{FF2B5EF4-FFF2-40B4-BE49-F238E27FC236}">
              <a16:creationId xmlns:a16="http://schemas.microsoft.com/office/drawing/2014/main" id="{F1D938A8-91EF-43A2-9D78-D485C3B9E3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06" name="Image 305" descr="Afficher l’image source">
          <a:extLst>
            <a:ext uri="{FF2B5EF4-FFF2-40B4-BE49-F238E27FC236}">
              <a16:creationId xmlns:a16="http://schemas.microsoft.com/office/drawing/2014/main" id="{3126AB24-F914-4D4E-8CFC-B49C56A4EDD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307" name="ZoneTexte 4">
          <a:extLst>
            <a:ext uri="{FF2B5EF4-FFF2-40B4-BE49-F238E27FC236}">
              <a16:creationId xmlns:a16="http://schemas.microsoft.com/office/drawing/2014/main" id="{05FD11ED-3B63-4090-AFE6-64DDB47349C9}"/>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308" name="ZoneTexte 4">
          <a:extLst>
            <a:ext uri="{FF2B5EF4-FFF2-40B4-BE49-F238E27FC236}">
              <a16:creationId xmlns:a16="http://schemas.microsoft.com/office/drawing/2014/main" id="{1D2C6AF7-1386-4F41-8DDA-40C1C4E688CF}"/>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309" name="Image 15">
          <a:extLst>
            <a:ext uri="{FF2B5EF4-FFF2-40B4-BE49-F238E27FC236}">
              <a16:creationId xmlns:a16="http://schemas.microsoft.com/office/drawing/2014/main" id="{40B84D64-4920-4F47-BA11-96F5F1DDA5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310" name="ZoneTexte 4">
          <a:extLst>
            <a:ext uri="{FF2B5EF4-FFF2-40B4-BE49-F238E27FC236}">
              <a16:creationId xmlns:a16="http://schemas.microsoft.com/office/drawing/2014/main" id="{E00EB20E-A255-4AD3-A66B-F4F7E718234A}"/>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311" name="Image 286">
          <a:extLst>
            <a:ext uri="{FF2B5EF4-FFF2-40B4-BE49-F238E27FC236}">
              <a16:creationId xmlns:a16="http://schemas.microsoft.com/office/drawing/2014/main" id="{D0EECFC8-ACD3-476C-8CB0-BF8F11EE077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312" name="ZoneTexte 4">
          <a:extLst>
            <a:ext uri="{FF2B5EF4-FFF2-40B4-BE49-F238E27FC236}">
              <a16:creationId xmlns:a16="http://schemas.microsoft.com/office/drawing/2014/main" id="{20C22A8D-120D-4C04-AD08-D54734EAFF38}"/>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15934"/>
    <xdr:pic>
      <xdr:nvPicPr>
        <xdr:cNvPr id="313" name="Image 312" descr="Afficher l’image source">
          <a:extLst>
            <a:ext uri="{FF2B5EF4-FFF2-40B4-BE49-F238E27FC236}">
              <a16:creationId xmlns:a16="http://schemas.microsoft.com/office/drawing/2014/main" id="{D1AE0CEA-6A98-40F5-95B1-A0396B26B38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314" name="ZoneTexte 4">
          <a:extLst>
            <a:ext uri="{FF2B5EF4-FFF2-40B4-BE49-F238E27FC236}">
              <a16:creationId xmlns:a16="http://schemas.microsoft.com/office/drawing/2014/main" id="{7F00C4E5-9287-40C9-AF32-D3D5EE97E3E9}"/>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315" name="ZoneTexte 4">
          <a:extLst>
            <a:ext uri="{FF2B5EF4-FFF2-40B4-BE49-F238E27FC236}">
              <a16:creationId xmlns:a16="http://schemas.microsoft.com/office/drawing/2014/main" id="{E786CC31-1DF1-4FD4-AAB0-12170FC0FA19}"/>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10897"/>
    <xdr:pic>
      <xdr:nvPicPr>
        <xdr:cNvPr id="316" name="Image 16">
          <a:extLst>
            <a:ext uri="{FF2B5EF4-FFF2-40B4-BE49-F238E27FC236}">
              <a16:creationId xmlns:a16="http://schemas.microsoft.com/office/drawing/2014/main" id="{067EA252-B001-45ED-AE22-64F981A395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557924" cy="700797"/>
    <xdr:pic>
      <xdr:nvPicPr>
        <xdr:cNvPr id="317" name="Image 316">
          <a:extLst>
            <a:ext uri="{FF2B5EF4-FFF2-40B4-BE49-F238E27FC236}">
              <a16:creationId xmlns:a16="http://schemas.microsoft.com/office/drawing/2014/main" id="{760ED62D-32E1-47A9-A44A-81CCA64B6C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557924" cy="700797"/>
        </a:xfrm>
        <a:prstGeom prst="rect">
          <a:avLst/>
        </a:prstGeom>
      </xdr:spPr>
    </xdr:pic>
    <xdr:clientData/>
  </xdr:oneCellAnchor>
  <xdr:oneCellAnchor>
    <xdr:from>
      <xdr:col>3</xdr:col>
      <xdr:colOff>2960694</xdr:colOff>
      <xdr:row>211</xdr:row>
      <xdr:rowOff>95250</xdr:rowOff>
    </xdr:from>
    <xdr:ext cx="508000" cy="371348"/>
    <xdr:pic>
      <xdr:nvPicPr>
        <xdr:cNvPr id="318" name="Image 317" descr="Afficher l’image source">
          <a:extLst>
            <a:ext uri="{FF2B5EF4-FFF2-40B4-BE49-F238E27FC236}">
              <a16:creationId xmlns:a16="http://schemas.microsoft.com/office/drawing/2014/main" id="{87C69745-5DE1-478F-B256-5ED83F4BAC5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211</xdr:row>
      <xdr:rowOff>676080</xdr:rowOff>
    </xdr:from>
    <xdr:ext cx="432395" cy="432395"/>
    <xdr:pic>
      <xdr:nvPicPr>
        <xdr:cNvPr id="319" name="Image 15">
          <a:extLst>
            <a:ext uri="{FF2B5EF4-FFF2-40B4-BE49-F238E27FC236}">
              <a16:creationId xmlns:a16="http://schemas.microsoft.com/office/drawing/2014/main" id="{F14747A9-6E61-4988-AD54-BE9AEF783A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320" name="Image 319" descr="Afficher l’image source">
          <a:extLst>
            <a:ext uri="{FF2B5EF4-FFF2-40B4-BE49-F238E27FC236}">
              <a16:creationId xmlns:a16="http://schemas.microsoft.com/office/drawing/2014/main" id="{66B5FF3D-6522-40A2-A0E9-CB714D23754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321" name="Image 16">
          <a:extLst>
            <a:ext uri="{FF2B5EF4-FFF2-40B4-BE49-F238E27FC236}">
              <a16:creationId xmlns:a16="http://schemas.microsoft.com/office/drawing/2014/main" id="{3D0D8F91-D922-403F-BFAC-CB4E6955207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2" name="Image 15">
          <a:extLst>
            <a:ext uri="{FF2B5EF4-FFF2-40B4-BE49-F238E27FC236}">
              <a16:creationId xmlns:a16="http://schemas.microsoft.com/office/drawing/2014/main" id="{0589DE9E-44CF-45D8-96E4-22F9385AD0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3" name="Image 322" descr="Afficher l’image source">
          <a:extLst>
            <a:ext uri="{FF2B5EF4-FFF2-40B4-BE49-F238E27FC236}">
              <a16:creationId xmlns:a16="http://schemas.microsoft.com/office/drawing/2014/main" id="{DD849A07-C120-417D-97DC-AA1549FF34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324" name="Image 16">
          <a:extLst>
            <a:ext uri="{FF2B5EF4-FFF2-40B4-BE49-F238E27FC236}">
              <a16:creationId xmlns:a16="http://schemas.microsoft.com/office/drawing/2014/main" id="{D8FFA94C-35D6-4AD2-B9A8-4E484151B0C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325" name="Image 15">
          <a:extLst>
            <a:ext uri="{FF2B5EF4-FFF2-40B4-BE49-F238E27FC236}">
              <a16:creationId xmlns:a16="http://schemas.microsoft.com/office/drawing/2014/main" id="{85A0CD19-0EEF-4795-B96A-55C5D40E9E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326" name="Image 325" descr="Afficher l’image source">
          <a:extLst>
            <a:ext uri="{FF2B5EF4-FFF2-40B4-BE49-F238E27FC236}">
              <a16:creationId xmlns:a16="http://schemas.microsoft.com/office/drawing/2014/main" id="{C76C0B5E-90A8-472A-8043-6CBB48738B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71439</xdr:rowOff>
    </xdr:from>
    <xdr:ext cx="426717" cy="333373"/>
    <xdr:pic>
      <xdr:nvPicPr>
        <xdr:cNvPr id="327" name="BIOE" descr="Logo AB Européen">
          <a:extLst>
            <a:ext uri="{FF2B5EF4-FFF2-40B4-BE49-F238E27FC236}">
              <a16:creationId xmlns:a16="http://schemas.microsoft.com/office/drawing/2014/main" id="{9B41E106-E100-42A5-B3F1-5ED7D8987DA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369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28" name="Image 327">
          <a:extLst>
            <a:ext uri="{FF2B5EF4-FFF2-40B4-BE49-F238E27FC236}">
              <a16:creationId xmlns:a16="http://schemas.microsoft.com/office/drawing/2014/main" id="{F3393425-26CA-47B4-B591-2AD669D4DC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29" name="Image 328" descr="Afficher l’image source">
          <a:extLst>
            <a:ext uri="{FF2B5EF4-FFF2-40B4-BE49-F238E27FC236}">
              <a16:creationId xmlns:a16="http://schemas.microsoft.com/office/drawing/2014/main" id="{93920E14-3056-4F72-BA46-58FF47C61B6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330" name="ZoneTexte 4">
          <a:extLst>
            <a:ext uri="{FF2B5EF4-FFF2-40B4-BE49-F238E27FC236}">
              <a16:creationId xmlns:a16="http://schemas.microsoft.com/office/drawing/2014/main" id="{3D796CD2-6BDE-471C-9FAF-026C35FEC7F8}"/>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331" name="ZoneTexte 4">
          <a:extLst>
            <a:ext uri="{FF2B5EF4-FFF2-40B4-BE49-F238E27FC236}">
              <a16:creationId xmlns:a16="http://schemas.microsoft.com/office/drawing/2014/main" id="{9E3AFEA4-29AA-4BAD-A014-A40B013929E8}"/>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332" name="Image 15">
          <a:extLst>
            <a:ext uri="{FF2B5EF4-FFF2-40B4-BE49-F238E27FC236}">
              <a16:creationId xmlns:a16="http://schemas.microsoft.com/office/drawing/2014/main" id="{53DDC3A0-1889-4E80-8142-2C9B505837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333" name="ZoneTexte 4">
          <a:extLst>
            <a:ext uri="{FF2B5EF4-FFF2-40B4-BE49-F238E27FC236}">
              <a16:creationId xmlns:a16="http://schemas.microsoft.com/office/drawing/2014/main" id="{45A16E17-2B11-456D-A2D4-9E29FD4AFA5F}"/>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334" name="Image 286">
          <a:extLst>
            <a:ext uri="{FF2B5EF4-FFF2-40B4-BE49-F238E27FC236}">
              <a16:creationId xmlns:a16="http://schemas.microsoft.com/office/drawing/2014/main" id="{B6BC5827-D44D-43E4-A7E8-EAD68BB35DB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335" name="ZoneTexte 4">
          <a:extLst>
            <a:ext uri="{FF2B5EF4-FFF2-40B4-BE49-F238E27FC236}">
              <a16:creationId xmlns:a16="http://schemas.microsoft.com/office/drawing/2014/main" id="{00689B22-0D63-40F0-B283-B51582B3AA10}"/>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15934"/>
    <xdr:pic>
      <xdr:nvPicPr>
        <xdr:cNvPr id="336" name="Image 335" descr="Afficher l’image source">
          <a:extLst>
            <a:ext uri="{FF2B5EF4-FFF2-40B4-BE49-F238E27FC236}">
              <a16:creationId xmlns:a16="http://schemas.microsoft.com/office/drawing/2014/main" id="{7032942E-9423-4AAE-A30A-417098D30CB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337" name="ZoneTexte 4">
          <a:extLst>
            <a:ext uri="{FF2B5EF4-FFF2-40B4-BE49-F238E27FC236}">
              <a16:creationId xmlns:a16="http://schemas.microsoft.com/office/drawing/2014/main" id="{F1A16680-1BA9-4D36-80BE-953D335CF052}"/>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338" name="ZoneTexte 4">
          <a:extLst>
            <a:ext uri="{FF2B5EF4-FFF2-40B4-BE49-F238E27FC236}">
              <a16:creationId xmlns:a16="http://schemas.microsoft.com/office/drawing/2014/main" id="{6C054A2C-E744-4C4A-8A50-300DD9BADD4E}"/>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10897"/>
    <xdr:pic>
      <xdr:nvPicPr>
        <xdr:cNvPr id="339" name="Image 16">
          <a:extLst>
            <a:ext uri="{FF2B5EF4-FFF2-40B4-BE49-F238E27FC236}">
              <a16:creationId xmlns:a16="http://schemas.microsoft.com/office/drawing/2014/main" id="{9E0CF7F4-EEDB-48D4-8B8E-1811F478680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557924" cy="700797"/>
    <xdr:pic>
      <xdr:nvPicPr>
        <xdr:cNvPr id="340" name="Image 339">
          <a:extLst>
            <a:ext uri="{FF2B5EF4-FFF2-40B4-BE49-F238E27FC236}">
              <a16:creationId xmlns:a16="http://schemas.microsoft.com/office/drawing/2014/main" id="{FA11158A-4BC7-40F4-8D55-0F26704676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557924" cy="700797"/>
        </a:xfrm>
        <a:prstGeom prst="rect">
          <a:avLst/>
        </a:prstGeom>
      </xdr:spPr>
    </xdr:pic>
    <xdr:clientData/>
  </xdr:oneCellAnchor>
  <xdr:oneCellAnchor>
    <xdr:from>
      <xdr:col>3</xdr:col>
      <xdr:colOff>2960694</xdr:colOff>
      <xdr:row>235</xdr:row>
      <xdr:rowOff>95250</xdr:rowOff>
    </xdr:from>
    <xdr:ext cx="508000" cy="371348"/>
    <xdr:pic>
      <xdr:nvPicPr>
        <xdr:cNvPr id="341" name="Image 340" descr="Afficher l’image source">
          <a:extLst>
            <a:ext uri="{FF2B5EF4-FFF2-40B4-BE49-F238E27FC236}">
              <a16:creationId xmlns:a16="http://schemas.microsoft.com/office/drawing/2014/main" id="{E1CA9E6C-067C-4E5C-9AD7-DB1069878BF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2706554</xdr:colOff>
      <xdr:row>235</xdr:row>
      <xdr:rowOff>676080</xdr:rowOff>
    </xdr:from>
    <xdr:ext cx="432395" cy="432395"/>
    <xdr:pic>
      <xdr:nvPicPr>
        <xdr:cNvPr id="342" name="Image 15">
          <a:extLst>
            <a:ext uri="{FF2B5EF4-FFF2-40B4-BE49-F238E27FC236}">
              <a16:creationId xmlns:a16="http://schemas.microsoft.com/office/drawing/2014/main" id="{6B30DFBC-FC55-420C-B207-863E79BC43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343" name="Image 342" descr="Afficher l’image source">
          <a:extLst>
            <a:ext uri="{FF2B5EF4-FFF2-40B4-BE49-F238E27FC236}">
              <a16:creationId xmlns:a16="http://schemas.microsoft.com/office/drawing/2014/main" id="{5C30ACAF-C0B4-4832-A33E-AB1A7CF61F6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344" name="Image 16">
          <a:extLst>
            <a:ext uri="{FF2B5EF4-FFF2-40B4-BE49-F238E27FC236}">
              <a16:creationId xmlns:a16="http://schemas.microsoft.com/office/drawing/2014/main" id="{7EAA6B7F-04C0-4264-A1CB-ECA75F73B24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5" name="Image 15">
          <a:extLst>
            <a:ext uri="{FF2B5EF4-FFF2-40B4-BE49-F238E27FC236}">
              <a16:creationId xmlns:a16="http://schemas.microsoft.com/office/drawing/2014/main" id="{909B0D85-33EC-4225-8C02-712C047F41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6" name="Image 345" descr="Afficher l’image source">
          <a:extLst>
            <a:ext uri="{FF2B5EF4-FFF2-40B4-BE49-F238E27FC236}">
              <a16:creationId xmlns:a16="http://schemas.microsoft.com/office/drawing/2014/main" id="{A45B2ADD-1B6E-4C67-8EC1-16FD2FA43A2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347" name="Image 16">
          <a:extLst>
            <a:ext uri="{FF2B5EF4-FFF2-40B4-BE49-F238E27FC236}">
              <a16:creationId xmlns:a16="http://schemas.microsoft.com/office/drawing/2014/main" id="{37E2D55C-1BD3-4C68-99C0-9C27251E28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348" name="Image 15">
          <a:extLst>
            <a:ext uri="{FF2B5EF4-FFF2-40B4-BE49-F238E27FC236}">
              <a16:creationId xmlns:a16="http://schemas.microsoft.com/office/drawing/2014/main" id="{8852A25C-71DD-4485-A2E9-172749CDEF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349" name="Image 348" descr="Afficher l’image source">
          <a:extLst>
            <a:ext uri="{FF2B5EF4-FFF2-40B4-BE49-F238E27FC236}">
              <a16:creationId xmlns:a16="http://schemas.microsoft.com/office/drawing/2014/main" id="{B5BE41C5-C5E8-4418-9956-9B9BD71C6B2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232677</xdr:colOff>
      <xdr:row>217</xdr:row>
      <xdr:rowOff>171450</xdr:rowOff>
    </xdr:from>
    <xdr:to>
      <xdr:col>9</xdr:col>
      <xdr:colOff>3135630</xdr:colOff>
      <xdr:row>220</xdr:row>
      <xdr:rowOff>171450</xdr:rowOff>
    </xdr:to>
    <xdr:pic>
      <xdr:nvPicPr>
        <xdr:cNvPr id="350" name="dimg_A6y9Z7-xFdOqkdUP6cSPYQ_18" descr="Bonnes vacances !!! - Bienvenue sur le site du collège des Bourgognes">
          <a:extLst>
            <a:ext uri="{FF2B5EF4-FFF2-40B4-BE49-F238E27FC236}">
              <a16:creationId xmlns:a16="http://schemas.microsoft.com/office/drawing/2014/main" id="{A3E2FAAA-55C8-4042-B8D4-636B5B5649D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173717" y="139998450"/>
          <a:ext cx="2902953" cy="192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151640</xdr:colOff>
      <xdr:row>223</xdr:row>
      <xdr:rowOff>38100</xdr:rowOff>
    </xdr:from>
    <xdr:to>
      <xdr:col>9</xdr:col>
      <xdr:colOff>902969</xdr:colOff>
      <xdr:row>225</xdr:row>
      <xdr:rowOff>304800</xdr:rowOff>
    </xdr:to>
    <xdr:pic>
      <xdr:nvPicPr>
        <xdr:cNvPr id="351"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B5086F95-C6A6-447C-A0F2-F599CB5327E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894560" y="143766540"/>
          <a:ext cx="94944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2609090</xdr:colOff>
      <xdr:row>229</xdr:row>
      <xdr:rowOff>19050</xdr:rowOff>
    </xdr:from>
    <xdr:to>
      <xdr:col>9</xdr:col>
      <xdr:colOff>3550919</xdr:colOff>
      <xdr:row>231</xdr:row>
      <xdr:rowOff>285750</xdr:rowOff>
    </xdr:to>
    <xdr:pic>
      <xdr:nvPicPr>
        <xdr:cNvPr id="352" name="dimg_PKy9Z8vePL3U7M8PmL7U-AI_293" descr="Voyage D'été Vacances Vecteur Logo Concept Illustration. Paradise Plage  Couleur De Signe Graphique. Station Balnéaire Logo Signe. Soleil, Palmiers,  Des Vagues De La Mer Et La Voile. Clip Art Libres De Droits,">
          <a:extLst>
            <a:ext uri="{FF2B5EF4-FFF2-40B4-BE49-F238E27FC236}">
              <a16:creationId xmlns:a16="http://schemas.microsoft.com/office/drawing/2014/main" id="{527747D1-95E3-4C59-A039-2D2618D294C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550130" y="147511770"/>
          <a:ext cx="941829" cy="94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1371600</xdr:colOff>
      <xdr:row>172</xdr:row>
      <xdr:rowOff>57150</xdr:rowOff>
    </xdr:from>
    <xdr:ext cx="1057275" cy="595993"/>
    <xdr:pic>
      <xdr:nvPicPr>
        <xdr:cNvPr id="353" name="Image 352">
          <a:extLst>
            <a:ext uri="{FF2B5EF4-FFF2-40B4-BE49-F238E27FC236}">
              <a16:creationId xmlns:a16="http://schemas.microsoft.com/office/drawing/2014/main" id="{6164805D-7161-42E2-B76B-FB76423F8B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0" y="1126731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354" name="Image 353">
          <a:extLst>
            <a:ext uri="{FF2B5EF4-FFF2-40B4-BE49-F238E27FC236}">
              <a16:creationId xmlns:a16="http://schemas.microsoft.com/office/drawing/2014/main" id="{402375B4-8BF9-4C0F-810F-7BD5BF64CB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355" name="Image 354" descr="Afficher l’image source">
          <a:extLst>
            <a:ext uri="{FF2B5EF4-FFF2-40B4-BE49-F238E27FC236}">
              <a16:creationId xmlns:a16="http://schemas.microsoft.com/office/drawing/2014/main" id="{6876A934-8B16-427A-B8E3-3FD218AA963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38</xdr:row>
      <xdr:rowOff>484188</xdr:rowOff>
    </xdr:from>
    <xdr:ext cx="646824" cy="694450"/>
    <xdr:pic>
      <xdr:nvPicPr>
        <xdr:cNvPr id="356" name="Image 355">
          <a:extLst>
            <a:ext uri="{FF2B5EF4-FFF2-40B4-BE49-F238E27FC236}">
              <a16:creationId xmlns:a16="http://schemas.microsoft.com/office/drawing/2014/main" id="{231C963B-0E7E-494A-86A4-676A57FF24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3000382</xdr:colOff>
      <xdr:row>58</xdr:row>
      <xdr:rowOff>484188</xdr:rowOff>
    </xdr:from>
    <xdr:ext cx="646824" cy="694450"/>
    <xdr:pic>
      <xdr:nvPicPr>
        <xdr:cNvPr id="357" name="Image 356">
          <a:extLst>
            <a:ext uri="{FF2B5EF4-FFF2-40B4-BE49-F238E27FC236}">
              <a16:creationId xmlns:a16="http://schemas.microsoft.com/office/drawing/2014/main" id="{FA14F756-AA68-4BEE-8320-48116795AD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358" name="Image 357" descr="Afficher l’image source">
          <a:extLst>
            <a:ext uri="{FF2B5EF4-FFF2-40B4-BE49-F238E27FC236}">
              <a16:creationId xmlns:a16="http://schemas.microsoft.com/office/drawing/2014/main" id="{7BD075FA-B317-4D9C-8837-0FD769E5F2E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58</xdr:row>
      <xdr:rowOff>484188</xdr:rowOff>
    </xdr:from>
    <xdr:ext cx="646824" cy="694450"/>
    <xdr:pic>
      <xdr:nvPicPr>
        <xdr:cNvPr id="359" name="Image 358">
          <a:extLst>
            <a:ext uri="{FF2B5EF4-FFF2-40B4-BE49-F238E27FC236}">
              <a16:creationId xmlns:a16="http://schemas.microsoft.com/office/drawing/2014/main" id="{55F81FA6-E774-4380-A737-94178BA645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3000382</xdr:colOff>
      <xdr:row>78</xdr:row>
      <xdr:rowOff>484188</xdr:rowOff>
    </xdr:from>
    <xdr:ext cx="646824" cy="694450"/>
    <xdr:pic>
      <xdr:nvPicPr>
        <xdr:cNvPr id="360" name="Image 359">
          <a:extLst>
            <a:ext uri="{FF2B5EF4-FFF2-40B4-BE49-F238E27FC236}">
              <a16:creationId xmlns:a16="http://schemas.microsoft.com/office/drawing/2014/main" id="{C5DB7C9F-C4C2-45F6-A021-41E846C105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361" name="Image 360" descr="Afficher l’image source">
          <a:extLst>
            <a:ext uri="{FF2B5EF4-FFF2-40B4-BE49-F238E27FC236}">
              <a16:creationId xmlns:a16="http://schemas.microsoft.com/office/drawing/2014/main" id="{834298FF-1337-4309-9649-BC23EED37B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78</xdr:row>
      <xdr:rowOff>484188</xdr:rowOff>
    </xdr:from>
    <xdr:ext cx="646824" cy="694450"/>
    <xdr:pic>
      <xdr:nvPicPr>
        <xdr:cNvPr id="362" name="Image 361">
          <a:extLst>
            <a:ext uri="{FF2B5EF4-FFF2-40B4-BE49-F238E27FC236}">
              <a16:creationId xmlns:a16="http://schemas.microsoft.com/office/drawing/2014/main" id="{2CD85DBD-36C1-4524-95C4-B5D9798573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3000382</xdr:colOff>
      <xdr:row>98</xdr:row>
      <xdr:rowOff>484188</xdr:rowOff>
    </xdr:from>
    <xdr:ext cx="646824" cy="694450"/>
    <xdr:pic>
      <xdr:nvPicPr>
        <xdr:cNvPr id="363" name="Image 362">
          <a:extLst>
            <a:ext uri="{FF2B5EF4-FFF2-40B4-BE49-F238E27FC236}">
              <a16:creationId xmlns:a16="http://schemas.microsoft.com/office/drawing/2014/main" id="{685595CF-1DC1-4F8B-9009-30062F906F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364" name="Image 363" descr="Afficher l’image source">
          <a:extLst>
            <a:ext uri="{FF2B5EF4-FFF2-40B4-BE49-F238E27FC236}">
              <a16:creationId xmlns:a16="http://schemas.microsoft.com/office/drawing/2014/main" id="{A3F44660-1ECB-4D5F-9719-35DD2B6BBCC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98</xdr:row>
      <xdr:rowOff>484188</xdr:rowOff>
    </xdr:from>
    <xdr:ext cx="646824" cy="694450"/>
    <xdr:pic>
      <xdr:nvPicPr>
        <xdr:cNvPr id="365" name="Image 364">
          <a:extLst>
            <a:ext uri="{FF2B5EF4-FFF2-40B4-BE49-F238E27FC236}">
              <a16:creationId xmlns:a16="http://schemas.microsoft.com/office/drawing/2014/main" id="{1983DEBB-373A-4A83-AACA-713DB4E719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6168588"/>
          <a:ext cx="646824" cy="694450"/>
        </a:xfrm>
        <a:prstGeom prst="rect">
          <a:avLst/>
        </a:prstGeom>
      </xdr:spPr>
    </xdr:pic>
    <xdr:clientData/>
  </xdr:oneCellAnchor>
  <xdr:oneCellAnchor>
    <xdr:from>
      <xdr:col>3</xdr:col>
      <xdr:colOff>3000382</xdr:colOff>
      <xdr:row>118</xdr:row>
      <xdr:rowOff>484188</xdr:rowOff>
    </xdr:from>
    <xdr:ext cx="646824" cy="694450"/>
    <xdr:pic>
      <xdr:nvPicPr>
        <xdr:cNvPr id="366" name="Image 365">
          <a:extLst>
            <a:ext uri="{FF2B5EF4-FFF2-40B4-BE49-F238E27FC236}">
              <a16:creationId xmlns:a16="http://schemas.microsoft.com/office/drawing/2014/main" id="{6C307F1C-50DB-431E-8934-B2604A0BAA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367" name="Image 366" descr="Afficher l’image source">
          <a:extLst>
            <a:ext uri="{FF2B5EF4-FFF2-40B4-BE49-F238E27FC236}">
              <a16:creationId xmlns:a16="http://schemas.microsoft.com/office/drawing/2014/main" id="{EB329E82-3EB0-4ADD-9754-4680FD8A9C2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118</xdr:row>
      <xdr:rowOff>484188</xdr:rowOff>
    </xdr:from>
    <xdr:ext cx="646824" cy="694450"/>
    <xdr:pic>
      <xdr:nvPicPr>
        <xdr:cNvPr id="368" name="Image 367">
          <a:extLst>
            <a:ext uri="{FF2B5EF4-FFF2-40B4-BE49-F238E27FC236}">
              <a16:creationId xmlns:a16="http://schemas.microsoft.com/office/drawing/2014/main" id="{8588DA41-474A-4474-B0FB-28C3B8D33E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3000382</xdr:colOff>
      <xdr:row>139</xdr:row>
      <xdr:rowOff>484188</xdr:rowOff>
    </xdr:from>
    <xdr:ext cx="646824" cy="694450"/>
    <xdr:pic>
      <xdr:nvPicPr>
        <xdr:cNvPr id="369" name="Image 368">
          <a:extLst>
            <a:ext uri="{FF2B5EF4-FFF2-40B4-BE49-F238E27FC236}">
              <a16:creationId xmlns:a16="http://schemas.microsoft.com/office/drawing/2014/main" id="{D493C914-E0B1-4131-95DF-EE5FBC6DA7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370" name="Image 369" descr="Afficher l’image source">
          <a:extLst>
            <a:ext uri="{FF2B5EF4-FFF2-40B4-BE49-F238E27FC236}">
              <a16:creationId xmlns:a16="http://schemas.microsoft.com/office/drawing/2014/main" id="{733C644B-56C9-422E-A4F1-0BF1C6921D3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139</xdr:row>
      <xdr:rowOff>484188</xdr:rowOff>
    </xdr:from>
    <xdr:ext cx="646824" cy="694450"/>
    <xdr:pic>
      <xdr:nvPicPr>
        <xdr:cNvPr id="371" name="Image 370">
          <a:extLst>
            <a:ext uri="{FF2B5EF4-FFF2-40B4-BE49-F238E27FC236}">
              <a16:creationId xmlns:a16="http://schemas.microsoft.com/office/drawing/2014/main" id="{1B1A0B74-8E43-47D2-A782-72AE4A3701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3000382</xdr:colOff>
      <xdr:row>163</xdr:row>
      <xdr:rowOff>484188</xdr:rowOff>
    </xdr:from>
    <xdr:ext cx="646824" cy="694450"/>
    <xdr:pic>
      <xdr:nvPicPr>
        <xdr:cNvPr id="372" name="Image 371">
          <a:extLst>
            <a:ext uri="{FF2B5EF4-FFF2-40B4-BE49-F238E27FC236}">
              <a16:creationId xmlns:a16="http://schemas.microsoft.com/office/drawing/2014/main" id="{54D9369B-63DB-4454-A783-CA0485BBEB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373" name="Image 372" descr="Afficher l’image source">
          <a:extLst>
            <a:ext uri="{FF2B5EF4-FFF2-40B4-BE49-F238E27FC236}">
              <a16:creationId xmlns:a16="http://schemas.microsoft.com/office/drawing/2014/main" id="{6BEA1F74-8113-4776-B4E6-2485DEB791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163</xdr:row>
      <xdr:rowOff>484188</xdr:rowOff>
    </xdr:from>
    <xdr:ext cx="646824" cy="694450"/>
    <xdr:pic>
      <xdr:nvPicPr>
        <xdr:cNvPr id="374" name="Image 373">
          <a:extLst>
            <a:ext uri="{FF2B5EF4-FFF2-40B4-BE49-F238E27FC236}">
              <a16:creationId xmlns:a16="http://schemas.microsoft.com/office/drawing/2014/main" id="{6EE38E0E-65FD-4603-A729-30EE81319B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3000382</xdr:colOff>
      <xdr:row>186</xdr:row>
      <xdr:rowOff>484188</xdr:rowOff>
    </xdr:from>
    <xdr:ext cx="646824" cy="694450"/>
    <xdr:pic>
      <xdr:nvPicPr>
        <xdr:cNvPr id="375" name="Image 374">
          <a:extLst>
            <a:ext uri="{FF2B5EF4-FFF2-40B4-BE49-F238E27FC236}">
              <a16:creationId xmlns:a16="http://schemas.microsoft.com/office/drawing/2014/main" id="{35AB6850-45D2-4E59-8A54-673866B1B1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376" name="Image 375" descr="Afficher l’image source">
          <a:extLst>
            <a:ext uri="{FF2B5EF4-FFF2-40B4-BE49-F238E27FC236}">
              <a16:creationId xmlns:a16="http://schemas.microsoft.com/office/drawing/2014/main" id="{C2BD0A5F-EB56-4A84-BBBA-E287B874B95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186</xdr:row>
      <xdr:rowOff>484188</xdr:rowOff>
    </xdr:from>
    <xdr:ext cx="646824" cy="694450"/>
    <xdr:pic>
      <xdr:nvPicPr>
        <xdr:cNvPr id="377" name="Image 376">
          <a:extLst>
            <a:ext uri="{FF2B5EF4-FFF2-40B4-BE49-F238E27FC236}">
              <a16:creationId xmlns:a16="http://schemas.microsoft.com/office/drawing/2014/main" id="{A2B3C597-A694-4C75-A3C0-23B4FD0AA1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3000382</xdr:colOff>
      <xdr:row>211</xdr:row>
      <xdr:rowOff>484188</xdr:rowOff>
    </xdr:from>
    <xdr:ext cx="646824" cy="694450"/>
    <xdr:pic>
      <xdr:nvPicPr>
        <xdr:cNvPr id="378" name="Image 377">
          <a:extLst>
            <a:ext uri="{FF2B5EF4-FFF2-40B4-BE49-F238E27FC236}">
              <a16:creationId xmlns:a16="http://schemas.microsoft.com/office/drawing/2014/main" id="{BAD1EEAC-DBBD-4B88-899E-5A63D34560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379" name="Image 378" descr="Afficher l’image source">
          <a:extLst>
            <a:ext uri="{FF2B5EF4-FFF2-40B4-BE49-F238E27FC236}">
              <a16:creationId xmlns:a16="http://schemas.microsoft.com/office/drawing/2014/main" id="{AE86ADD7-AB12-4959-ACF7-85AC14D0C8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211</xdr:row>
      <xdr:rowOff>484188</xdr:rowOff>
    </xdr:from>
    <xdr:ext cx="646824" cy="694450"/>
    <xdr:pic>
      <xdr:nvPicPr>
        <xdr:cNvPr id="380" name="Image 379">
          <a:extLst>
            <a:ext uri="{FF2B5EF4-FFF2-40B4-BE49-F238E27FC236}">
              <a16:creationId xmlns:a16="http://schemas.microsoft.com/office/drawing/2014/main" id="{AAB03473-E00B-41C1-BB04-2D5835FEFE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3000382</xdr:colOff>
      <xdr:row>235</xdr:row>
      <xdr:rowOff>484188</xdr:rowOff>
    </xdr:from>
    <xdr:ext cx="646824" cy="694450"/>
    <xdr:pic>
      <xdr:nvPicPr>
        <xdr:cNvPr id="381" name="Image 380">
          <a:extLst>
            <a:ext uri="{FF2B5EF4-FFF2-40B4-BE49-F238E27FC236}">
              <a16:creationId xmlns:a16="http://schemas.microsoft.com/office/drawing/2014/main" id="{4CD3AF39-25D7-4BB1-A929-D1AB86D29A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382" name="Image 381" descr="Afficher l’image source">
          <a:extLst>
            <a:ext uri="{FF2B5EF4-FFF2-40B4-BE49-F238E27FC236}">
              <a16:creationId xmlns:a16="http://schemas.microsoft.com/office/drawing/2014/main" id="{8564B949-1BFF-4105-8940-532623DA963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3000382</xdr:colOff>
      <xdr:row>235</xdr:row>
      <xdr:rowOff>484188</xdr:rowOff>
    </xdr:from>
    <xdr:ext cx="646824" cy="694450"/>
    <xdr:pic>
      <xdr:nvPicPr>
        <xdr:cNvPr id="383" name="Image 382">
          <a:extLst>
            <a:ext uri="{FF2B5EF4-FFF2-40B4-BE49-F238E27FC236}">
              <a16:creationId xmlns:a16="http://schemas.microsoft.com/office/drawing/2014/main" id="{4E531FEC-8D77-437C-9DF5-EB8092434D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twoCellAnchor editAs="oneCell">
    <xdr:from>
      <xdr:col>9</xdr:col>
      <xdr:colOff>609600</xdr:colOff>
      <xdr:row>235</xdr:row>
      <xdr:rowOff>209550</xdr:rowOff>
    </xdr:from>
    <xdr:to>
      <xdr:col>9</xdr:col>
      <xdr:colOff>1382531</xdr:colOff>
      <xdr:row>235</xdr:row>
      <xdr:rowOff>723900</xdr:rowOff>
    </xdr:to>
    <xdr:pic>
      <xdr:nvPicPr>
        <xdr:cNvPr id="384" name="Image 383">
          <a:extLst>
            <a:ext uri="{FF2B5EF4-FFF2-40B4-BE49-F238E27FC236}">
              <a16:creationId xmlns:a16="http://schemas.microsoft.com/office/drawing/2014/main" id="{2CFCE118-0E26-4C8C-A5FD-BCFF75EB1C6D}"/>
            </a:ext>
          </a:extLst>
        </xdr:cNvPr>
        <xdr:cNvPicPr>
          <a:picLocks noChangeAspect="1"/>
        </xdr:cNvPicPr>
      </xdr:nvPicPr>
      <xdr:blipFill>
        <a:blip xmlns:r="http://schemas.openxmlformats.org/officeDocument/2006/relationships" r:embed="rId16"/>
        <a:stretch>
          <a:fillRect/>
        </a:stretch>
      </xdr:blipFill>
      <xdr:spPr>
        <a:xfrm>
          <a:off x="16550640" y="151375110"/>
          <a:ext cx="772931" cy="514350"/>
        </a:xfrm>
        <a:prstGeom prst="rect">
          <a:avLst/>
        </a:prstGeom>
      </xdr:spPr>
    </xdr:pic>
    <xdr:clientData/>
  </xdr:twoCellAnchor>
  <xdr:twoCellAnchor editAs="oneCell">
    <xdr:from>
      <xdr:col>9</xdr:col>
      <xdr:colOff>609600</xdr:colOff>
      <xdr:row>211</xdr:row>
      <xdr:rowOff>285750</xdr:rowOff>
    </xdr:from>
    <xdr:to>
      <xdr:col>9</xdr:col>
      <xdr:colOff>1382531</xdr:colOff>
      <xdr:row>211</xdr:row>
      <xdr:rowOff>800100</xdr:rowOff>
    </xdr:to>
    <xdr:pic>
      <xdr:nvPicPr>
        <xdr:cNvPr id="385" name="Image 384">
          <a:extLst>
            <a:ext uri="{FF2B5EF4-FFF2-40B4-BE49-F238E27FC236}">
              <a16:creationId xmlns:a16="http://schemas.microsoft.com/office/drawing/2014/main" id="{91D1ABEE-6643-4655-A3BB-D804F05C2645}"/>
            </a:ext>
          </a:extLst>
        </xdr:cNvPr>
        <xdr:cNvPicPr>
          <a:picLocks noChangeAspect="1"/>
        </xdr:cNvPicPr>
      </xdr:nvPicPr>
      <xdr:blipFill>
        <a:blip xmlns:r="http://schemas.openxmlformats.org/officeDocument/2006/relationships" r:embed="rId16"/>
        <a:stretch>
          <a:fillRect/>
        </a:stretch>
      </xdr:blipFill>
      <xdr:spPr>
        <a:xfrm>
          <a:off x="16550640" y="137323830"/>
          <a:ext cx="772931" cy="514350"/>
        </a:xfrm>
        <a:prstGeom prst="rect">
          <a:avLst/>
        </a:prstGeom>
      </xdr:spPr>
    </xdr:pic>
    <xdr:clientData/>
  </xdr:twoCellAnchor>
  <xdr:twoCellAnchor editAs="oneCell">
    <xdr:from>
      <xdr:col>9</xdr:col>
      <xdr:colOff>647700</xdr:colOff>
      <xdr:row>186</xdr:row>
      <xdr:rowOff>247650</xdr:rowOff>
    </xdr:from>
    <xdr:to>
      <xdr:col>9</xdr:col>
      <xdr:colOff>1420631</xdr:colOff>
      <xdr:row>186</xdr:row>
      <xdr:rowOff>762000</xdr:rowOff>
    </xdr:to>
    <xdr:pic>
      <xdr:nvPicPr>
        <xdr:cNvPr id="386" name="Image 385">
          <a:extLst>
            <a:ext uri="{FF2B5EF4-FFF2-40B4-BE49-F238E27FC236}">
              <a16:creationId xmlns:a16="http://schemas.microsoft.com/office/drawing/2014/main" id="{17668395-8012-4EDB-B483-562C88694806}"/>
            </a:ext>
          </a:extLst>
        </xdr:cNvPr>
        <xdr:cNvPicPr>
          <a:picLocks noChangeAspect="1"/>
        </xdr:cNvPicPr>
      </xdr:nvPicPr>
      <xdr:blipFill>
        <a:blip xmlns:r="http://schemas.openxmlformats.org/officeDocument/2006/relationships" r:embed="rId16"/>
        <a:stretch>
          <a:fillRect/>
        </a:stretch>
      </xdr:blipFill>
      <xdr:spPr>
        <a:xfrm>
          <a:off x="16588740" y="122000010"/>
          <a:ext cx="772931" cy="514350"/>
        </a:xfrm>
        <a:prstGeom prst="rect">
          <a:avLst/>
        </a:prstGeom>
      </xdr:spPr>
    </xdr:pic>
    <xdr:clientData/>
  </xdr:twoCellAnchor>
  <xdr:twoCellAnchor editAs="oneCell">
    <xdr:from>
      <xdr:col>3</xdr:col>
      <xdr:colOff>0</xdr:colOff>
      <xdr:row>174</xdr:row>
      <xdr:rowOff>0</xdr:rowOff>
    </xdr:from>
    <xdr:to>
      <xdr:col>3</xdr:col>
      <xdr:colOff>646824</xdr:colOff>
      <xdr:row>174</xdr:row>
      <xdr:rowOff>694450</xdr:rowOff>
    </xdr:to>
    <xdr:pic>
      <xdr:nvPicPr>
        <xdr:cNvPr id="387" name="Image 386">
          <a:extLst>
            <a:ext uri="{FF2B5EF4-FFF2-40B4-BE49-F238E27FC236}">
              <a16:creationId xmlns:a16="http://schemas.microsoft.com/office/drawing/2014/main" id="{F31C004A-64A3-45B7-8E98-B320EDDFF1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13332260"/>
          <a:ext cx="646824" cy="694450"/>
        </a:xfrm>
        <a:prstGeom prst="rect">
          <a:avLst/>
        </a:prstGeom>
      </xdr:spPr>
    </xdr:pic>
    <xdr:clientData/>
  </xdr:twoCellAnchor>
  <xdr:twoCellAnchor editAs="oneCell">
    <xdr:from>
      <xdr:col>7</xdr:col>
      <xdr:colOff>0</xdr:colOff>
      <xdr:row>174</xdr:row>
      <xdr:rowOff>0</xdr:rowOff>
    </xdr:from>
    <xdr:to>
      <xdr:col>7</xdr:col>
      <xdr:colOff>646824</xdr:colOff>
      <xdr:row>174</xdr:row>
      <xdr:rowOff>694450</xdr:rowOff>
    </xdr:to>
    <xdr:pic>
      <xdr:nvPicPr>
        <xdr:cNvPr id="388" name="Image 387">
          <a:extLst>
            <a:ext uri="{FF2B5EF4-FFF2-40B4-BE49-F238E27FC236}">
              <a16:creationId xmlns:a16="http://schemas.microsoft.com/office/drawing/2014/main" id="{563E2DDC-8158-4547-BA14-5FF70C13E3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3332260"/>
          <a:ext cx="646824" cy="694450"/>
        </a:xfrm>
        <a:prstGeom prst="rect">
          <a:avLst/>
        </a:prstGeom>
      </xdr:spPr>
    </xdr:pic>
    <xdr:clientData/>
  </xdr:twoCellAnchor>
  <xdr:twoCellAnchor editAs="oneCell">
    <xdr:from>
      <xdr:col>9</xdr:col>
      <xdr:colOff>0</xdr:colOff>
      <xdr:row>174</xdr:row>
      <xdr:rowOff>0</xdr:rowOff>
    </xdr:from>
    <xdr:to>
      <xdr:col>9</xdr:col>
      <xdr:colOff>646824</xdr:colOff>
      <xdr:row>174</xdr:row>
      <xdr:rowOff>694450</xdr:rowOff>
    </xdr:to>
    <xdr:pic>
      <xdr:nvPicPr>
        <xdr:cNvPr id="389" name="Image 388">
          <a:extLst>
            <a:ext uri="{FF2B5EF4-FFF2-40B4-BE49-F238E27FC236}">
              <a16:creationId xmlns:a16="http://schemas.microsoft.com/office/drawing/2014/main" id="{22825412-BA0F-4751-8372-DDFEA7E138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3332260"/>
          <a:ext cx="646824" cy="694450"/>
        </a:xfrm>
        <a:prstGeom prst="rect">
          <a:avLst/>
        </a:prstGeom>
      </xdr:spPr>
    </xdr:pic>
    <xdr:clientData/>
  </xdr:twoCellAnchor>
  <xdr:twoCellAnchor editAs="oneCell">
    <xdr:from>
      <xdr:col>9</xdr:col>
      <xdr:colOff>0</xdr:colOff>
      <xdr:row>177</xdr:row>
      <xdr:rowOff>0</xdr:rowOff>
    </xdr:from>
    <xdr:to>
      <xdr:col>9</xdr:col>
      <xdr:colOff>646824</xdr:colOff>
      <xdr:row>177</xdr:row>
      <xdr:rowOff>694450</xdr:rowOff>
    </xdr:to>
    <xdr:pic>
      <xdr:nvPicPr>
        <xdr:cNvPr id="390" name="Image 389">
          <a:extLst>
            <a:ext uri="{FF2B5EF4-FFF2-40B4-BE49-F238E27FC236}">
              <a16:creationId xmlns:a16="http://schemas.microsoft.com/office/drawing/2014/main" id="{C86E5139-7320-41F5-BD9D-81B1A1557C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15275360"/>
          <a:ext cx="646824" cy="694450"/>
        </a:xfrm>
        <a:prstGeom prst="rect">
          <a:avLst/>
        </a:prstGeom>
      </xdr:spPr>
    </xdr:pic>
    <xdr:clientData/>
  </xdr:twoCellAnchor>
  <xdr:twoCellAnchor editAs="oneCell">
    <xdr:from>
      <xdr:col>5</xdr:col>
      <xdr:colOff>0</xdr:colOff>
      <xdr:row>177</xdr:row>
      <xdr:rowOff>0</xdr:rowOff>
    </xdr:from>
    <xdr:to>
      <xdr:col>5</xdr:col>
      <xdr:colOff>646824</xdr:colOff>
      <xdr:row>177</xdr:row>
      <xdr:rowOff>694450</xdr:rowOff>
    </xdr:to>
    <xdr:pic>
      <xdr:nvPicPr>
        <xdr:cNvPr id="391" name="Image 390">
          <a:extLst>
            <a:ext uri="{FF2B5EF4-FFF2-40B4-BE49-F238E27FC236}">
              <a16:creationId xmlns:a16="http://schemas.microsoft.com/office/drawing/2014/main" id="{74AF0FB6-5D64-453C-B919-3417050C52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5275360"/>
          <a:ext cx="646824" cy="694450"/>
        </a:xfrm>
        <a:prstGeom prst="rect">
          <a:avLst/>
        </a:prstGeom>
      </xdr:spPr>
    </xdr:pic>
    <xdr:clientData/>
  </xdr:twoCellAnchor>
  <xdr:twoCellAnchor editAs="oneCell">
    <xdr:from>
      <xdr:col>1</xdr:col>
      <xdr:colOff>0</xdr:colOff>
      <xdr:row>180</xdr:row>
      <xdr:rowOff>0</xdr:rowOff>
    </xdr:from>
    <xdr:to>
      <xdr:col>1</xdr:col>
      <xdr:colOff>646824</xdr:colOff>
      <xdr:row>180</xdr:row>
      <xdr:rowOff>694450</xdr:rowOff>
    </xdr:to>
    <xdr:pic>
      <xdr:nvPicPr>
        <xdr:cNvPr id="392" name="Image 391">
          <a:extLst>
            <a:ext uri="{FF2B5EF4-FFF2-40B4-BE49-F238E27FC236}">
              <a16:creationId xmlns:a16="http://schemas.microsoft.com/office/drawing/2014/main" id="{9886562F-054D-4099-A340-E31B2E7875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17096540"/>
          <a:ext cx="646824" cy="694450"/>
        </a:xfrm>
        <a:prstGeom prst="rect">
          <a:avLst/>
        </a:prstGeom>
      </xdr:spPr>
    </xdr:pic>
    <xdr:clientData/>
  </xdr:twoCellAnchor>
  <xdr:twoCellAnchor editAs="oneCell">
    <xdr:from>
      <xdr:col>5</xdr:col>
      <xdr:colOff>0</xdr:colOff>
      <xdr:row>180</xdr:row>
      <xdr:rowOff>0</xdr:rowOff>
    </xdr:from>
    <xdr:to>
      <xdr:col>5</xdr:col>
      <xdr:colOff>646824</xdr:colOff>
      <xdr:row>180</xdr:row>
      <xdr:rowOff>694450</xdr:rowOff>
    </xdr:to>
    <xdr:pic>
      <xdr:nvPicPr>
        <xdr:cNvPr id="393" name="Image 392">
          <a:extLst>
            <a:ext uri="{FF2B5EF4-FFF2-40B4-BE49-F238E27FC236}">
              <a16:creationId xmlns:a16="http://schemas.microsoft.com/office/drawing/2014/main" id="{0D17E9FD-DC23-4590-AE44-AF92765666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17096540"/>
          <a:ext cx="646824" cy="694450"/>
        </a:xfrm>
        <a:prstGeom prst="rect">
          <a:avLst/>
        </a:prstGeom>
      </xdr:spPr>
    </xdr:pic>
    <xdr:clientData/>
  </xdr:twoCellAnchor>
  <xdr:twoCellAnchor editAs="oneCell">
    <xdr:from>
      <xdr:col>1</xdr:col>
      <xdr:colOff>0</xdr:colOff>
      <xdr:row>198</xdr:row>
      <xdr:rowOff>0</xdr:rowOff>
    </xdr:from>
    <xdr:to>
      <xdr:col>1</xdr:col>
      <xdr:colOff>646824</xdr:colOff>
      <xdr:row>198</xdr:row>
      <xdr:rowOff>694450</xdr:rowOff>
    </xdr:to>
    <xdr:pic>
      <xdr:nvPicPr>
        <xdr:cNvPr id="394" name="Image 393">
          <a:extLst>
            <a:ext uri="{FF2B5EF4-FFF2-40B4-BE49-F238E27FC236}">
              <a16:creationId xmlns:a16="http://schemas.microsoft.com/office/drawing/2014/main" id="{699BB55A-34B7-478A-9689-845693EFF3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28336040"/>
          <a:ext cx="646824" cy="694450"/>
        </a:xfrm>
        <a:prstGeom prst="rect">
          <a:avLst/>
        </a:prstGeom>
      </xdr:spPr>
    </xdr:pic>
    <xdr:clientData/>
  </xdr:twoCellAnchor>
  <xdr:twoCellAnchor editAs="oneCell">
    <xdr:from>
      <xdr:col>5</xdr:col>
      <xdr:colOff>0</xdr:colOff>
      <xdr:row>198</xdr:row>
      <xdr:rowOff>0</xdr:rowOff>
    </xdr:from>
    <xdr:to>
      <xdr:col>5</xdr:col>
      <xdr:colOff>646824</xdr:colOff>
      <xdr:row>198</xdr:row>
      <xdr:rowOff>694450</xdr:rowOff>
    </xdr:to>
    <xdr:pic>
      <xdr:nvPicPr>
        <xdr:cNvPr id="395" name="Image 394">
          <a:extLst>
            <a:ext uri="{FF2B5EF4-FFF2-40B4-BE49-F238E27FC236}">
              <a16:creationId xmlns:a16="http://schemas.microsoft.com/office/drawing/2014/main" id="{10761B60-5C7A-490F-A0EB-C43BB261F7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28336040"/>
          <a:ext cx="646824" cy="694450"/>
        </a:xfrm>
        <a:prstGeom prst="rect">
          <a:avLst/>
        </a:prstGeom>
      </xdr:spPr>
    </xdr:pic>
    <xdr:clientData/>
  </xdr:twoCellAnchor>
  <xdr:twoCellAnchor editAs="oneCell">
    <xdr:from>
      <xdr:col>7</xdr:col>
      <xdr:colOff>0</xdr:colOff>
      <xdr:row>198</xdr:row>
      <xdr:rowOff>0</xdr:rowOff>
    </xdr:from>
    <xdr:to>
      <xdr:col>7</xdr:col>
      <xdr:colOff>646824</xdr:colOff>
      <xdr:row>198</xdr:row>
      <xdr:rowOff>694450</xdr:rowOff>
    </xdr:to>
    <xdr:pic>
      <xdr:nvPicPr>
        <xdr:cNvPr id="396" name="Image 395">
          <a:extLst>
            <a:ext uri="{FF2B5EF4-FFF2-40B4-BE49-F238E27FC236}">
              <a16:creationId xmlns:a16="http://schemas.microsoft.com/office/drawing/2014/main" id="{F4E739C1-8231-4AD0-9147-46D2FA2BCE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28336040"/>
          <a:ext cx="646824" cy="694450"/>
        </a:xfrm>
        <a:prstGeom prst="rect">
          <a:avLst/>
        </a:prstGeom>
      </xdr:spPr>
    </xdr:pic>
    <xdr:clientData/>
  </xdr:twoCellAnchor>
  <xdr:twoCellAnchor editAs="oneCell">
    <xdr:from>
      <xdr:col>9</xdr:col>
      <xdr:colOff>0</xdr:colOff>
      <xdr:row>198</xdr:row>
      <xdr:rowOff>0</xdr:rowOff>
    </xdr:from>
    <xdr:to>
      <xdr:col>9</xdr:col>
      <xdr:colOff>646824</xdr:colOff>
      <xdr:row>198</xdr:row>
      <xdr:rowOff>694450</xdr:rowOff>
    </xdr:to>
    <xdr:pic>
      <xdr:nvPicPr>
        <xdr:cNvPr id="397" name="Image 396">
          <a:extLst>
            <a:ext uri="{FF2B5EF4-FFF2-40B4-BE49-F238E27FC236}">
              <a16:creationId xmlns:a16="http://schemas.microsoft.com/office/drawing/2014/main" id="{86E526A0-4353-40CF-A4A6-1400FD1FBB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28336040"/>
          <a:ext cx="646824" cy="694450"/>
        </a:xfrm>
        <a:prstGeom prst="rect">
          <a:avLst/>
        </a:prstGeom>
      </xdr:spPr>
    </xdr:pic>
    <xdr:clientData/>
  </xdr:twoCellAnchor>
  <xdr:twoCellAnchor editAs="oneCell">
    <xdr:from>
      <xdr:col>9</xdr:col>
      <xdr:colOff>0</xdr:colOff>
      <xdr:row>204</xdr:row>
      <xdr:rowOff>0</xdr:rowOff>
    </xdr:from>
    <xdr:to>
      <xdr:col>9</xdr:col>
      <xdr:colOff>646824</xdr:colOff>
      <xdr:row>204</xdr:row>
      <xdr:rowOff>694450</xdr:rowOff>
    </xdr:to>
    <xdr:pic>
      <xdr:nvPicPr>
        <xdr:cNvPr id="398" name="Image 397">
          <a:extLst>
            <a:ext uri="{FF2B5EF4-FFF2-40B4-BE49-F238E27FC236}">
              <a16:creationId xmlns:a16="http://schemas.microsoft.com/office/drawing/2014/main" id="{E5F4B297-9055-4EA5-B369-3F5D5F9FD0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32100320"/>
          <a:ext cx="646824" cy="694450"/>
        </a:xfrm>
        <a:prstGeom prst="rect">
          <a:avLst/>
        </a:prstGeom>
      </xdr:spPr>
    </xdr:pic>
    <xdr:clientData/>
  </xdr:twoCellAnchor>
  <xdr:twoCellAnchor editAs="oneCell">
    <xdr:from>
      <xdr:col>7</xdr:col>
      <xdr:colOff>0</xdr:colOff>
      <xdr:row>201</xdr:row>
      <xdr:rowOff>0</xdr:rowOff>
    </xdr:from>
    <xdr:to>
      <xdr:col>7</xdr:col>
      <xdr:colOff>646824</xdr:colOff>
      <xdr:row>201</xdr:row>
      <xdr:rowOff>694450</xdr:rowOff>
    </xdr:to>
    <xdr:pic>
      <xdr:nvPicPr>
        <xdr:cNvPr id="399" name="Image 398">
          <a:extLst>
            <a:ext uri="{FF2B5EF4-FFF2-40B4-BE49-F238E27FC236}">
              <a16:creationId xmlns:a16="http://schemas.microsoft.com/office/drawing/2014/main" id="{D948A371-A70F-4555-A7D0-8D099E973D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30279140"/>
          <a:ext cx="646824" cy="694450"/>
        </a:xfrm>
        <a:prstGeom prst="rect">
          <a:avLst/>
        </a:prstGeom>
      </xdr:spPr>
    </xdr:pic>
    <xdr:clientData/>
  </xdr:twoCellAnchor>
  <xdr:twoCellAnchor editAs="oneCell">
    <xdr:from>
      <xdr:col>5</xdr:col>
      <xdr:colOff>0</xdr:colOff>
      <xdr:row>201</xdr:row>
      <xdr:rowOff>0</xdr:rowOff>
    </xdr:from>
    <xdr:to>
      <xdr:col>5</xdr:col>
      <xdr:colOff>646824</xdr:colOff>
      <xdr:row>201</xdr:row>
      <xdr:rowOff>694450</xdr:rowOff>
    </xdr:to>
    <xdr:pic>
      <xdr:nvPicPr>
        <xdr:cNvPr id="400" name="Image 399">
          <a:extLst>
            <a:ext uri="{FF2B5EF4-FFF2-40B4-BE49-F238E27FC236}">
              <a16:creationId xmlns:a16="http://schemas.microsoft.com/office/drawing/2014/main" id="{57AB47FA-AD1F-4B27-826D-1742A4DF6B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0279140"/>
          <a:ext cx="646824" cy="694450"/>
        </a:xfrm>
        <a:prstGeom prst="rect">
          <a:avLst/>
        </a:prstGeom>
      </xdr:spPr>
    </xdr:pic>
    <xdr:clientData/>
  </xdr:twoCellAnchor>
  <xdr:twoCellAnchor editAs="oneCell">
    <xdr:from>
      <xdr:col>1</xdr:col>
      <xdr:colOff>114300</xdr:colOff>
      <xdr:row>201</xdr:row>
      <xdr:rowOff>628650</xdr:rowOff>
    </xdr:from>
    <xdr:to>
      <xdr:col>1</xdr:col>
      <xdr:colOff>761124</xdr:colOff>
      <xdr:row>202</xdr:row>
      <xdr:rowOff>65800</xdr:rowOff>
    </xdr:to>
    <xdr:pic>
      <xdr:nvPicPr>
        <xdr:cNvPr id="401" name="Image 400">
          <a:extLst>
            <a:ext uri="{FF2B5EF4-FFF2-40B4-BE49-F238E27FC236}">
              <a16:creationId xmlns:a16="http://schemas.microsoft.com/office/drawing/2014/main" id="{8FA05E33-6183-4AFC-9DF9-97CB3F8771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6780" y="130907790"/>
          <a:ext cx="646824" cy="702070"/>
        </a:xfrm>
        <a:prstGeom prst="rect">
          <a:avLst/>
        </a:prstGeom>
      </xdr:spPr>
    </xdr:pic>
    <xdr:clientData/>
  </xdr:twoCellAnchor>
  <xdr:twoCellAnchor editAs="oneCell">
    <xdr:from>
      <xdr:col>1</xdr:col>
      <xdr:colOff>381000</xdr:colOff>
      <xdr:row>204</xdr:row>
      <xdr:rowOff>762000</xdr:rowOff>
    </xdr:from>
    <xdr:to>
      <xdr:col>1</xdr:col>
      <xdr:colOff>1027824</xdr:colOff>
      <xdr:row>205</xdr:row>
      <xdr:rowOff>199150</xdr:rowOff>
    </xdr:to>
    <xdr:pic>
      <xdr:nvPicPr>
        <xdr:cNvPr id="402" name="Image 401">
          <a:extLst>
            <a:ext uri="{FF2B5EF4-FFF2-40B4-BE49-F238E27FC236}">
              <a16:creationId xmlns:a16="http://schemas.microsoft.com/office/drawing/2014/main" id="{3BAB7B96-451E-44CC-8011-DF16F9B033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3480" y="132862320"/>
          <a:ext cx="646824" cy="702070"/>
        </a:xfrm>
        <a:prstGeom prst="rect">
          <a:avLst/>
        </a:prstGeom>
      </xdr:spPr>
    </xdr:pic>
    <xdr:clientData/>
  </xdr:twoCellAnchor>
  <xdr:twoCellAnchor editAs="oneCell">
    <xdr:from>
      <xdr:col>5</xdr:col>
      <xdr:colOff>0</xdr:colOff>
      <xdr:row>204</xdr:row>
      <xdr:rowOff>0</xdr:rowOff>
    </xdr:from>
    <xdr:to>
      <xdr:col>5</xdr:col>
      <xdr:colOff>646824</xdr:colOff>
      <xdr:row>204</xdr:row>
      <xdr:rowOff>694450</xdr:rowOff>
    </xdr:to>
    <xdr:pic>
      <xdr:nvPicPr>
        <xdr:cNvPr id="403" name="Image 402">
          <a:extLst>
            <a:ext uri="{FF2B5EF4-FFF2-40B4-BE49-F238E27FC236}">
              <a16:creationId xmlns:a16="http://schemas.microsoft.com/office/drawing/2014/main" id="{A43154A8-00F6-4FA2-B903-6C0A43C74C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32100320"/>
          <a:ext cx="646824" cy="694450"/>
        </a:xfrm>
        <a:prstGeom prst="rect">
          <a:avLst/>
        </a:prstGeom>
      </xdr:spPr>
    </xdr:pic>
    <xdr:clientData/>
  </xdr:twoCellAnchor>
  <xdr:twoCellAnchor editAs="oneCell">
    <xdr:from>
      <xdr:col>1</xdr:col>
      <xdr:colOff>0</xdr:colOff>
      <xdr:row>222</xdr:row>
      <xdr:rowOff>0</xdr:rowOff>
    </xdr:from>
    <xdr:to>
      <xdr:col>1</xdr:col>
      <xdr:colOff>646824</xdr:colOff>
      <xdr:row>222</xdr:row>
      <xdr:rowOff>694450</xdr:rowOff>
    </xdr:to>
    <xdr:pic>
      <xdr:nvPicPr>
        <xdr:cNvPr id="404" name="Image 403">
          <a:extLst>
            <a:ext uri="{FF2B5EF4-FFF2-40B4-BE49-F238E27FC236}">
              <a16:creationId xmlns:a16="http://schemas.microsoft.com/office/drawing/2014/main" id="{56E05878-8ED3-4D34-B237-9ADC93A62C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2463520"/>
          <a:ext cx="646824" cy="694450"/>
        </a:xfrm>
        <a:prstGeom prst="rect">
          <a:avLst/>
        </a:prstGeom>
      </xdr:spPr>
    </xdr:pic>
    <xdr:clientData/>
  </xdr:twoCellAnchor>
  <xdr:twoCellAnchor editAs="oneCell">
    <xdr:from>
      <xdr:col>5</xdr:col>
      <xdr:colOff>0</xdr:colOff>
      <xdr:row>222</xdr:row>
      <xdr:rowOff>0</xdr:rowOff>
    </xdr:from>
    <xdr:to>
      <xdr:col>5</xdr:col>
      <xdr:colOff>646824</xdr:colOff>
      <xdr:row>222</xdr:row>
      <xdr:rowOff>694450</xdr:rowOff>
    </xdr:to>
    <xdr:pic>
      <xdr:nvPicPr>
        <xdr:cNvPr id="405" name="Image 404">
          <a:extLst>
            <a:ext uri="{FF2B5EF4-FFF2-40B4-BE49-F238E27FC236}">
              <a16:creationId xmlns:a16="http://schemas.microsoft.com/office/drawing/2014/main" id="{275C9AF2-3BAE-4126-9C00-39E104C533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2463520"/>
          <a:ext cx="646824" cy="694450"/>
        </a:xfrm>
        <a:prstGeom prst="rect">
          <a:avLst/>
        </a:prstGeom>
      </xdr:spPr>
    </xdr:pic>
    <xdr:clientData/>
  </xdr:twoCellAnchor>
  <xdr:twoCellAnchor editAs="oneCell">
    <xdr:from>
      <xdr:col>5</xdr:col>
      <xdr:colOff>0</xdr:colOff>
      <xdr:row>225</xdr:row>
      <xdr:rowOff>0</xdr:rowOff>
    </xdr:from>
    <xdr:to>
      <xdr:col>5</xdr:col>
      <xdr:colOff>646824</xdr:colOff>
      <xdr:row>225</xdr:row>
      <xdr:rowOff>694450</xdr:rowOff>
    </xdr:to>
    <xdr:pic>
      <xdr:nvPicPr>
        <xdr:cNvPr id="406" name="Image 405">
          <a:extLst>
            <a:ext uri="{FF2B5EF4-FFF2-40B4-BE49-F238E27FC236}">
              <a16:creationId xmlns:a16="http://schemas.microsoft.com/office/drawing/2014/main" id="{ADB52919-3160-4BB7-875E-81AB67ADCE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4406620"/>
          <a:ext cx="646824" cy="694450"/>
        </a:xfrm>
        <a:prstGeom prst="rect">
          <a:avLst/>
        </a:prstGeom>
      </xdr:spPr>
    </xdr:pic>
    <xdr:clientData/>
  </xdr:twoCellAnchor>
  <xdr:twoCellAnchor editAs="oneCell">
    <xdr:from>
      <xdr:col>1</xdr:col>
      <xdr:colOff>0</xdr:colOff>
      <xdr:row>228</xdr:row>
      <xdr:rowOff>0</xdr:rowOff>
    </xdr:from>
    <xdr:to>
      <xdr:col>1</xdr:col>
      <xdr:colOff>646824</xdr:colOff>
      <xdr:row>228</xdr:row>
      <xdr:rowOff>694450</xdr:rowOff>
    </xdr:to>
    <xdr:pic>
      <xdr:nvPicPr>
        <xdr:cNvPr id="407" name="Image 406">
          <a:extLst>
            <a:ext uri="{FF2B5EF4-FFF2-40B4-BE49-F238E27FC236}">
              <a16:creationId xmlns:a16="http://schemas.microsoft.com/office/drawing/2014/main" id="{90190F51-6F9C-467A-A7C4-4E60AABC0C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46227800"/>
          <a:ext cx="646824" cy="694450"/>
        </a:xfrm>
        <a:prstGeom prst="rect">
          <a:avLst/>
        </a:prstGeom>
      </xdr:spPr>
    </xdr:pic>
    <xdr:clientData/>
  </xdr:twoCellAnchor>
  <xdr:twoCellAnchor editAs="oneCell">
    <xdr:from>
      <xdr:col>5</xdr:col>
      <xdr:colOff>0</xdr:colOff>
      <xdr:row>228</xdr:row>
      <xdr:rowOff>0</xdr:rowOff>
    </xdr:from>
    <xdr:to>
      <xdr:col>5</xdr:col>
      <xdr:colOff>646824</xdr:colOff>
      <xdr:row>228</xdr:row>
      <xdr:rowOff>694450</xdr:rowOff>
    </xdr:to>
    <xdr:pic>
      <xdr:nvPicPr>
        <xdr:cNvPr id="408" name="Image 407">
          <a:extLst>
            <a:ext uri="{FF2B5EF4-FFF2-40B4-BE49-F238E27FC236}">
              <a16:creationId xmlns:a16="http://schemas.microsoft.com/office/drawing/2014/main" id="{70BCA3AB-CA98-4E49-8420-3ED6B1AB7F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46227800"/>
          <a:ext cx="646824" cy="694450"/>
        </a:xfrm>
        <a:prstGeom prst="rect">
          <a:avLst/>
        </a:prstGeom>
      </xdr:spPr>
    </xdr:pic>
    <xdr:clientData/>
  </xdr:twoCellAnchor>
  <xdr:twoCellAnchor editAs="oneCell">
    <xdr:from>
      <xdr:col>7</xdr:col>
      <xdr:colOff>0</xdr:colOff>
      <xdr:row>228</xdr:row>
      <xdr:rowOff>0</xdr:rowOff>
    </xdr:from>
    <xdr:to>
      <xdr:col>7</xdr:col>
      <xdr:colOff>646824</xdr:colOff>
      <xdr:row>228</xdr:row>
      <xdr:rowOff>694450</xdr:rowOff>
    </xdr:to>
    <xdr:pic>
      <xdr:nvPicPr>
        <xdr:cNvPr id="409" name="Image 408">
          <a:extLst>
            <a:ext uri="{FF2B5EF4-FFF2-40B4-BE49-F238E27FC236}">
              <a16:creationId xmlns:a16="http://schemas.microsoft.com/office/drawing/2014/main" id="{D67880AB-E3E4-4D8E-A6A5-CCA2F73697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46227800"/>
          <a:ext cx="646824" cy="694450"/>
        </a:xfrm>
        <a:prstGeom prst="rect">
          <a:avLst/>
        </a:prstGeom>
      </xdr:spPr>
    </xdr:pic>
    <xdr:clientData/>
  </xdr:twoCellAnchor>
  <xdr:oneCellAnchor>
    <xdr:from>
      <xdr:col>1</xdr:col>
      <xdr:colOff>914400</xdr:colOff>
      <xdr:row>18</xdr:row>
      <xdr:rowOff>1028700</xdr:rowOff>
    </xdr:from>
    <xdr:ext cx="975032" cy="959053"/>
    <xdr:pic>
      <xdr:nvPicPr>
        <xdr:cNvPr id="410" name="Image 43">
          <a:extLst>
            <a:ext uri="{FF2B5EF4-FFF2-40B4-BE49-F238E27FC236}">
              <a16:creationId xmlns:a16="http://schemas.microsoft.com/office/drawing/2014/main" id="{D75BBADF-89C9-4EBE-84C8-7DC0870A92D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1910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xdr:row>
      <xdr:rowOff>990600</xdr:rowOff>
    </xdr:from>
    <xdr:ext cx="1016002" cy="977595"/>
    <xdr:pic>
      <xdr:nvPicPr>
        <xdr:cNvPr id="411" name="Image 44">
          <a:extLst>
            <a:ext uri="{FF2B5EF4-FFF2-40B4-BE49-F238E27FC236}">
              <a16:creationId xmlns:a16="http://schemas.microsoft.com/office/drawing/2014/main" id="{3AB39F03-7B36-43D9-B1E9-49834462424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1871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xdr:row>
      <xdr:rowOff>1028700</xdr:rowOff>
    </xdr:from>
    <xdr:to>
      <xdr:col>3</xdr:col>
      <xdr:colOff>866783</xdr:colOff>
      <xdr:row>19</xdr:row>
      <xdr:rowOff>763596</xdr:rowOff>
    </xdr:to>
    <xdr:pic>
      <xdr:nvPicPr>
        <xdr:cNvPr id="412" name="Image 297">
          <a:extLst>
            <a:ext uri="{FF2B5EF4-FFF2-40B4-BE49-F238E27FC236}">
              <a16:creationId xmlns:a16="http://schemas.microsoft.com/office/drawing/2014/main" id="{B7A7C192-4AE8-4CA7-AAC8-CADD9C45A7F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1910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18</xdr:row>
      <xdr:rowOff>918671</xdr:rowOff>
    </xdr:from>
    <xdr:to>
      <xdr:col>3</xdr:col>
      <xdr:colOff>2380911</xdr:colOff>
      <xdr:row>19</xdr:row>
      <xdr:rowOff>762001</xdr:rowOff>
    </xdr:to>
    <xdr:pic>
      <xdr:nvPicPr>
        <xdr:cNvPr id="413" name="dimg_hgzUZ6jSBOuCi-gPhberoAg_20" descr="Adhésif rond Ø 49 mm Origine FRANCE bleu/blanc/rouge sur blanc">
          <a:extLst>
            <a:ext uri="{FF2B5EF4-FFF2-40B4-BE49-F238E27FC236}">
              <a16:creationId xmlns:a16="http://schemas.microsoft.com/office/drawing/2014/main" id="{24FB9F52-0C53-48C9-8CBC-61CB1A0BFEB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1800031"/>
          <a:ext cx="1104561" cy="110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1960566</xdr:colOff>
      <xdr:row>38</xdr:row>
      <xdr:rowOff>51348</xdr:rowOff>
    </xdr:from>
    <xdr:ext cx="452434" cy="353464"/>
    <xdr:pic>
      <xdr:nvPicPr>
        <xdr:cNvPr id="414" name="BIOE" descr="Logo AB Européen">
          <a:extLst>
            <a:ext uri="{FF2B5EF4-FFF2-40B4-BE49-F238E27FC236}">
              <a16:creationId xmlns:a16="http://schemas.microsoft.com/office/drawing/2014/main" id="{4196B7D7-B0D9-4D56-B305-EA909CBC05F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6410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646824" cy="694450"/>
    <xdr:pic>
      <xdr:nvPicPr>
        <xdr:cNvPr id="415" name="Image 414">
          <a:extLst>
            <a:ext uri="{FF2B5EF4-FFF2-40B4-BE49-F238E27FC236}">
              <a16:creationId xmlns:a16="http://schemas.microsoft.com/office/drawing/2014/main" id="{F5488915-9FC2-4D43-AD12-E7541930F1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5073928"/>
          <a:ext cx="646824" cy="694450"/>
        </a:xfrm>
        <a:prstGeom prst="rect">
          <a:avLst/>
        </a:prstGeom>
      </xdr:spPr>
    </xdr:pic>
    <xdr:clientData/>
  </xdr:oneCellAnchor>
  <xdr:oneCellAnchor>
    <xdr:from>
      <xdr:col>3</xdr:col>
      <xdr:colOff>2960694</xdr:colOff>
      <xdr:row>38</xdr:row>
      <xdr:rowOff>95250</xdr:rowOff>
    </xdr:from>
    <xdr:ext cx="508000" cy="371348"/>
    <xdr:pic>
      <xdr:nvPicPr>
        <xdr:cNvPr id="416" name="Image 415" descr="Afficher l’image source">
          <a:extLst>
            <a:ext uri="{FF2B5EF4-FFF2-40B4-BE49-F238E27FC236}">
              <a16:creationId xmlns:a16="http://schemas.microsoft.com/office/drawing/2014/main" id="{EB50AC41-0839-4982-98E9-2CFEBB1382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38</xdr:row>
      <xdr:rowOff>166686</xdr:rowOff>
    </xdr:from>
    <xdr:to>
      <xdr:col>5</xdr:col>
      <xdr:colOff>1593948</xdr:colOff>
      <xdr:row>38</xdr:row>
      <xdr:rowOff>446571</xdr:rowOff>
    </xdr:to>
    <xdr:sp macro="" textlink="">
      <xdr:nvSpPr>
        <xdr:cNvPr id="417" name="ZoneTexte 4">
          <a:extLst>
            <a:ext uri="{FF2B5EF4-FFF2-40B4-BE49-F238E27FC236}">
              <a16:creationId xmlns:a16="http://schemas.microsoft.com/office/drawing/2014/main" id="{A084DB24-7F08-415C-A1BD-DB2CB5A432CC}"/>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18" name="ZoneTexte 4">
          <a:extLst>
            <a:ext uri="{FF2B5EF4-FFF2-40B4-BE49-F238E27FC236}">
              <a16:creationId xmlns:a16="http://schemas.microsoft.com/office/drawing/2014/main" id="{5FD94C87-6530-4D4C-9B10-AF152B3513EF}"/>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19" name="Image 15">
          <a:extLst>
            <a:ext uri="{FF2B5EF4-FFF2-40B4-BE49-F238E27FC236}">
              <a16:creationId xmlns:a16="http://schemas.microsoft.com/office/drawing/2014/main" id="{A2EEEA76-D7C4-44BB-ABFA-FF61D07F42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32234</xdr:rowOff>
    </xdr:to>
    <xdr:sp macro="" textlink="">
      <xdr:nvSpPr>
        <xdr:cNvPr id="420" name="ZoneTexte 4">
          <a:extLst>
            <a:ext uri="{FF2B5EF4-FFF2-40B4-BE49-F238E27FC236}">
              <a16:creationId xmlns:a16="http://schemas.microsoft.com/office/drawing/2014/main" id="{DDE0844E-BD3E-4519-8A63-69C241B48724}"/>
            </a:ext>
          </a:extLst>
        </xdr:cNvPr>
        <xdr:cNvSpPr txBox="1"/>
      </xdr:nvSpPr>
      <xdr:spPr>
        <a:xfrm>
          <a:off x="11676701" y="253517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38</xdr:row>
      <xdr:rowOff>71440</xdr:rowOff>
    </xdr:from>
    <xdr:ext cx="521441" cy="476250"/>
    <xdr:pic>
      <xdr:nvPicPr>
        <xdr:cNvPr id="421" name="Image 286">
          <a:extLst>
            <a:ext uri="{FF2B5EF4-FFF2-40B4-BE49-F238E27FC236}">
              <a16:creationId xmlns:a16="http://schemas.microsoft.com/office/drawing/2014/main" id="{4B900871-C3E1-4B81-AFAE-E7AC400F28D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6611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22" name="ZoneTexte 4">
          <a:extLst>
            <a:ext uri="{FF2B5EF4-FFF2-40B4-BE49-F238E27FC236}">
              <a16:creationId xmlns:a16="http://schemas.microsoft.com/office/drawing/2014/main" id="{5862F420-9A28-4692-ADEA-D038BEE72F25}"/>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09587"/>
    <xdr:pic>
      <xdr:nvPicPr>
        <xdr:cNvPr id="423" name="Image 422" descr="Afficher l’image source">
          <a:extLst>
            <a:ext uri="{FF2B5EF4-FFF2-40B4-BE49-F238E27FC236}">
              <a16:creationId xmlns:a16="http://schemas.microsoft.com/office/drawing/2014/main" id="{0423BC20-B15D-4174-A597-F95BFB33C6D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424" name="ZoneTexte 4">
          <a:extLst>
            <a:ext uri="{FF2B5EF4-FFF2-40B4-BE49-F238E27FC236}">
              <a16:creationId xmlns:a16="http://schemas.microsoft.com/office/drawing/2014/main" id="{3C844A98-CC0C-424B-BBD0-E8D69455E8DD}"/>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425" name="ZoneTexte 4">
          <a:extLst>
            <a:ext uri="{FF2B5EF4-FFF2-40B4-BE49-F238E27FC236}">
              <a16:creationId xmlns:a16="http://schemas.microsoft.com/office/drawing/2014/main" id="{4A9F4B99-C472-48B7-A6DA-E13F3579DF61}"/>
            </a:ext>
          </a:extLst>
        </xdr:cNvPr>
        <xdr:cNvSpPr txBox="1"/>
      </xdr:nvSpPr>
      <xdr:spPr>
        <a:xfrm>
          <a:off x="8366771" y="253041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38</xdr:row>
      <xdr:rowOff>106427</xdr:rowOff>
    </xdr:from>
    <xdr:ext cx="910900" cy="904550"/>
    <xdr:pic>
      <xdr:nvPicPr>
        <xdr:cNvPr id="426" name="Image 16">
          <a:extLst>
            <a:ext uri="{FF2B5EF4-FFF2-40B4-BE49-F238E27FC236}">
              <a16:creationId xmlns:a16="http://schemas.microsoft.com/office/drawing/2014/main" id="{C682A39E-ACD0-480B-BB1E-67B1E573709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2897054</xdr:colOff>
      <xdr:row>25</xdr:row>
      <xdr:rowOff>828480</xdr:rowOff>
    </xdr:from>
    <xdr:ext cx="432395" cy="432395"/>
    <xdr:pic>
      <xdr:nvPicPr>
        <xdr:cNvPr id="427" name="Image 15">
          <a:extLst>
            <a:ext uri="{FF2B5EF4-FFF2-40B4-BE49-F238E27FC236}">
              <a16:creationId xmlns:a16="http://schemas.microsoft.com/office/drawing/2014/main" id="{0C2A60D1-CCA4-40DC-9868-05BF9F59BD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838094" y="16853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09587"/>
    <xdr:pic>
      <xdr:nvPicPr>
        <xdr:cNvPr id="428" name="Image 427" descr="Afficher l’image source">
          <a:extLst>
            <a:ext uri="{FF2B5EF4-FFF2-40B4-BE49-F238E27FC236}">
              <a16:creationId xmlns:a16="http://schemas.microsoft.com/office/drawing/2014/main" id="{73582B8B-AE87-4B16-92DD-93D43D903C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04550"/>
    <xdr:pic>
      <xdr:nvPicPr>
        <xdr:cNvPr id="429" name="Image 16">
          <a:extLst>
            <a:ext uri="{FF2B5EF4-FFF2-40B4-BE49-F238E27FC236}">
              <a16:creationId xmlns:a16="http://schemas.microsoft.com/office/drawing/2014/main" id="{FA5CE139-3152-428C-9A49-CBB3350D15E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3875"/>
    <xdr:pic>
      <xdr:nvPicPr>
        <xdr:cNvPr id="430" name="Image 429" descr="Afficher l’image source">
          <a:extLst>
            <a:ext uri="{FF2B5EF4-FFF2-40B4-BE49-F238E27FC236}">
              <a16:creationId xmlns:a16="http://schemas.microsoft.com/office/drawing/2014/main" id="{F77F5D22-0F09-4A91-B3B4-0AFA65CAC1B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431" name="Image 16">
          <a:extLst>
            <a:ext uri="{FF2B5EF4-FFF2-40B4-BE49-F238E27FC236}">
              <a16:creationId xmlns:a16="http://schemas.microsoft.com/office/drawing/2014/main" id="{F3B0A95B-D981-4A4C-908F-BA7AD94B30B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432" name="Image 431" descr="Afficher l’image source">
          <a:extLst>
            <a:ext uri="{FF2B5EF4-FFF2-40B4-BE49-F238E27FC236}">
              <a16:creationId xmlns:a16="http://schemas.microsoft.com/office/drawing/2014/main" id="{2B74BA6B-2D66-4637-A8E1-057CAD66754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433" name="Image 16">
          <a:extLst>
            <a:ext uri="{FF2B5EF4-FFF2-40B4-BE49-F238E27FC236}">
              <a16:creationId xmlns:a16="http://schemas.microsoft.com/office/drawing/2014/main" id="{BA5A0939-2314-496E-87A3-08183727B57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38</xdr:row>
      <xdr:rowOff>1028700</xdr:rowOff>
    </xdr:from>
    <xdr:ext cx="975032" cy="959053"/>
    <xdr:pic>
      <xdr:nvPicPr>
        <xdr:cNvPr id="434" name="Image 43">
          <a:extLst>
            <a:ext uri="{FF2B5EF4-FFF2-40B4-BE49-F238E27FC236}">
              <a16:creationId xmlns:a16="http://schemas.microsoft.com/office/drawing/2014/main" id="{D630FB5B-823A-4B06-A87A-998DD83694F8}"/>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256184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38</xdr:row>
      <xdr:rowOff>990600</xdr:rowOff>
    </xdr:from>
    <xdr:ext cx="1016002" cy="977595"/>
    <xdr:pic>
      <xdr:nvPicPr>
        <xdr:cNvPr id="435" name="Image 44">
          <a:extLst>
            <a:ext uri="{FF2B5EF4-FFF2-40B4-BE49-F238E27FC236}">
              <a16:creationId xmlns:a16="http://schemas.microsoft.com/office/drawing/2014/main" id="{78769240-B9A3-448E-B210-6E06C3E44F9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255803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38</xdr:row>
      <xdr:rowOff>1028700</xdr:rowOff>
    </xdr:from>
    <xdr:to>
      <xdr:col>3</xdr:col>
      <xdr:colOff>866783</xdr:colOff>
      <xdr:row>39</xdr:row>
      <xdr:rowOff>763596</xdr:rowOff>
    </xdr:to>
    <xdr:pic>
      <xdr:nvPicPr>
        <xdr:cNvPr id="436" name="Image 297">
          <a:extLst>
            <a:ext uri="{FF2B5EF4-FFF2-40B4-BE49-F238E27FC236}">
              <a16:creationId xmlns:a16="http://schemas.microsoft.com/office/drawing/2014/main" id="{BCE81330-BB1D-4999-93F6-E155F93335D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256184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38</xdr:row>
      <xdr:rowOff>918671</xdr:rowOff>
    </xdr:from>
    <xdr:ext cx="1104561" cy="1100630"/>
    <xdr:pic>
      <xdr:nvPicPr>
        <xdr:cNvPr id="437" name="dimg_hgzUZ6jSBOuCi-gPhberoAg_20" descr="Adhésif rond Ø 49 mm Origine FRANCE bleu/blanc/rouge sur blanc">
          <a:extLst>
            <a:ext uri="{FF2B5EF4-FFF2-40B4-BE49-F238E27FC236}">
              <a16:creationId xmlns:a16="http://schemas.microsoft.com/office/drawing/2014/main" id="{856DC6D4-3B81-4853-9B58-4875030635C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255084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58</xdr:row>
      <xdr:rowOff>51348</xdr:rowOff>
    </xdr:from>
    <xdr:ext cx="452434" cy="353464"/>
    <xdr:pic>
      <xdr:nvPicPr>
        <xdr:cNvPr id="438" name="BIOE" descr="Logo AB Européen">
          <a:extLst>
            <a:ext uri="{FF2B5EF4-FFF2-40B4-BE49-F238E27FC236}">
              <a16:creationId xmlns:a16="http://schemas.microsoft.com/office/drawing/2014/main" id="{C4F6A91E-FB8C-4042-878D-9983736478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83342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646824" cy="694450"/>
    <xdr:pic>
      <xdr:nvPicPr>
        <xdr:cNvPr id="439" name="Image 438">
          <a:extLst>
            <a:ext uri="{FF2B5EF4-FFF2-40B4-BE49-F238E27FC236}">
              <a16:creationId xmlns:a16="http://schemas.microsoft.com/office/drawing/2014/main" id="{967C3A73-D360-42CD-B2F5-DC13E81145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8767068"/>
          <a:ext cx="646824" cy="694450"/>
        </a:xfrm>
        <a:prstGeom prst="rect">
          <a:avLst/>
        </a:prstGeom>
      </xdr:spPr>
    </xdr:pic>
    <xdr:clientData/>
  </xdr:oneCellAnchor>
  <xdr:oneCellAnchor>
    <xdr:from>
      <xdr:col>3</xdr:col>
      <xdr:colOff>2960694</xdr:colOff>
      <xdr:row>58</xdr:row>
      <xdr:rowOff>95250</xdr:rowOff>
    </xdr:from>
    <xdr:ext cx="508000" cy="371348"/>
    <xdr:pic>
      <xdr:nvPicPr>
        <xdr:cNvPr id="440" name="Image 439" descr="Afficher l’image source">
          <a:extLst>
            <a:ext uri="{FF2B5EF4-FFF2-40B4-BE49-F238E27FC236}">
              <a16:creationId xmlns:a16="http://schemas.microsoft.com/office/drawing/2014/main" id="{E72663AE-3363-4491-88D2-819B8CDBC8E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83781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58</xdr:row>
      <xdr:rowOff>166686</xdr:rowOff>
    </xdr:from>
    <xdr:to>
      <xdr:col>5</xdr:col>
      <xdr:colOff>1593948</xdr:colOff>
      <xdr:row>58</xdr:row>
      <xdr:rowOff>446571</xdr:rowOff>
    </xdr:to>
    <xdr:sp macro="" textlink="">
      <xdr:nvSpPr>
        <xdr:cNvPr id="441" name="ZoneTexte 4">
          <a:extLst>
            <a:ext uri="{FF2B5EF4-FFF2-40B4-BE49-F238E27FC236}">
              <a16:creationId xmlns:a16="http://schemas.microsoft.com/office/drawing/2014/main" id="{724E1CCE-62CF-4F25-AB09-3AA06FBA0582}"/>
            </a:ext>
          </a:extLst>
        </xdr:cNvPr>
        <xdr:cNvSpPr txBox="1"/>
      </xdr:nvSpPr>
      <xdr:spPr>
        <a:xfrm>
          <a:off x="8557265" y="384495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442" name="ZoneTexte 4">
          <a:extLst>
            <a:ext uri="{FF2B5EF4-FFF2-40B4-BE49-F238E27FC236}">
              <a16:creationId xmlns:a16="http://schemas.microsoft.com/office/drawing/2014/main" id="{C7B04EAD-8C13-4E82-9660-986C70CC8EAD}"/>
            </a:ext>
          </a:extLst>
        </xdr:cNvPr>
        <xdr:cNvSpPr txBox="1"/>
      </xdr:nvSpPr>
      <xdr:spPr>
        <a:xfrm>
          <a:off x="14900276" y="384178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443" name="Image 15">
          <a:extLst>
            <a:ext uri="{FF2B5EF4-FFF2-40B4-BE49-F238E27FC236}">
              <a16:creationId xmlns:a16="http://schemas.microsoft.com/office/drawing/2014/main" id="{D647DD95-5CEE-4E62-AC9B-F351B22BD67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32234</xdr:rowOff>
    </xdr:to>
    <xdr:sp macro="" textlink="">
      <xdr:nvSpPr>
        <xdr:cNvPr id="444" name="ZoneTexte 4">
          <a:extLst>
            <a:ext uri="{FF2B5EF4-FFF2-40B4-BE49-F238E27FC236}">
              <a16:creationId xmlns:a16="http://schemas.microsoft.com/office/drawing/2014/main" id="{C554BDBC-0E15-454B-8DFD-5706F0357EE8}"/>
            </a:ext>
          </a:extLst>
        </xdr:cNvPr>
        <xdr:cNvSpPr txBox="1"/>
      </xdr:nvSpPr>
      <xdr:spPr>
        <a:xfrm>
          <a:off x="11676701" y="390448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58</xdr:row>
      <xdr:rowOff>71440</xdr:rowOff>
    </xdr:from>
    <xdr:ext cx="521441" cy="476250"/>
    <xdr:pic>
      <xdr:nvPicPr>
        <xdr:cNvPr id="445" name="Image 286">
          <a:extLst>
            <a:ext uri="{FF2B5EF4-FFF2-40B4-BE49-F238E27FC236}">
              <a16:creationId xmlns:a16="http://schemas.microsoft.com/office/drawing/2014/main" id="{AAD64166-91DB-4E9F-960B-79026B8034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83543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446" name="ZoneTexte 4">
          <a:extLst>
            <a:ext uri="{FF2B5EF4-FFF2-40B4-BE49-F238E27FC236}">
              <a16:creationId xmlns:a16="http://schemas.microsoft.com/office/drawing/2014/main" id="{8F40EC4E-5806-4889-80E9-73DA38019961}"/>
            </a:ext>
          </a:extLst>
        </xdr:cNvPr>
        <xdr:cNvSpPr txBox="1"/>
      </xdr:nvSpPr>
      <xdr:spPr>
        <a:xfrm>
          <a:off x="11581444" y="384257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09587"/>
    <xdr:pic>
      <xdr:nvPicPr>
        <xdr:cNvPr id="447" name="Image 446" descr="Afficher l’image source">
          <a:extLst>
            <a:ext uri="{FF2B5EF4-FFF2-40B4-BE49-F238E27FC236}">
              <a16:creationId xmlns:a16="http://schemas.microsoft.com/office/drawing/2014/main" id="{909CA09A-1712-4B81-98FA-68F6E35B1E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448" name="ZoneTexte 4">
          <a:extLst>
            <a:ext uri="{FF2B5EF4-FFF2-40B4-BE49-F238E27FC236}">
              <a16:creationId xmlns:a16="http://schemas.microsoft.com/office/drawing/2014/main" id="{F13DB764-7E2D-41F8-883E-B84930A787A2}"/>
            </a:ext>
          </a:extLst>
        </xdr:cNvPr>
        <xdr:cNvSpPr txBox="1"/>
      </xdr:nvSpPr>
      <xdr:spPr>
        <a:xfrm>
          <a:off x="14939967" y="389020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449" name="ZoneTexte 4">
          <a:extLst>
            <a:ext uri="{FF2B5EF4-FFF2-40B4-BE49-F238E27FC236}">
              <a16:creationId xmlns:a16="http://schemas.microsoft.com/office/drawing/2014/main" id="{8B982884-70A0-4B48-A30B-749AAB938206}"/>
            </a:ext>
          </a:extLst>
        </xdr:cNvPr>
        <xdr:cNvSpPr txBox="1"/>
      </xdr:nvSpPr>
      <xdr:spPr>
        <a:xfrm>
          <a:off x="8366771" y="389972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58</xdr:row>
      <xdr:rowOff>106427</xdr:rowOff>
    </xdr:from>
    <xdr:ext cx="910900" cy="904550"/>
    <xdr:pic>
      <xdr:nvPicPr>
        <xdr:cNvPr id="450" name="Image 16">
          <a:extLst>
            <a:ext uri="{FF2B5EF4-FFF2-40B4-BE49-F238E27FC236}">
              <a16:creationId xmlns:a16="http://schemas.microsoft.com/office/drawing/2014/main" id="{3F721B60-2CA7-40E4-B665-452F40F3427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451" name="Image 15">
          <a:extLst>
            <a:ext uri="{FF2B5EF4-FFF2-40B4-BE49-F238E27FC236}">
              <a16:creationId xmlns:a16="http://schemas.microsoft.com/office/drawing/2014/main" id="{2440A062-8562-48DD-A99A-86631F3DD1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9589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09587"/>
    <xdr:pic>
      <xdr:nvPicPr>
        <xdr:cNvPr id="452" name="Image 451" descr="Afficher l’image source">
          <a:extLst>
            <a:ext uri="{FF2B5EF4-FFF2-40B4-BE49-F238E27FC236}">
              <a16:creationId xmlns:a16="http://schemas.microsoft.com/office/drawing/2014/main" id="{73B6F831-3FA6-4450-970C-27AD177ED5B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04550"/>
    <xdr:pic>
      <xdr:nvPicPr>
        <xdr:cNvPr id="453" name="Image 16">
          <a:extLst>
            <a:ext uri="{FF2B5EF4-FFF2-40B4-BE49-F238E27FC236}">
              <a16:creationId xmlns:a16="http://schemas.microsoft.com/office/drawing/2014/main" id="{95003582-028C-4796-9E0C-30F3AEBD4F1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454" name="Image 453" descr="Afficher l’image source">
          <a:extLst>
            <a:ext uri="{FF2B5EF4-FFF2-40B4-BE49-F238E27FC236}">
              <a16:creationId xmlns:a16="http://schemas.microsoft.com/office/drawing/2014/main" id="{65925057-89C2-44ED-BE9E-1AFB9CA23DD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455" name="Image 16">
          <a:extLst>
            <a:ext uri="{FF2B5EF4-FFF2-40B4-BE49-F238E27FC236}">
              <a16:creationId xmlns:a16="http://schemas.microsoft.com/office/drawing/2014/main" id="{0C128214-6694-4F93-A698-DFBD96D9DEE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456" name="Image 455" descr="Afficher l’image source">
          <a:extLst>
            <a:ext uri="{FF2B5EF4-FFF2-40B4-BE49-F238E27FC236}">
              <a16:creationId xmlns:a16="http://schemas.microsoft.com/office/drawing/2014/main" id="{D2B8CDD7-1C1E-4314-85CF-E172E74DB04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8067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457" name="Image 16">
          <a:extLst>
            <a:ext uri="{FF2B5EF4-FFF2-40B4-BE49-F238E27FC236}">
              <a16:creationId xmlns:a16="http://schemas.microsoft.com/office/drawing/2014/main" id="{1A75BF07-D3B3-457A-9FB2-4DEBC621977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83893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58</xdr:row>
      <xdr:rowOff>1028700</xdr:rowOff>
    </xdr:from>
    <xdr:ext cx="975032" cy="959053"/>
    <xdr:pic>
      <xdr:nvPicPr>
        <xdr:cNvPr id="458" name="Image 43">
          <a:extLst>
            <a:ext uri="{FF2B5EF4-FFF2-40B4-BE49-F238E27FC236}">
              <a16:creationId xmlns:a16="http://schemas.microsoft.com/office/drawing/2014/main" id="{D901E496-E25C-457E-BB97-4A80A841463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393115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58</xdr:row>
      <xdr:rowOff>990600</xdr:rowOff>
    </xdr:from>
    <xdr:ext cx="1016002" cy="977595"/>
    <xdr:pic>
      <xdr:nvPicPr>
        <xdr:cNvPr id="459" name="Image 44">
          <a:extLst>
            <a:ext uri="{FF2B5EF4-FFF2-40B4-BE49-F238E27FC236}">
              <a16:creationId xmlns:a16="http://schemas.microsoft.com/office/drawing/2014/main" id="{D1FD11B9-469D-472E-A291-8CC4E4C4D98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392734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58</xdr:row>
      <xdr:rowOff>1028700</xdr:rowOff>
    </xdr:from>
    <xdr:to>
      <xdr:col>3</xdr:col>
      <xdr:colOff>866783</xdr:colOff>
      <xdr:row>59</xdr:row>
      <xdr:rowOff>763596</xdr:rowOff>
    </xdr:to>
    <xdr:pic>
      <xdr:nvPicPr>
        <xdr:cNvPr id="460" name="Image 297">
          <a:extLst>
            <a:ext uri="{FF2B5EF4-FFF2-40B4-BE49-F238E27FC236}">
              <a16:creationId xmlns:a16="http://schemas.microsoft.com/office/drawing/2014/main" id="{C80DEF95-0285-4D2A-B659-6958D4530C7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393115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58</xdr:row>
      <xdr:rowOff>918671</xdr:rowOff>
    </xdr:from>
    <xdr:ext cx="1104561" cy="1100630"/>
    <xdr:pic>
      <xdr:nvPicPr>
        <xdr:cNvPr id="461" name="dimg_hgzUZ6jSBOuCi-gPhberoAg_20" descr="Adhésif rond Ø 49 mm Origine FRANCE bleu/blanc/rouge sur blanc">
          <a:extLst>
            <a:ext uri="{FF2B5EF4-FFF2-40B4-BE49-F238E27FC236}">
              <a16:creationId xmlns:a16="http://schemas.microsoft.com/office/drawing/2014/main" id="{D4789A8A-0600-4721-9BD8-DF811000ECF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392015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78</xdr:row>
      <xdr:rowOff>51348</xdr:rowOff>
    </xdr:from>
    <xdr:ext cx="452434" cy="353464"/>
    <xdr:pic>
      <xdr:nvPicPr>
        <xdr:cNvPr id="462" name="BIOE" descr="Logo AB Européen">
          <a:extLst>
            <a:ext uri="{FF2B5EF4-FFF2-40B4-BE49-F238E27FC236}">
              <a16:creationId xmlns:a16="http://schemas.microsoft.com/office/drawing/2014/main" id="{E3EFAF73-0006-46AF-8DDC-FB61008379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20273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78</xdr:row>
      <xdr:rowOff>484188</xdr:rowOff>
    </xdr:from>
    <xdr:ext cx="646824" cy="694450"/>
    <xdr:pic>
      <xdr:nvPicPr>
        <xdr:cNvPr id="463" name="Image 462">
          <a:extLst>
            <a:ext uri="{FF2B5EF4-FFF2-40B4-BE49-F238E27FC236}">
              <a16:creationId xmlns:a16="http://schemas.microsoft.com/office/drawing/2014/main" id="{6478627E-9965-4885-A5CC-FA780A6B89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2460208"/>
          <a:ext cx="646824" cy="694450"/>
        </a:xfrm>
        <a:prstGeom prst="rect">
          <a:avLst/>
        </a:prstGeom>
      </xdr:spPr>
    </xdr:pic>
    <xdr:clientData/>
  </xdr:oneCellAnchor>
  <xdr:oneCellAnchor>
    <xdr:from>
      <xdr:col>3</xdr:col>
      <xdr:colOff>2960694</xdr:colOff>
      <xdr:row>78</xdr:row>
      <xdr:rowOff>95250</xdr:rowOff>
    </xdr:from>
    <xdr:ext cx="508000" cy="371348"/>
    <xdr:pic>
      <xdr:nvPicPr>
        <xdr:cNvPr id="464" name="Image 463" descr="Afficher l’image source">
          <a:extLst>
            <a:ext uri="{FF2B5EF4-FFF2-40B4-BE49-F238E27FC236}">
              <a16:creationId xmlns:a16="http://schemas.microsoft.com/office/drawing/2014/main" id="{C55A2676-AF0A-4D5D-A8DA-BADA366D14C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20712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78</xdr:row>
      <xdr:rowOff>166686</xdr:rowOff>
    </xdr:from>
    <xdr:to>
      <xdr:col>5</xdr:col>
      <xdr:colOff>1593948</xdr:colOff>
      <xdr:row>78</xdr:row>
      <xdr:rowOff>446571</xdr:rowOff>
    </xdr:to>
    <xdr:sp macro="" textlink="">
      <xdr:nvSpPr>
        <xdr:cNvPr id="465" name="ZoneTexte 4">
          <a:extLst>
            <a:ext uri="{FF2B5EF4-FFF2-40B4-BE49-F238E27FC236}">
              <a16:creationId xmlns:a16="http://schemas.microsoft.com/office/drawing/2014/main" id="{2BD6DF3F-E0F2-4525-9AC5-4281C64CC75D}"/>
            </a:ext>
          </a:extLst>
        </xdr:cNvPr>
        <xdr:cNvSpPr txBox="1"/>
      </xdr:nvSpPr>
      <xdr:spPr>
        <a:xfrm>
          <a:off x="8557265" y="521427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466" name="ZoneTexte 4">
          <a:extLst>
            <a:ext uri="{FF2B5EF4-FFF2-40B4-BE49-F238E27FC236}">
              <a16:creationId xmlns:a16="http://schemas.microsoft.com/office/drawing/2014/main" id="{7CC62D42-FA18-4A3A-BF75-46C143962AC4}"/>
            </a:ext>
          </a:extLst>
        </xdr:cNvPr>
        <xdr:cNvSpPr txBox="1"/>
      </xdr:nvSpPr>
      <xdr:spPr>
        <a:xfrm>
          <a:off x="14900276" y="521109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467" name="Image 15">
          <a:extLst>
            <a:ext uri="{FF2B5EF4-FFF2-40B4-BE49-F238E27FC236}">
              <a16:creationId xmlns:a16="http://schemas.microsoft.com/office/drawing/2014/main" id="{C7AD463C-9AA3-4624-BDA4-46940D152A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468" name="ZoneTexte 4">
          <a:extLst>
            <a:ext uri="{FF2B5EF4-FFF2-40B4-BE49-F238E27FC236}">
              <a16:creationId xmlns:a16="http://schemas.microsoft.com/office/drawing/2014/main" id="{DDC970DA-177A-4E21-BDB2-897731F370BF}"/>
            </a:ext>
          </a:extLst>
        </xdr:cNvPr>
        <xdr:cNvSpPr txBox="1"/>
      </xdr:nvSpPr>
      <xdr:spPr>
        <a:xfrm>
          <a:off x="11676701" y="527380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78</xdr:row>
      <xdr:rowOff>71440</xdr:rowOff>
    </xdr:from>
    <xdr:ext cx="521441" cy="476250"/>
    <xdr:pic>
      <xdr:nvPicPr>
        <xdr:cNvPr id="469" name="Image 286">
          <a:extLst>
            <a:ext uri="{FF2B5EF4-FFF2-40B4-BE49-F238E27FC236}">
              <a16:creationId xmlns:a16="http://schemas.microsoft.com/office/drawing/2014/main" id="{7E79CD25-DCCF-4E3C-B7E1-7E0BE429EB0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520474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470" name="ZoneTexte 4">
          <a:extLst>
            <a:ext uri="{FF2B5EF4-FFF2-40B4-BE49-F238E27FC236}">
              <a16:creationId xmlns:a16="http://schemas.microsoft.com/office/drawing/2014/main" id="{A14A3122-ED5E-4A4D-B927-A8EF4873D06E}"/>
            </a:ext>
          </a:extLst>
        </xdr:cNvPr>
        <xdr:cNvSpPr txBox="1"/>
      </xdr:nvSpPr>
      <xdr:spPr>
        <a:xfrm>
          <a:off x="11581444" y="521188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09587"/>
    <xdr:pic>
      <xdr:nvPicPr>
        <xdr:cNvPr id="471" name="Image 470" descr="Afficher l’image source">
          <a:extLst>
            <a:ext uri="{FF2B5EF4-FFF2-40B4-BE49-F238E27FC236}">
              <a16:creationId xmlns:a16="http://schemas.microsoft.com/office/drawing/2014/main" id="{207556A1-C323-4C41-BCFB-716E6951265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472" name="ZoneTexte 4">
          <a:extLst>
            <a:ext uri="{FF2B5EF4-FFF2-40B4-BE49-F238E27FC236}">
              <a16:creationId xmlns:a16="http://schemas.microsoft.com/office/drawing/2014/main" id="{77941367-83B9-4135-88D7-2E53082E3302}"/>
            </a:ext>
          </a:extLst>
        </xdr:cNvPr>
        <xdr:cNvSpPr txBox="1"/>
      </xdr:nvSpPr>
      <xdr:spPr>
        <a:xfrm>
          <a:off x="14939967" y="525951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473" name="ZoneTexte 4">
          <a:extLst>
            <a:ext uri="{FF2B5EF4-FFF2-40B4-BE49-F238E27FC236}">
              <a16:creationId xmlns:a16="http://schemas.microsoft.com/office/drawing/2014/main" id="{14A93A8B-78CA-46E5-BEB6-3DB700B8E681}"/>
            </a:ext>
          </a:extLst>
        </xdr:cNvPr>
        <xdr:cNvSpPr txBox="1"/>
      </xdr:nvSpPr>
      <xdr:spPr>
        <a:xfrm>
          <a:off x="8366771" y="526903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78</xdr:row>
      <xdr:rowOff>106427</xdr:rowOff>
    </xdr:from>
    <xdr:ext cx="910900" cy="904550"/>
    <xdr:pic>
      <xdr:nvPicPr>
        <xdr:cNvPr id="474" name="Image 16">
          <a:extLst>
            <a:ext uri="{FF2B5EF4-FFF2-40B4-BE49-F238E27FC236}">
              <a16:creationId xmlns:a16="http://schemas.microsoft.com/office/drawing/2014/main" id="{B59DEFB1-563D-415C-98E4-36DE8D3E6BA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475" name="Image 15">
          <a:extLst>
            <a:ext uri="{FF2B5EF4-FFF2-40B4-BE49-F238E27FC236}">
              <a16:creationId xmlns:a16="http://schemas.microsoft.com/office/drawing/2014/main" id="{158D9554-8805-410D-B04B-9ED17A5231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26521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09587"/>
    <xdr:pic>
      <xdr:nvPicPr>
        <xdr:cNvPr id="476" name="Image 475" descr="Afficher l’image source">
          <a:extLst>
            <a:ext uri="{FF2B5EF4-FFF2-40B4-BE49-F238E27FC236}">
              <a16:creationId xmlns:a16="http://schemas.microsoft.com/office/drawing/2014/main" id="{1EBC1737-34B0-4D74-8DB3-770A43B895A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04550"/>
    <xdr:pic>
      <xdr:nvPicPr>
        <xdr:cNvPr id="477" name="Image 16">
          <a:extLst>
            <a:ext uri="{FF2B5EF4-FFF2-40B4-BE49-F238E27FC236}">
              <a16:creationId xmlns:a16="http://schemas.microsoft.com/office/drawing/2014/main" id="{CCDD1118-C4DA-4875-B7B6-C9F4CC2446B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478" name="Image 477" descr="Afficher l’image source">
          <a:extLst>
            <a:ext uri="{FF2B5EF4-FFF2-40B4-BE49-F238E27FC236}">
              <a16:creationId xmlns:a16="http://schemas.microsoft.com/office/drawing/2014/main" id="{A731CC32-D9E1-49AD-A553-9D15FED7894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479" name="Image 16">
          <a:extLst>
            <a:ext uri="{FF2B5EF4-FFF2-40B4-BE49-F238E27FC236}">
              <a16:creationId xmlns:a16="http://schemas.microsoft.com/office/drawing/2014/main" id="{623E7D0A-5737-4CA7-B2EF-42A28A3DD89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480" name="Image 479" descr="Afficher l’image source">
          <a:extLst>
            <a:ext uri="{FF2B5EF4-FFF2-40B4-BE49-F238E27FC236}">
              <a16:creationId xmlns:a16="http://schemas.microsoft.com/office/drawing/2014/main" id="{3D16556A-2D5D-4F92-89E0-1D4476BF1EF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24998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481" name="Image 16">
          <a:extLst>
            <a:ext uri="{FF2B5EF4-FFF2-40B4-BE49-F238E27FC236}">
              <a16:creationId xmlns:a16="http://schemas.microsoft.com/office/drawing/2014/main" id="{AA5E5ED7-E47D-48A5-8983-510DE88B635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20824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78</xdr:row>
      <xdr:rowOff>1028700</xdr:rowOff>
    </xdr:from>
    <xdr:ext cx="975032" cy="959053"/>
    <xdr:pic>
      <xdr:nvPicPr>
        <xdr:cNvPr id="482" name="Image 43">
          <a:extLst>
            <a:ext uri="{FF2B5EF4-FFF2-40B4-BE49-F238E27FC236}">
              <a16:creationId xmlns:a16="http://schemas.microsoft.com/office/drawing/2014/main" id="{0497F263-ED48-4A2E-947F-4331FFA7C67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530047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78</xdr:row>
      <xdr:rowOff>990600</xdr:rowOff>
    </xdr:from>
    <xdr:ext cx="1016002" cy="977595"/>
    <xdr:pic>
      <xdr:nvPicPr>
        <xdr:cNvPr id="483" name="Image 44">
          <a:extLst>
            <a:ext uri="{FF2B5EF4-FFF2-40B4-BE49-F238E27FC236}">
              <a16:creationId xmlns:a16="http://schemas.microsoft.com/office/drawing/2014/main" id="{EEB8D8A3-6A2F-4D7B-8F7F-633C4A7E737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529666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78</xdr:row>
      <xdr:rowOff>1028700</xdr:rowOff>
    </xdr:from>
    <xdr:to>
      <xdr:col>3</xdr:col>
      <xdr:colOff>866783</xdr:colOff>
      <xdr:row>79</xdr:row>
      <xdr:rowOff>763596</xdr:rowOff>
    </xdr:to>
    <xdr:pic>
      <xdr:nvPicPr>
        <xdr:cNvPr id="484" name="Image 297">
          <a:extLst>
            <a:ext uri="{FF2B5EF4-FFF2-40B4-BE49-F238E27FC236}">
              <a16:creationId xmlns:a16="http://schemas.microsoft.com/office/drawing/2014/main" id="{2F7EAD8D-7FEB-492D-80CF-DD25AF6897C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530047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78</xdr:row>
      <xdr:rowOff>918671</xdr:rowOff>
    </xdr:from>
    <xdr:ext cx="1104561" cy="1100630"/>
    <xdr:pic>
      <xdr:nvPicPr>
        <xdr:cNvPr id="485" name="dimg_hgzUZ6jSBOuCi-gPhberoAg_20" descr="Adhésif rond Ø 49 mm Origine FRANCE bleu/blanc/rouge sur blanc">
          <a:extLst>
            <a:ext uri="{FF2B5EF4-FFF2-40B4-BE49-F238E27FC236}">
              <a16:creationId xmlns:a16="http://schemas.microsoft.com/office/drawing/2014/main" id="{3075467C-E9D1-4686-BA11-D3FE49B98D5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528946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98</xdr:row>
      <xdr:rowOff>51348</xdr:rowOff>
    </xdr:from>
    <xdr:ext cx="452434" cy="353464"/>
    <xdr:pic>
      <xdr:nvPicPr>
        <xdr:cNvPr id="486" name="BIOE" descr="Logo AB Européen">
          <a:extLst>
            <a:ext uri="{FF2B5EF4-FFF2-40B4-BE49-F238E27FC236}">
              <a16:creationId xmlns:a16="http://schemas.microsoft.com/office/drawing/2014/main" id="{16B077D5-5382-467A-9B90-9CBD68305D9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57357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2828932</xdr:colOff>
      <xdr:row>98</xdr:row>
      <xdr:rowOff>312738</xdr:rowOff>
    </xdr:from>
    <xdr:ext cx="646824" cy="694450"/>
    <xdr:pic>
      <xdr:nvPicPr>
        <xdr:cNvPr id="487" name="Image 486">
          <a:extLst>
            <a:ext uri="{FF2B5EF4-FFF2-40B4-BE49-F238E27FC236}">
              <a16:creationId xmlns:a16="http://schemas.microsoft.com/office/drawing/2014/main" id="{4FC5DD69-EA80-46BA-8771-CBCB431202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00932" y="65749488"/>
          <a:ext cx="646824" cy="694450"/>
        </a:xfrm>
        <a:prstGeom prst="rect">
          <a:avLst/>
        </a:prstGeom>
      </xdr:spPr>
    </xdr:pic>
    <xdr:clientData/>
  </xdr:oneCellAnchor>
  <xdr:oneCellAnchor>
    <xdr:from>
      <xdr:col>3</xdr:col>
      <xdr:colOff>2960694</xdr:colOff>
      <xdr:row>98</xdr:row>
      <xdr:rowOff>95250</xdr:rowOff>
    </xdr:from>
    <xdr:ext cx="508000" cy="371348"/>
    <xdr:pic>
      <xdr:nvPicPr>
        <xdr:cNvPr id="488" name="Image 487" descr="Afficher l’image source">
          <a:extLst>
            <a:ext uri="{FF2B5EF4-FFF2-40B4-BE49-F238E27FC236}">
              <a16:creationId xmlns:a16="http://schemas.microsoft.com/office/drawing/2014/main" id="{4E49A746-038C-4DED-B024-14E14712533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57796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98</xdr:row>
      <xdr:rowOff>166686</xdr:rowOff>
    </xdr:from>
    <xdr:to>
      <xdr:col>5</xdr:col>
      <xdr:colOff>1593948</xdr:colOff>
      <xdr:row>98</xdr:row>
      <xdr:rowOff>446571</xdr:rowOff>
    </xdr:to>
    <xdr:sp macro="" textlink="">
      <xdr:nvSpPr>
        <xdr:cNvPr id="489" name="ZoneTexte 4">
          <a:extLst>
            <a:ext uri="{FF2B5EF4-FFF2-40B4-BE49-F238E27FC236}">
              <a16:creationId xmlns:a16="http://schemas.microsoft.com/office/drawing/2014/main" id="{77261095-A6D7-4E7B-BD1E-CF7A26947A1D}"/>
            </a:ext>
          </a:extLst>
        </xdr:cNvPr>
        <xdr:cNvSpPr txBox="1"/>
      </xdr:nvSpPr>
      <xdr:spPr>
        <a:xfrm>
          <a:off x="8557265" y="658510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490" name="ZoneTexte 4">
          <a:extLst>
            <a:ext uri="{FF2B5EF4-FFF2-40B4-BE49-F238E27FC236}">
              <a16:creationId xmlns:a16="http://schemas.microsoft.com/office/drawing/2014/main" id="{4C6B36D5-158C-4C3D-8C3A-901308AAFD7C}"/>
            </a:ext>
          </a:extLst>
        </xdr:cNvPr>
        <xdr:cNvSpPr txBox="1"/>
      </xdr:nvSpPr>
      <xdr:spPr>
        <a:xfrm>
          <a:off x="14900276" y="658193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491" name="Image 15">
          <a:extLst>
            <a:ext uri="{FF2B5EF4-FFF2-40B4-BE49-F238E27FC236}">
              <a16:creationId xmlns:a16="http://schemas.microsoft.com/office/drawing/2014/main" id="{9F130BE9-6F45-47D6-8FAB-01F18BCBEE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492" name="ZoneTexte 4">
          <a:extLst>
            <a:ext uri="{FF2B5EF4-FFF2-40B4-BE49-F238E27FC236}">
              <a16:creationId xmlns:a16="http://schemas.microsoft.com/office/drawing/2014/main" id="{1E6470C6-3FB5-4831-ADBC-6D5C0D130C4C}"/>
            </a:ext>
          </a:extLst>
        </xdr:cNvPr>
        <xdr:cNvSpPr txBox="1"/>
      </xdr:nvSpPr>
      <xdr:spPr>
        <a:xfrm>
          <a:off x="11676701" y="6644639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98</xdr:row>
      <xdr:rowOff>71440</xdr:rowOff>
    </xdr:from>
    <xdr:ext cx="521441" cy="476250"/>
    <xdr:pic>
      <xdr:nvPicPr>
        <xdr:cNvPr id="493" name="Image 286">
          <a:extLst>
            <a:ext uri="{FF2B5EF4-FFF2-40B4-BE49-F238E27FC236}">
              <a16:creationId xmlns:a16="http://schemas.microsoft.com/office/drawing/2014/main" id="{75673CD1-076C-4E68-8EA5-8CC171945AE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57558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494" name="ZoneTexte 4">
          <a:extLst>
            <a:ext uri="{FF2B5EF4-FFF2-40B4-BE49-F238E27FC236}">
              <a16:creationId xmlns:a16="http://schemas.microsoft.com/office/drawing/2014/main" id="{6DF44B5B-787E-4058-A397-01AAB5AFBB70}"/>
            </a:ext>
          </a:extLst>
        </xdr:cNvPr>
        <xdr:cNvSpPr txBox="1"/>
      </xdr:nvSpPr>
      <xdr:spPr>
        <a:xfrm>
          <a:off x="11581444" y="658272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09587"/>
    <xdr:pic>
      <xdr:nvPicPr>
        <xdr:cNvPr id="495" name="Image 494" descr="Afficher l’image source">
          <a:extLst>
            <a:ext uri="{FF2B5EF4-FFF2-40B4-BE49-F238E27FC236}">
              <a16:creationId xmlns:a16="http://schemas.microsoft.com/office/drawing/2014/main" id="{1CFAEE31-3AD0-4DC5-B50C-C3E55F55ED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496" name="ZoneTexte 4">
          <a:extLst>
            <a:ext uri="{FF2B5EF4-FFF2-40B4-BE49-F238E27FC236}">
              <a16:creationId xmlns:a16="http://schemas.microsoft.com/office/drawing/2014/main" id="{92B18CEA-A158-4C5E-9269-A61151DC8260}"/>
            </a:ext>
          </a:extLst>
        </xdr:cNvPr>
        <xdr:cNvSpPr txBox="1"/>
      </xdr:nvSpPr>
      <xdr:spPr>
        <a:xfrm>
          <a:off x="14939967" y="663035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497" name="ZoneTexte 4">
          <a:extLst>
            <a:ext uri="{FF2B5EF4-FFF2-40B4-BE49-F238E27FC236}">
              <a16:creationId xmlns:a16="http://schemas.microsoft.com/office/drawing/2014/main" id="{7B44EF8A-AF1D-40AC-8014-51B6BE5643CF}"/>
            </a:ext>
          </a:extLst>
        </xdr:cNvPr>
        <xdr:cNvSpPr txBox="1"/>
      </xdr:nvSpPr>
      <xdr:spPr>
        <a:xfrm>
          <a:off x="8366771" y="663987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98</xdr:row>
      <xdr:rowOff>106427</xdr:rowOff>
    </xdr:from>
    <xdr:ext cx="910900" cy="904550"/>
    <xdr:pic>
      <xdr:nvPicPr>
        <xdr:cNvPr id="498" name="Image 16">
          <a:extLst>
            <a:ext uri="{FF2B5EF4-FFF2-40B4-BE49-F238E27FC236}">
              <a16:creationId xmlns:a16="http://schemas.microsoft.com/office/drawing/2014/main" id="{850E0F6A-6495-4FB5-87A7-07592D5AC4E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499" name="Image 15">
          <a:extLst>
            <a:ext uri="{FF2B5EF4-FFF2-40B4-BE49-F238E27FC236}">
              <a16:creationId xmlns:a16="http://schemas.microsoft.com/office/drawing/2014/main" id="{7D788CD0-D23B-4A53-AF1C-E2D3812627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63604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09587"/>
    <xdr:pic>
      <xdr:nvPicPr>
        <xdr:cNvPr id="500" name="Image 499" descr="Afficher l’image source">
          <a:extLst>
            <a:ext uri="{FF2B5EF4-FFF2-40B4-BE49-F238E27FC236}">
              <a16:creationId xmlns:a16="http://schemas.microsoft.com/office/drawing/2014/main" id="{450461FB-67BE-4179-AD78-66847EC513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04550"/>
    <xdr:pic>
      <xdr:nvPicPr>
        <xdr:cNvPr id="501" name="Image 16">
          <a:extLst>
            <a:ext uri="{FF2B5EF4-FFF2-40B4-BE49-F238E27FC236}">
              <a16:creationId xmlns:a16="http://schemas.microsoft.com/office/drawing/2014/main" id="{166A47DE-AC71-46FB-95FF-AE865FDB74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3875"/>
    <xdr:pic>
      <xdr:nvPicPr>
        <xdr:cNvPr id="502" name="Image 501" descr="Afficher l’image source">
          <a:extLst>
            <a:ext uri="{FF2B5EF4-FFF2-40B4-BE49-F238E27FC236}">
              <a16:creationId xmlns:a16="http://schemas.microsoft.com/office/drawing/2014/main" id="{AF019589-6D9F-4190-9804-954EB12D6A2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18838"/>
    <xdr:pic>
      <xdr:nvPicPr>
        <xdr:cNvPr id="503" name="Image 16">
          <a:extLst>
            <a:ext uri="{FF2B5EF4-FFF2-40B4-BE49-F238E27FC236}">
              <a16:creationId xmlns:a16="http://schemas.microsoft.com/office/drawing/2014/main" id="{99E7ECF1-40DB-47C0-A04A-48665160E71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504" name="Image 503" descr="Afficher l’image source">
          <a:extLst>
            <a:ext uri="{FF2B5EF4-FFF2-40B4-BE49-F238E27FC236}">
              <a16:creationId xmlns:a16="http://schemas.microsoft.com/office/drawing/2014/main" id="{781F7E7E-EF0A-4C9A-B7D0-5819030DDF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62082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505" name="Image 16">
          <a:extLst>
            <a:ext uri="{FF2B5EF4-FFF2-40B4-BE49-F238E27FC236}">
              <a16:creationId xmlns:a16="http://schemas.microsoft.com/office/drawing/2014/main" id="{7A7EB2B3-8B61-4C87-80AB-A1A82A20FCD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57908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98</xdr:row>
      <xdr:rowOff>1028700</xdr:rowOff>
    </xdr:from>
    <xdr:ext cx="975032" cy="959053"/>
    <xdr:pic>
      <xdr:nvPicPr>
        <xdr:cNvPr id="506" name="Image 43">
          <a:extLst>
            <a:ext uri="{FF2B5EF4-FFF2-40B4-BE49-F238E27FC236}">
              <a16:creationId xmlns:a16="http://schemas.microsoft.com/office/drawing/2014/main" id="{61780AD4-0CA5-4E3E-9C05-73D63512629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6671310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98</xdr:row>
      <xdr:rowOff>990600</xdr:rowOff>
    </xdr:from>
    <xdr:ext cx="1016002" cy="977595"/>
    <xdr:pic>
      <xdr:nvPicPr>
        <xdr:cNvPr id="507" name="Image 44">
          <a:extLst>
            <a:ext uri="{FF2B5EF4-FFF2-40B4-BE49-F238E27FC236}">
              <a16:creationId xmlns:a16="http://schemas.microsoft.com/office/drawing/2014/main" id="{A13C552D-42ED-4848-95C0-0AF05721104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6667500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98</xdr:row>
      <xdr:rowOff>1028700</xdr:rowOff>
    </xdr:from>
    <xdr:to>
      <xdr:col>3</xdr:col>
      <xdr:colOff>866783</xdr:colOff>
      <xdr:row>99</xdr:row>
      <xdr:rowOff>763596</xdr:rowOff>
    </xdr:to>
    <xdr:pic>
      <xdr:nvPicPr>
        <xdr:cNvPr id="508" name="Image 297">
          <a:extLst>
            <a:ext uri="{FF2B5EF4-FFF2-40B4-BE49-F238E27FC236}">
              <a16:creationId xmlns:a16="http://schemas.microsoft.com/office/drawing/2014/main" id="{07C9A079-677A-4C1E-AB8B-6D84634C89F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6671310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98</xdr:row>
      <xdr:rowOff>918671</xdr:rowOff>
    </xdr:from>
    <xdr:ext cx="1104561" cy="1100630"/>
    <xdr:pic>
      <xdr:nvPicPr>
        <xdr:cNvPr id="509" name="dimg_hgzUZ6jSBOuCi-gPhberoAg_20" descr="Adhésif rond Ø 49 mm Origine FRANCE bleu/blanc/rouge sur blanc">
          <a:extLst>
            <a:ext uri="{FF2B5EF4-FFF2-40B4-BE49-F238E27FC236}">
              <a16:creationId xmlns:a16="http://schemas.microsoft.com/office/drawing/2014/main" id="{0B4AB492-2C8B-4F96-8777-889C986E1DC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6660307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118</xdr:row>
      <xdr:rowOff>51348</xdr:rowOff>
    </xdr:from>
    <xdr:ext cx="452434" cy="353464"/>
    <xdr:pic>
      <xdr:nvPicPr>
        <xdr:cNvPr id="510" name="BIOE" descr="Logo AB Européen">
          <a:extLst>
            <a:ext uri="{FF2B5EF4-FFF2-40B4-BE49-F238E27FC236}">
              <a16:creationId xmlns:a16="http://schemas.microsoft.com/office/drawing/2014/main" id="{BB721CE3-67F3-4D8D-AD84-05565585E9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968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118</xdr:row>
      <xdr:rowOff>484188</xdr:rowOff>
    </xdr:from>
    <xdr:ext cx="646824" cy="694450"/>
    <xdr:pic>
      <xdr:nvPicPr>
        <xdr:cNvPr id="511" name="Image 510">
          <a:extLst>
            <a:ext uri="{FF2B5EF4-FFF2-40B4-BE49-F238E27FC236}">
              <a16:creationId xmlns:a16="http://schemas.microsoft.com/office/drawing/2014/main" id="{56F989CD-70E8-4A33-B529-30599BB499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80120808"/>
          <a:ext cx="646824" cy="694450"/>
        </a:xfrm>
        <a:prstGeom prst="rect">
          <a:avLst/>
        </a:prstGeom>
      </xdr:spPr>
    </xdr:pic>
    <xdr:clientData/>
  </xdr:oneCellAnchor>
  <xdr:oneCellAnchor>
    <xdr:from>
      <xdr:col>3</xdr:col>
      <xdr:colOff>2960694</xdr:colOff>
      <xdr:row>118</xdr:row>
      <xdr:rowOff>95250</xdr:rowOff>
    </xdr:from>
    <xdr:ext cx="508000" cy="371348"/>
    <xdr:pic>
      <xdr:nvPicPr>
        <xdr:cNvPr id="512" name="Image 511" descr="Afficher l’image source">
          <a:extLst>
            <a:ext uri="{FF2B5EF4-FFF2-40B4-BE49-F238E27FC236}">
              <a16:creationId xmlns:a16="http://schemas.microsoft.com/office/drawing/2014/main" id="{A1D4596D-A38E-477A-A4C4-3DDD3204593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973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118</xdr:row>
      <xdr:rowOff>166686</xdr:rowOff>
    </xdr:from>
    <xdr:to>
      <xdr:col>5</xdr:col>
      <xdr:colOff>1593948</xdr:colOff>
      <xdr:row>118</xdr:row>
      <xdr:rowOff>446571</xdr:rowOff>
    </xdr:to>
    <xdr:sp macro="" textlink="">
      <xdr:nvSpPr>
        <xdr:cNvPr id="513" name="ZoneTexte 4">
          <a:extLst>
            <a:ext uri="{FF2B5EF4-FFF2-40B4-BE49-F238E27FC236}">
              <a16:creationId xmlns:a16="http://schemas.microsoft.com/office/drawing/2014/main" id="{8C30CB1A-4225-485A-8C96-324126A0FE43}"/>
            </a:ext>
          </a:extLst>
        </xdr:cNvPr>
        <xdr:cNvSpPr txBox="1"/>
      </xdr:nvSpPr>
      <xdr:spPr>
        <a:xfrm>
          <a:off x="8557265" y="7980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514" name="ZoneTexte 4">
          <a:extLst>
            <a:ext uri="{FF2B5EF4-FFF2-40B4-BE49-F238E27FC236}">
              <a16:creationId xmlns:a16="http://schemas.microsoft.com/office/drawing/2014/main" id="{AE94FCB1-03A8-4257-B198-4A5E3A68921D}"/>
            </a:ext>
          </a:extLst>
        </xdr:cNvPr>
        <xdr:cNvSpPr txBox="1"/>
      </xdr:nvSpPr>
      <xdr:spPr>
        <a:xfrm>
          <a:off x="14900276" y="7977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515" name="Image 15">
          <a:extLst>
            <a:ext uri="{FF2B5EF4-FFF2-40B4-BE49-F238E27FC236}">
              <a16:creationId xmlns:a16="http://schemas.microsoft.com/office/drawing/2014/main" id="{8F82CD37-56BB-4349-9A0F-197F6BD624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516" name="ZoneTexte 4">
          <a:extLst>
            <a:ext uri="{FF2B5EF4-FFF2-40B4-BE49-F238E27FC236}">
              <a16:creationId xmlns:a16="http://schemas.microsoft.com/office/drawing/2014/main" id="{551A2077-628A-41D8-B9BE-94B8BA8EE07C}"/>
            </a:ext>
          </a:extLst>
        </xdr:cNvPr>
        <xdr:cNvSpPr txBox="1"/>
      </xdr:nvSpPr>
      <xdr:spPr>
        <a:xfrm>
          <a:off x="11676701" y="803986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118</xdr:row>
      <xdr:rowOff>71440</xdr:rowOff>
    </xdr:from>
    <xdr:ext cx="521441" cy="476250"/>
    <xdr:pic>
      <xdr:nvPicPr>
        <xdr:cNvPr id="517" name="Image 286">
          <a:extLst>
            <a:ext uri="{FF2B5EF4-FFF2-40B4-BE49-F238E27FC236}">
              <a16:creationId xmlns:a16="http://schemas.microsoft.com/office/drawing/2014/main" id="{74088293-B656-450D-83CC-6072057E57E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970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118</xdr:row>
      <xdr:rowOff>142875</xdr:rowOff>
    </xdr:from>
    <xdr:to>
      <xdr:col>7</xdr:col>
      <xdr:colOff>1287459</xdr:colOff>
      <xdr:row>118</xdr:row>
      <xdr:rowOff>610311</xdr:rowOff>
    </xdr:to>
    <xdr:sp macro="" textlink="">
      <xdr:nvSpPr>
        <xdr:cNvPr id="518" name="ZoneTexte 4">
          <a:extLst>
            <a:ext uri="{FF2B5EF4-FFF2-40B4-BE49-F238E27FC236}">
              <a16:creationId xmlns:a16="http://schemas.microsoft.com/office/drawing/2014/main" id="{FF72C081-13E5-4312-BFAE-786CA5E6D422}"/>
            </a:ext>
          </a:extLst>
        </xdr:cNvPr>
        <xdr:cNvSpPr txBox="1"/>
      </xdr:nvSpPr>
      <xdr:spPr>
        <a:xfrm>
          <a:off x="11581444" y="7977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118</xdr:row>
      <xdr:rowOff>523875</xdr:rowOff>
    </xdr:from>
    <xdr:ext cx="523874" cy="509587"/>
    <xdr:pic>
      <xdr:nvPicPr>
        <xdr:cNvPr id="519" name="Image 518" descr="Afficher l’image source">
          <a:extLst>
            <a:ext uri="{FF2B5EF4-FFF2-40B4-BE49-F238E27FC236}">
              <a16:creationId xmlns:a16="http://schemas.microsoft.com/office/drawing/2014/main" id="{EF5FF35E-16FF-4C6A-A927-6018A69591E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118</xdr:row>
      <xdr:rowOff>619126</xdr:rowOff>
    </xdr:from>
    <xdr:to>
      <xdr:col>9</xdr:col>
      <xdr:colOff>858842</xdr:colOff>
      <xdr:row>118</xdr:row>
      <xdr:rowOff>899011</xdr:rowOff>
    </xdr:to>
    <xdr:sp macro="" textlink="">
      <xdr:nvSpPr>
        <xdr:cNvPr id="520" name="ZoneTexte 4">
          <a:extLst>
            <a:ext uri="{FF2B5EF4-FFF2-40B4-BE49-F238E27FC236}">
              <a16:creationId xmlns:a16="http://schemas.microsoft.com/office/drawing/2014/main" id="{50805ADD-1907-4FD4-A16C-665C36C3D906}"/>
            </a:ext>
          </a:extLst>
        </xdr:cNvPr>
        <xdr:cNvSpPr txBox="1"/>
      </xdr:nvSpPr>
      <xdr:spPr>
        <a:xfrm>
          <a:off x="14939967" y="8025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521" name="ZoneTexte 4">
          <a:extLst>
            <a:ext uri="{FF2B5EF4-FFF2-40B4-BE49-F238E27FC236}">
              <a16:creationId xmlns:a16="http://schemas.microsoft.com/office/drawing/2014/main" id="{0ABB8BFF-044C-408E-B15B-10E812D9A678}"/>
            </a:ext>
          </a:extLst>
        </xdr:cNvPr>
        <xdr:cNvSpPr txBox="1"/>
      </xdr:nvSpPr>
      <xdr:spPr>
        <a:xfrm>
          <a:off x="8366771" y="8035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118</xdr:row>
      <xdr:rowOff>106427</xdr:rowOff>
    </xdr:from>
    <xdr:ext cx="910900" cy="904550"/>
    <xdr:pic>
      <xdr:nvPicPr>
        <xdr:cNvPr id="522" name="Image 16">
          <a:extLst>
            <a:ext uri="{FF2B5EF4-FFF2-40B4-BE49-F238E27FC236}">
              <a16:creationId xmlns:a16="http://schemas.microsoft.com/office/drawing/2014/main" id="{E89031FD-5F33-45AB-B2EC-7E5FAD6D8C2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523" name="Image 15">
          <a:extLst>
            <a:ext uri="{FF2B5EF4-FFF2-40B4-BE49-F238E27FC236}">
              <a16:creationId xmlns:a16="http://schemas.microsoft.com/office/drawing/2014/main" id="{2017C57A-08CF-48E9-B63D-C9118C253F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8031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09587"/>
    <xdr:pic>
      <xdr:nvPicPr>
        <xdr:cNvPr id="524" name="Image 523" descr="Afficher l’image source">
          <a:extLst>
            <a:ext uri="{FF2B5EF4-FFF2-40B4-BE49-F238E27FC236}">
              <a16:creationId xmlns:a16="http://schemas.microsoft.com/office/drawing/2014/main" id="{A05C469E-F5BB-419F-9B91-023599574C8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04550"/>
    <xdr:pic>
      <xdr:nvPicPr>
        <xdr:cNvPr id="525" name="Image 16">
          <a:extLst>
            <a:ext uri="{FF2B5EF4-FFF2-40B4-BE49-F238E27FC236}">
              <a16:creationId xmlns:a16="http://schemas.microsoft.com/office/drawing/2014/main" id="{4CF16888-135F-4142-8719-B4887506CEA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526" name="Image 525" descr="Afficher l’image source">
          <a:extLst>
            <a:ext uri="{FF2B5EF4-FFF2-40B4-BE49-F238E27FC236}">
              <a16:creationId xmlns:a16="http://schemas.microsoft.com/office/drawing/2014/main" id="{8AD42354-CC44-4317-B6DA-E56AC5F7554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527" name="Image 16">
          <a:extLst>
            <a:ext uri="{FF2B5EF4-FFF2-40B4-BE49-F238E27FC236}">
              <a16:creationId xmlns:a16="http://schemas.microsoft.com/office/drawing/2014/main" id="{02DD5F7B-0CE4-4B20-AEB8-AFC59B1F322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528" name="Image 527" descr="Afficher l’image source">
          <a:extLst>
            <a:ext uri="{FF2B5EF4-FFF2-40B4-BE49-F238E27FC236}">
              <a16:creationId xmlns:a16="http://schemas.microsoft.com/office/drawing/2014/main" id="{B8D3741C-1CAE-482C-9507-1EB2A170967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8016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529" name="Image 16">
          <a:extLst>
            <a:ext uri="{FF2B5EF4-FFF2-40B4-BE49-F238E27FC236}">
              <a16:creationId xmlns:a16="http://schemas.microsoft.com/office/drawing/2014/main" id="{97DD553F-3DC0-40AB-ADA8-ED19BD3524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974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118</xdr:row>
      <xdr:rowOff>1028700</xdr:rowOff>
    </xdr:from>
    <xdr:ext cx="975032" cy="959053"/>
    <xdr:pic>
      <xdr:nvPicPr>
        <xdr:cNvPr id="530" name="Image 43">
          <a:extLst>
            <a:ext uri="{FF2B5EF4-FFF2-40B4-BE49-F238E27FC236}">
              <a16:creationId xmlns:a16="http://schemas.microsoft.com/office/drawing/2014/main" id="{91679CA8-2793-461E-92F3-08D07941154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806653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118</xdr:row>
      <xdr:rowOff>990600</xdr:rowOff>
    </xdr:from>
    <xdr:ext cx="1016002" cy="977595"/>
    <xdr:pic>
      <xdr:nvPicPr>
        <xdr:cNvPr id="531" name="Image 44">
          <a:extLst>
            <a:ext uri="{FF2B5EF4-FFF2-40B4-BE49-F238E27FC236}">
              <a16:creationId xmlns:a16="http://schemas.microsoft.com/office/drawing/2014/main" id="{D5D5ECD1-9FAB-4012-8494-20A54E6D969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806272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118</xdr:row>
      <xdr:rowOff>1028700</xdr:rowOff>
    </xdr:from>
    <xdr:to>
      <xdr:col>3</xdr:col>
      <xdr:colOff>866783</xdr:colOff>
      <xdr:row>119</xdr:row>
      <xdr:rowOff>763596</xdr:rowOff>
    </xdr:to>
    <xdr:pic>
      <xdr:nvPicPr>
        <xdr:cNvPr id="532" name="Image 297">
          <a:extLst>
            <a:ext uri="{FF2B5EF4-FFF2-40B4-BE49-F238E27FC236}">
              <a16:creationId xmlns:a16="http://schemas.microsoft.com/office/drawing/2014/main" id="{434B08EB-8BE5-4270-BC11-B9A4EB46D16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806653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118</xdr:row>
      <xdr:rowOff>918671</xdr:rowOff>
    </xdr:from>
    <xdr:ext cx="1104561" cy="1100630"/>
    <xdr:pic>
      <xdr:nvPicPr>
        <xdr:cNvPr id="533" name="dimg_hgzUZ6jSBOuCi-gPhberoAg_20" descr="Adhésif rond Ø 49 mm Origine FRANCE bleu/blanc/rouge sur blanc">
          <a:extLst>
            <a:ext uri="{FF2B5EF4-FFF2-40B4-BE49-F238E27FC236}">
              <a16:creationId xmlns:a16="http://schemas.microsoft.com/office/drawing/2014/main" id="{CEC9935F-A275-4292-A741-DAE96BE8ADA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805552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139</xdr:row>
      <xdr:rowOff>51348</xdr:rowOff>
    </xdr:from>
    <xdr:ext cx="452434" cy="353464"/>
    <xdr:pic>
      <xdr:nvPicPr>
        <xdr:cNvPr id="534" name="BIOE" descr="Logo AB Européen">
          <a:extLst>
            <a:ext uri="{FF2B5EF4-FFF2-40B4-BE49-F238E27FC236}">
              <a16:creationId xmlns:a16="http://schemas.microsoft.com/office/drawing/2014/main" id="{7B907953-8EF3-4A93-B60F-2B085FC427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9402118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139</xdr:row>
      <xdr:rowOff>484188</xdr:rowOff>
    </xdr:from>
    <xdr:ext cx="646824" cy="694450"/>
    <xdr:pic>
      <xdr:nvPicPr>
        <xdr:cNvPr id="535" name="Image 534">
          <a:extLst>
            <a:ext uri="{FF2B5EF4-FFF2-40B4-BE49-F238E27FC236}">
              <a16:creationId xmlns:a16="http://schemas.microsoft.com/office/drawing/2014/main" id="{4F5B02C2-A43D-4FFA-855B-0C3FB5E740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4454028"/>
          <a:ext cx="646824" cy="694450"/>
        </a:xfrm>
        <a:prstGeom prst="rect">
          <a:avLst/>
        </a:prstGeom>
      </xdr:spPr>
    </xdr:pic>
    <xdr:clientData/>
  </xdr:oneCellAnchor>
  <xdr:oneCellAnchor>
    <xdr:from>
      <xdr:col>3</xdr:col>
      <xdr:colOff>2960694</xdr:colOff>
      <xdr:row>139</xdr:row>
      <xdr:rowOff>95250</xdr:rowOff>
    </xdr:from>
    <xdr:ext cx="508000" cy="371348"/>
    <xdr:pic>
      <xdr:nvPicPr>
        <xdr:cNvPr id="536" name="Image 535" descr="Afficher l’image source">
          <a:extLst>
            <a:ext uri="{FF2B5EF4-FFF2-40B4-BE49-F238E27FC236}">
              <a16:creationId xmlns:a16="http://schemas.microsoft.com/office/drawing/2014/main" id="{F5367DBF-F5A8-4963-B739-BC67D54CEE0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40650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139</xdr:row>
      <xdr:rowOff>166686</xdr:rowOff>
    </xdr:from>
    <xdr:to>
      <xdr:col>5</xdr:col>
      <xdr:colOff>1593948</xdr:colOff>
      <xdr:row>139</xdr:row>
      <xdr:rowOff>446571</xdr:rowOff>
    </xdr:to>
    <xdr:sp macro="" textlink="">
      <xdr:nvSpPr>
        <xdr:cNvPr id="537" name="ZoneTexte 4">
          <a:extLst>
            <a:ext uri="{FF2B5EF4-FFF2-40B4-BE49-F238E27FC236}">
              <a16:creationId xmlns:a16="http://schemas.microsoft.com/office/drawing/2014/main" id="{7E316930-94BA-41D9-91FF-1A9FFEF51D7E}"/>
            </a:ext>
          </a:extLst>
        </xdr:cNvPr>
        <xdr:cNvSpPr txBox="1"/>
      </xdr:nvSpPr>
      <xdr:spPr>
        <a:xfrm>
          <a:off x="8557265" y="941365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139</xdr:row>
      <xdr:rowOff>134938</xdr:rowOff>
    </xdr:from>
    <xdr:to>
      <xdr:col>9</xdr:col>
      <xdr:colOff>819151</xdr:colOff>
      <xdr:row>139</xdr:row>
      <xdr:rowOff>414823</xdr:rowOff>
    </xdr:to>
    <xdr:sp macro="" textlink="">
      <xdr:nvSpPr>
        <xdr:cNvPr id="538" name="ZoneTexte 4">
          <a:extLst>
            <a:ext uri="{FF2B5EF4-FFF2-40B4-BE49-F238E27FC236}">
              <a16:creationId xmlns:a16="http://schemas.microsoft.com/office/drawing/2014/main" id="{828D3952-E1F6-4865-AC05-9D93E4C35CC2}"/>
            </a:ext>
          </a:extLst>
        </xdr:cNvPr>
        <xdr:cNvSpPr txBox="1"/>
      </xdr:nvSpPr>
      <xdr:spPr>
        <a:xfrm>
          <a:off x="14900276" y="941047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139</xdr:row>
      <xdr:rowOff>676080</xdr:rowOff>
    </xdr:from>
    <xdr:ext cx="432395" cy="432395"/>
    <xdr:pic>
      <xdr:nvPicPr>
        <xdr:cNvPr id="539" name="Image 15">
          <a:extLst>
            <a:ext uri="{FF2B5EF4-FFF2-40B4-BE49-F238E27FC236}">
              <a16:creationId xmlns:a16="http://schemas.microsoft.com/office/drawing/2014/main" id="{34DBB472-95FA-4E5B-A75B-A8591F2F4C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139</xdr:row>
      <xdr:rowOff>761999</xdr:rowOff>
    </xdr:from>
    <xdr:to>
      <xdr:col>7</xdr:col>
      <xdr:colOff>1428753</xdr:colOff>
      <xdr:row>140</xdr:row>
      <xdr:rowOff>32234</xdr:rowOff>
    </xdr:to>
    <xdr:sp macro="" textlink="">
      <xdr:nvSpPr>
        <xdr:cNvPr id="540" name="ZoneTexte 4">
          <a:extLst>
            <a:ext uri="{FF2B5EF4-FFF2-40B4-BE49-F238E27FC236}">
              <a16:creationId xmlns:a16="http://schemas.microsoft.com/office/drawing/2014/main" id="{8C9A80CB-E26D-4C2A-A574-ACCDED343A1A}"/>
            </a:ext>
          </a:extLst>
        </xdr:cNvPr>
        <xdr:cNvSpPr txBox="1"/>
      </xdr:nvSpPr>
      <xdr:spPr>
        <a:xfrm>
          <a:off x="11676701" y="9473183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139</xdr:row>
      <xdr:rowOff>71440</xdr:rowOff>
    </xdr:from>
    <xdr:ext cx="521441" cy="476250"/>
    <xdr:pic>
      <xdr:nvPicPr>
        <xdr:cNvPr id="541" name="Image 286">
          <a:extLst>
            <a:ext uri="{FF2B5EF4-FFF2-40B4-BE49-F238E27FC236}">
              <a16:creationId xmlns:a16="http://schemas.microsoft.com/office/drawing/2014/main" id="{5FEAA795-38A3-4287-95E9-AC03DAB332E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40412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139</xdr:row>
      <xdr:rowOff>142875</xdr:rowOff>
    </xdr:from>
    <xdr:to>
      <xdr:col>7</xdr:col>
      <xdr:colOff>1287459</xdr:colOff>
      <xdr:row>139</xdr:row>
      <xdr:rowOff>610311</xdr:rowOff>
    </xdr:to>
    <xdr:sp macro="" textlink="">
      <xdr:nvSpPr>
        <xdr:cNvPr id="542" name="ZoneTexte 4">
          <a:extLst>
            <a:ext uri="{FF2B5EF4-FFF2-40B4-BE49-F238E27FC236}">
              <a16:creationId xmlns:a16="http://schemas.microsoft.com/office/drawing/2014/main" id="{FE9A3828-A86D-4E73-9EE9-64573EC4615C}"/>
            </a:ext>
          </a:extLst>
        </xdr:cNvPr>
        <xdr:cNvSpPr txBox="1"/>
      </xdr:nvSpPr>
      <xdr:spPr>
        <a:xfrm>
          <a:off x="11581444" y="941127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139</xdr:row>
      <xdr:rowOff>523875</xdr:rowOff>
    </xdr:from>
    <xdr:ext cx="523874" cy="509587"/>
    <xdr:pic>
      <xdr:nvPicPr>
        <xdr:cNvPr id="543" name="Image 542" descr="Afficher l’image source">
          <a:extLst>
            <a:ext uri="{FF2B5EF4-FFF2-40B4-BE49-F238E27FC236}">
              <a16:creationId xmlns:a16="http://schemas.microsoft.com/office/drawing/2014/main" id="{CA657D52-BDE7-4C92-A377-D5458E1DE0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139</xdr:row>
      <xdr:rowOff>619126</xdr:rowOff>
    </xdr:from>
    <xdr:to>
      <xdr:col>9</xdr:col>
      <xdr:colOff>858842</xdr:colOff>
      <xdr:row>139</xdr:row>
      <xdr:rowOff>899011</xdr:rowOff>
    </xdr:to>
    <xdr:sp macro="" textlink="">
      <xdr:nvSpPr>
        <xdr:cNvPr id="544" name="ZoneTexte 4">
          <a:extLst>
            <a:ext uri="{FF2B5EF4-FFF2-40B4-BE49-F238E27FC236}">
              <a16:creationId xmlns:a16="http://schemas.microsoft.com/office/drawing/2014/main" id="{180E09A1-AECE-4CD5-B22A-29CDD1E6D94D}"/>
            </a:ext>
          </a:extLst>
        </xdr:cNvPr>
        <xdr:cNvSpPr txBox="1"/>
      </xdr:nvSpPr>
      <xdr:spPr>
        <a:xfrm>
          <a:off x="14939967" y="945889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139</xdr:row>
      <xdr:rowOff>714374</xdr:rowOff>
    </xdr:from>
    <xdr:to>
      <xdr:col>5</xdr:col>
      <xdr:colOff>2476511</xdr:colOff>
      <xdr:row>139</xdr:row>
      <xdr:rowOff>1000123</xdr:rowOff>
    </xdr:to>
    <xdr:sp macro="" textlink="">
      <xdr:nvSpPr>
        <xdr:cNvPr id="545" name="ZoneTexte 4">
          <a:extLst>
            <a:ext uri="{FF2B5EF4-FFF2-40B4-BE49-F238E27FC236}">
              <a16:creationId xmlns:a16="http://schemas.microsoft.com/office/drawing/2014/main" id="{6FF1F310-721F-4649-92B9-1B9A8E37A02B}"/>
            </a:ext>
          </a:extLst>
        </xdr:cNvPr>
        <xdr:cNvSpPr txBox="1"/>
      </xdr:nvSpPr>
      <xdr:spPr>
        <a:xfrm>
          <a:off x="8366771" y="946842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139</xdr:row>
      <xdr:rowOff>106427</xdr:rowOff>
    </xdr:from>
    <xdr:ext cx="910900" cy="904550"/>
    <xdr:pic>
      <xdr:nvPicPr>
        <xdr:cNvPr id="546" name="Image 16">
          <a:extLst>
            <a:ext uri="{FF2B5EF4-FFF2-40B4-BE49-F238E27FC236}">
              <a16:creationId xmlns:a16="http://schemas.microsoft.com/office/drawing/2014/main" id="{C36ED787-FA87-4083-9134-3B64F9DEC31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139</xdr:row>
      <xdr:rowOff>676080</xdr:rowOff>
    </xdr:from>
    <xdr:ext cx="432395" cy="432395"/>
    <xdr:pic>
      <xdr:nvPicPr>
        <xdr:cNvPr id="547" name="Image 15">
          <a:extLst>
            <a:ext uri="{FF2B5EF4-FFF2-40B4-BE49-F238E27FC236}">
              <a16:creationId xmlns:a16="http://schemas.microsoft.com/office/drawing/2014/main" id="{BFF4FE19-79DA-4EFC-B5DB-F0AB061753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46459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09587"/>
    <xdr:pic>
      <xdr:nvPicPr>
        <xdr:cNvPr id="548" name="Image 547" descr="Afficher l’image source">
          <a:extLst>
            <a:ext uri="{FF2B5EF4-FFF2-40B4-BE49-F238E27FC236}">
              <a16:creationId xmlns:a16="http://schemas.microsoft.com/office/drawing/2014/main" id="{F3BF0355-93E0-470C-9775-EB4186DB16C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04550"/>
    <xdr:pic>
      <xdr:nvPicPr>
        <xdr:cNvPr id="549" name="Image 16">
          <a:extLst>
            <a:ext uri="{FF2B5EF4-FFF2-40B4-BE49-F238E27FC236}">
              <a16:creationId xmlns:a16="http://schemas.microsoft.com/office/drawing/2014/main" id="{2A52AAFC-2DBB-46EC-85EA-C649C6F3D1B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3875"/>
    <xdr:pic>
      <xdr:nvPicPr>
        <xdr:cNvPr id="550" name="Image 549" descr="Afficher l’image source">
          <a:extLst>
            <a:ext uri="{FF2B5EF4-FFF2-40B4-BE49-F238E27FC236}">
              <a16:creationId xmlns:a16="http://schemas.microsoft.com/office/drawing/2014/main" id="{979B8AE1-5318-4E20-B3A6-F29F7BA6D13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18838"/>
    <xdr:pic>
      <xdr:nvPicPr>
        <xdr:cNvPr id="551" name="Image 16">
          <a:extLst>
            <a:ext uri="{FF2B5EF4-FFF2-40B4-BE49-F238E27FC236}">
              <a16:creationId xmlns:a16="http://schemas.microsoft.com/office/drawing/2014/main" id="{5C5AFB27-7D12-41F9-A430-49A6F25821D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139</xdr:row>
      <xdr:rowOff>523875</xdr:rowOff>
    </xdr:from>
    <xdr:ext cx="523874" cy="528637"/>
    <xdr:pic>
      <xdr:nvPicPr>
        <xdr:cNvPr id="552" name="Image 551" descr="Afficher l’image source">
          <a:extLst>
            <a:ext uri="{FF2B5EF4-FFF2-40B4-BE49-F238E27FC236}">
              <a16:creationId xmlns:a16="http://schemas.microsoft.com/office/drawing/2014/main" id="{077757DB-8A68-4400-AB88-BD6634C02B6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44937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139</xdr:row>
      <xdr:rowOff>106427</xdr:rowOff>
    </xdr:from>
    <xdr:ext cx="910900" cy="923600"/>
    <xdr:pic>
      <xdr:nvPicPr>
        <xdr:cNvPr id="553" name="Image 16">
          <a:extLst>
            <a:ext uri="{FF2B5EF4-FFF2-40B4-BE49-F238E27FC236}">
              <a16:creationId xmlns:a16="http://schemas.microsoft.com/office/drawing/2014/main" id="{9D4E1A40-DE35-4246-83C1-B400B532E5C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40762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139</xdr:row>
      <xdr:rowOff>1028700</xdr:rowOff>
    </xdr:from>
    <xdr:ext cx="975032" cy="959053"/>
    <xdr:pic>
      <xdr:nvPicPr>
        <xdr:cNvPr id="554" name="Image 43">
          <a:extLst>
            <a:ext uri="{FF2B5EF4-FFF2-40B4-BE49-F238E27FC236}">
              <a16:creationId xmlns:a16="http://schemas.microsoft.com/office/drawing/2014/main" id="{4E4B6F18-2A38-40CE-A2E6-F8EA5DB37FC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9499854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139</xdr:row>
      <xdr:rowOff>990600</xdr:rowOff>
    </xdr:from>
    <xdr:ext cx="1016002" cy="977595"/>
    <xdr:pic>
      <xdr:nvPicPr>
        <xdr:cNvPr id="555" name="Image 44">
          <a:extLst>
            <a:ext uri="{FF2B5EF4-FFF2-40B4-BE49-F238E27FC236}">
              <a16:creationId xmlns:a16="http://schemas.microsoft.com/office/drawing/2014/main" id="{0C975589-B276-4D2B-9328-54C59DD6615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9496044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139</xdr:row>
      <xdr:rowOff>1028700</xdr:rowOff>
    </xdr:from>
    <xdr:to>
      <xdr:col>3</xdr:col>
      <xdr:colOff>866783</xdr:colOff>
      <xdr:row>140</xdr:row>
      <xdr:rowOff>763596</xdr:rowOff>
    </xdr:to>
    <xdr:pic>
      <xdr:nvPicPr>
        <xdr:cNvPr id="556" name="Image 297">
          <a:extLst>
            <a:ext uri="{FF2B5EF4-FFF2-40B4-BE49-F238E27FC236}">
              <a16:creationId xmlns:a16="http://schemas.microsoft.com/office/drawing/2014/main" id="{B20C7DC9-670C-4578-9EAF-121AB771DB9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9499854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139</xdr:row>
      <xdr:rowOff>918671</xdr:rowOff>
    </xdr:from>
    <xdr:ext cx="1104561" cy="1100630"/>
    <xdr:pic>
      <xdr:nvPicPr>
        <xdr:cNvPr id="557" name="dimg_hgzUZ6jSBOuCi-gPhberoAg_20" descr="Adhésif rond Ø 49 mm Origine FRANCE bleu/blanc/rouge sur blanc">
          <a:extLst>
            <a:ext uri="{FF2B5EF4-FFF2-40B4-BE49-F238E27FC236}">
              <a16:creationId xmlns:a16="http://schemas.microsoft.com/office/drawing/2014/main" id="{DBDE7D8C-09EC-467D-A94C-B4E8069C51D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9488851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163</xdr:row>
      <xdr:rowOff>51348</xdr:rowOff>
    </xdr:from>
    <xdr:ext cx="452434" cy="353464"/>
    <xdr:pic>
      <xdr:nvPicPr>
        <xdr:cNvPr id="558" name="BIOE" descr="Logo AB Européen">
          <a:extLst>
            <a:ext uri="{FF2B5EF4-FFF2-40B4-BE49-F238E27FC236}">
              <a16:creationId xmlns:a16="http://schemas.microsoft.com/office/drawing/2014/main" id="{C388AFA8-3E1C-4BBF-ACD1-CE22B364235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79581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646824" cy="694450"/>
    <xdr:pic>
      <xdr:nvPicPr>
        <xdr:cNvPr id="559" name="Image 558">
          <a:extLst>
            <a:ext uri="{FF2B5EF4-FFF2-40B4-BE49-F238E27FC236}">
              <a16:creationId xmlns:a16="http://schemas.microsoft.com/office/drawing/2014/main" id="{521181ED-5A4E-457D-8AFC-0509E0AF8F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8391008"/>
          <a:ext cx="646824" cy="694450"/>
        </a:xfrm>
        <a:prstGeom prst="rect">
          <a:avLst/>
        </a:prstGeom>
      </xdr:spPr>
    </xdr:pic>
    <xdr:clientData/>
  </xdr:oneCellAnchor>
  <xdr:oneCellAnchor>
    <xdr:from>
      <xdr:col>3</xdr:col>
      <xdr:colOff>2960694</xdr:colOff>
      <xdr:row>163</xdr:row>
      <xdr:rowOff>95250</xdr:rowOff>
    </xdr:from>
    <xdr:ext cx="508000" cy="371348"/>
    <xdr:pic>
      <xdr:nvPicPr>
        <xdr:cNvPr id="560" name="Image 559" descr="Afficher l’image source">
          <a:extLst>
            <a:ext uri="{FF2B5EF4-FFF2-40B4-BE49-F238E27FC236}">
              <a16:creationId xmlns:a16="http://schemas.microsoft.com/office/drawing/2014/main" id="{3684E8A8-7F0A-4CB3-A4E4-9BCA71E3BCA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80020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561" name="ZoneTexte 4">
          <a:extLst>
            <a:ext uri="{FF2B5EF4-FFF2-40B4-BE49-F238E27FC236}">
              <a16:creationId xmlns:a16="http://schemas.microsoft.com/office/drawing/2014/main" id="{ABFFD3AB-BA70-47A5-9806-6C9398A3FB7B}"/>
            </a:ext>
          </a:extLst>
        </xdr:cNvPr>
        <xdr:cNvSpPr txBox="1"/>
      </xdr:nvSpPr>
      <xdr:spPr>
        <a:xfrm>
          <a:off x="8557265" y="1080735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562" name="ZoneTexte 4">
          <a:extLst>
            <a:ext uri="{FF2B5EF4-FFF2-40B4-BE49-F238E27FC236}">
              <a16:creationId xmlns:a16="http://schemas.microsoft.com/office/drawing/2014/main" id="{1ABA13D3-6222-4C08-88CC-5C7F2B130E21}"/>
            </a:ext>
          </a:extLst>
        </xdr:cNvPr>
        <xdr:cNvSpPr txBox="1"/>
      </xdr:nvSpPr>
      <xdr:spPr>
        <a:xfrm>
          <a:off x="14900276" y="1080417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563" name="Image 15">
          <a:extLst>
            <a:ext uri="{FF2B5EF4-FFF2-40B4-BE49-F238E27FC236}">
              <a16:creationId xmlns:a16="http://schemas.microsoft.com/office/drawing/2014/main" id="{E9D30FE1-CB9B-48AD-A986-FDD8DE1E2D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32234</xdr:rowOff>
    </xdr:to>
    <xdr:sp macro="" textlink="">
      <xdr:nvSpPr>
        <xdr:cNvPr id="564" name="ZoneTexte 4">
          <a:extLst>
            <a:ext uri="{FF2B5EF4-FFF2-40B4-BE49-F238E27FC236}">
              <a16:creationId xmlns:a16="http://schemas.microsoft.com/office/drawing/2014/main" id="{C0EE0654-7A3E-41D6-B06E-652BD4270A53}"/>
            </a:ext>
          </a:extLst>
        </xdr:cNvPr>
        <xdr:cNvSpPr txBox="1"/>
      </xdr:nvSpPr>
      <xdr:spPr>
        <a:xfrm>
          <a:off x="11676701" y="10866881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163</xdr:row>
      <xdr:rowOff>71440</xdr:rowOff>
    </xdr:from>
    <xdr:ext cx="521441" cy="476250"/>
    <xdr:pic>
      <xdr:nvPicPr>
        <xdr:cNvPr id="565" name="Image 286">
          <a:extLst>
            <a:ext uri="{FF2B5EF4-FFF2-40B4-BE49-F238E27FC236}">
              <a16:creationId xmlns:a16="http://schemas.microsoft.com/office/drawing/2014/main" id="{18BF2310-EF84-491D-9A78-BB47B4E0ABB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79782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566" name="ZoneTexte 4">
          <a:extLst>
            <a:ext uri="{FF2B5EF4-FFF2-40B4-BE49-F238E27FC236}">
              <a16:creationId xmlns:a16="http://schemas.microsoft.com/office/drawing/2014/main" id="{4D1F2E46-E412-4C6C-889B-07CAA4A70647}"/>
            </a:ext>
          </a:extLst>
        </xdr:cNvPr>
        <xdr:cNvSpPr txBox="1"/>
      </xdr:nvSpPr>
      <xdr:spPr>
        <a:xfrm>
          <a:off x="11581444" y="1080496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09587"/>
    <xdr:pic>
      <xdr:nvPicPr>
        <xdr:cNvPr id="567" name="Image 566" descr="Afficher l’image source">
          <a:extLst>
            <a:ext uri="{FF2B5EF4-FFF2-40B4-BE49-F238E27FC236}">
              <a16:creationId xmlns:a16="http://schemas.microsoft.com/office/drawing/2014/main" id="{5461B515-27F5-4AF8-B812-1799F479A54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568" name="ZoneTexte 4">
          <a:extLst>
            <a:ext uri="{FF2B5EF4-FFF2-40B4-BE49-F238E27FC236}">
              <a16:creationId xmlns:a16="http://schemas.microsoft.com/office/drawing/2014/main" id="{FA1EFD74-6124-42C7-88AD-4E51D650B777}"/>
            </a:ext>
          </a:extLst>
        </xdr:cNvPr>
        <xdr:cNvSpPr txBox="1"/>
      </xdr:nvSpPr>
      <xdr:spPr>
        <a:xfrm>
          <a:off x="14939967" y="1085259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569" name="ZoneTexte 4">
          <a:extLst>
            <a:ext uri="{FF2B5EF4-FFF2-40B4-BE49-F238E27FC236}">
              <a16:creationId xmlns:a16="http://schemas.microsoft.com/office/drawing/2014/main" id="{6C4AB370-3FF3-4C8C-8810-0D1A8287346F}"/>
            </a:ext>
          </a:extLst>
        </xdr:cNvPr>
        <xdr:cNvSpPr txBox="1"/>
      </xdr:nvSpPr>
      <xdr:spPr>
        <a:xfrm>
          <a:off x="8366771" y="1086211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163</xdr:row>
      <xdr:rowOff>106427</xdr:rowOff>
    </xdr:from>
    <xdr:ext cx="910900" cy="904550"/>
    <xdr:pic>
      <xdr:nvPicPr>
        <xdr:cNvPr id="570" name="Image 16">
          <a:extLst>
            <a:ext uri="{FF2B5EF4-FFF2-40B4-BE49-F238E27FC236}">
              <a16:creationId xmlns:a16="http://schemas.microsoft.com/office/drawing/2014/main" id="{54F0E2CE-6157-4F11-A1E0-5EDB2CAFD4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163</xdr:row>
      <xdr:rowOff>676080</xdr:rowOff>
    </xdr:from>
    <xdr:ext cx="432395" cy="432395"/>
    <xdr:pic>
      <xdr:nvPicPr>
        <xdr:cNvPr id="571" name="Image 15">
          <a:extLst>
            <a:ext uri="{FF2B5EF4-FFF2-40B4-BE49-F238E27FC236}">
              <a16:creationId xmlns:a16="http://schemas.microsoft.com/office/drawing/2014/main" id="{E6BA4E26-637D-44C4-9264-AD0AD1DF573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85829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09587"/>
    <xdr:pic>
      <xdr:nvPicPr>
        <xdr:cNvPr id="572" name="Image 571" descr="Afficher l’image source">
          <a:extLst>
            <a:ext uri="{FF2B5EF4-FFF2-40B4-BE49-F238E27FC236}">
              <a16:creationId xmlns:a16="http://schemas.microsoft.com/office/drawing/2014/main" id="{27FC5F6E-5C8D-404D-B6BC-FCB6ED9DAE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04550"/>
    <xdr:pic>
      <xdr:nvPicPr>
        <xdr:cNvPr id="573" name="Image 16">
          <a:extLst>
            <a:ext uri="{FF2B5EF4-FFF2-40B4-BE49-F238E27FC236}">
              <a16:creationId xmlns:a16="http://schemas.microsoft.com/office/drawing/2014/main" id="{C59045D8-7C66-4BDF-ABA6-E8F82094465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3875"/>
    <xdr:pic>
      <xdr:nvPicPr>
        <xdr:cNvPr id="574" name="Image 573" descr="Afficher l’image source">
          <a:extLst>
            <a:ext uri="{FF2B5EF4-FFF2-40B4-BE49-F238E27FC236}">
              <a16:creationId xmlns:a16="http://schemas.microsoft.com/office/drawing/2014/main" id="{C9E1208B-BDDA-4D2D-B8A9-8893A79F5DB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18838"/>
    <xdr:pic>
      <xdr:nvPicPr>
        <xdr:cNvPr id="575" name="Image 16">
          <a:extLst>
            <a:ext uri="{FF2B5EF4-FFF2-40B4-BE49-F238E27FC236}">
              <a16:creationId xmlns:a16="http://schemas.microsoft.com/office/drawing/2014/main" id="{69B031F3-C90E-403D-B665-CD92355A1C8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163</xdr:row>
      <xdr:rowOff>523875</xdr:rowOff>
    </xdr:from>
    <xdr:ext cx="523874" cy="528637"/>
    <xdr:pic>
      <xdr:nvPicPr>
        <xdr:cNvPr id="576" name="Image 575" descr="Afficher l’image source">
          <a:extLst>
            <a:ext uri="{FF2B5EF4-FFF2-40B4-BE49-F238E27FC236}">
              <a16:creationId xmlns:a16="http://schemas.microsoft.com/office/drawing/2014/main" id="{5F7EB132-2274-47E8-BA6C-5EF0467C3D5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84306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163</xdr:row>
      <xdr:rowOff>106427</xdr:rowOff>
    </xdr:from>
    <xdr:ext cx="910900" cy="923600"/>
    <xdr:pic>
      <xdr:nvPicPr>
        <xdr:cNvPr id="577" name="Image 16">
          <a:extLst>
            <a:ext uri="{FF2B5EF4-FFF2-40B4-BE49-F238E27FC236}">
              <a16:creationId xmlns:a16="http://schemas.microsoft.com/office/drawing/2014/main" id="{F90E0151-DEBE-4DE6-AD94-388CFDFC618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80132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163</xdr:row>
      <xdr:rowOff>1028700</xdr:rowOff>
    </xdr:from>
    <xdr:ext cx="975032" cy="959053"/>
    <xdr:pic>
      <xdr:nvPicPr>
        <xdr:cNvPr id="578" name="Image 43">
          <a:extLst>
            <a:ext uri="{FF2B5EF4-FFF2-40B4-BE49-F238E27FC236}">
              <a16:creationId xmlns:a16="http://schemas.microsoft.com/office/drawing/2014/main" id="{C9B08AB7-544C-429E-B823-488E59B0E7F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0893552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163</xdr:row>
      <xdr:rowOff>990600</xdr:rowOff>
    </xdr:from>
    <xdr:ext cx="1016002" cy="977595"/>
    <xdr:pic>
      <xdr:nvPicPr>
        <xdr:cNvPr id="579" name="Image 44">
          <a:extLst>
            <a:ext uri="{FF2B5EF4-FFF2-40B4-BE49-F238E27FC236}">
              <a16:creationId xmlns:a16="http://schemas.microsoft.com/office/drawing/2014/main" id="{3F568103-BDA4-4988-AEEA-9461EE8090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0889742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163</xdr:row>
      <xdr:rowOff>1028700</xdr:rowOff>
    </xdr:from>
    <xdr:to>
      <xdr:col>3</xdr:col>
      <xdr:colOff>866783</xdr:colOff>
      <xdr:row>164</xdr:row>
      <xdr:rowOff>763596</xdr:rowOff>
    </xdr:to>
    <xdr:pic>
      <xdr:nvPicPr>
        <xdr:cNvPr id="580" name="Image 297">
          <a:extLst>
            <a:ext uri="{FF2B5EF4-FFF2-40B4-BE49-F238E27FC236}">
              <a16:creationId xmlns:a16="http://schemas.microsoft.com/office/drawing/2014/main" id="{99A906CA-D95B-4358-8030-8D4FF5CFF15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0893552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163</xdr:row>
      <xdr:rowOff>918671</xdr:rowOff>
    </xdr:from>
    <xdr:ext cx="1104561" cy="1100630"/>
    <xdr:pic>
      <xdr:nvPicPr>
        <xdr:cNvPr id="581" name="dimg_hgzUZ6jSBOuCi-gPhberoAg_20" descr="Adhésif rond Ø 49 mm Origine FRANCE bleu/blanc/rouge sur blanc">
          <a:extLst>
            <a:ext uri="{FF2B5EF4-FFF2-40B4-BE49-F238E27FC236}">
              <a16:creationId xmlns:a16="http://schemas.microsoft.com/office/drawing/2014/main" id="{6B51F2DA-7223-4399-A81A-B60CC4D5E86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0882549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186</xdr:row>
      <xdr:rowOff>51348</xdr:rowOff>
    </xdr:from>
    <xdr:ext cx="452434" cy="353464"/>
    <xdr:pic>
      <xdr:nvPicPr>
        <xdr:cNvPr id="582" name="BIOE" descr="Logo AB Européen">
          <a:extLst>
            <a:ext uri="{FF2B5EF4-FFF2-40B4-BE49-F238E27FC236}">
              <a16:creationId xmlns:a16="http://schemas.microsoft.com/office/drawing/2014/main" id="{03833C34-5C48-47DB-B0D1-5FEFC3B4DFC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218037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186</xdr:row>
      <xdr:rowOff>484188</xdr:rowOff>
    </xdr:from>
    <xdr:ext cx="646824" cy="694450"/>
    <xdr:pic>
      <xdr:nvPicPr>
        <xdr:cNvPr id="583" name="Image 582">
          <a:extLst>
            <a:ext uri="{FF2B5EF4-FFF2-40B4-BE49-F238E27FC236}">
              <a16:creationId xmlns:a16="http://schemas.microsoft.com/office/drawing/2014/main" id="{63ABA573-CFAC-4281-9653-10D36104B9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22236548"/>
          <a:ext cx="646824" cy="694450"/>
        </a:xfrm>
        <a:prstGeom prst="rect">
          <a:avLst/>
        </a:prstGeom>
      </xdr:spPr>
    </xdr:pic>
    <xdr:clientData/>
  </xdr:oneCellAnchor>
  <xdr:oneCellAnchor>
    <xdr:from>
      <xdr:col>3</xdr:col>
      <xdr:colOff>2960694</xdr:colOff>
      <xdr:row>186</xdr:row>
      <xdr:rowOff>95250</xdr:rowOff>
    </xdr:from>
    <xdr:ext cx="508000" cy="371348"/>
    <xdr:pic>
      <xdr:nvPicPr>
        <xdr:cNvPr id="584" name="Image 583" descr="Afficher l’image source">
          <a:extLst>
            <a:ext uri="{FF2B5EF4-FFF2-40B4-BE49-F238E27FC236}">
              <a16:creationId xmlns:a16="http://schemas.microsoft.com/office/drawing/2014/main" id="{4E007E79-16DA-4FA5-A5A2-EB904E4A843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218476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186</xdr:row>
      <xdr:rowOff>166686</xdr:rowOff>
    </xdr:from>
    <xdr:to>
      <xdr:col>5</xdr:col>
      <xdr:colOff>1593948</xdr:colOff>
      <xdr:row>186</xdr:row>
      <xdr:rowOff>446571</xdr:rowOff>
    </xdr:to>
    <xdr:sp macro="" textlink="">
      <xdr:nvSpPr>
        <xdr:cNvPr id="585" name="ZoneTexte 4">
          <a:extLst>
            <a:ext uri="{FF2B5EF4-FFF2-40B4-BE49-F238E27FC236}">
              <a16:creationId xmlns:a16="http://schemas.microsoft.com/office/drawing/2014/main" id="{EFBC75C3-ED95-4FE8-9D52-00149AEF2C0D}"/>
            </a:ext>
          </a:extLst>
        </xdr:cNvPr>
        <xdr:cNvSpPr txBox="1"/>
      </xdr:nvSpPr>
      <xdr:spPr>
        <a:xfrm>
          <a:off x="8557265" y="121919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186</xdr:row>
      <xdr:rowOff>134938</xdr:rowOff>
    </xdr:from>
    <xdr:to>
      <xdr:col>9</xdr:col>
      <xdr:colOff>819151</xdr:colOff>
      <xdr:row>186</xdr:row>
      <xdr:rowOff>414823</xdr:rowOff>
    </xdr:to>
    <xdr:sp macro="" textlink="">
      <xdr:nvSpPr>
        <xdr:cNvPr id="586" name="ZoneTexte 4">
          <a:extLst>
            <a:ext uri="{FF2B5EF4-FFF2-40B4-BE49-F238E27FC236}">
              <a16:creationId xmlns:a16="http://schemas.microsoft.com/office/drawing/2014/main" id="{C73FAA18-993C-4A6C-89A2-7B0C6533C871}"/>
            </a:ext>
          </a:extLst>
        </xdr:cNvPr>
        <xdr:cNvSpPr txBox="1"/>
      </xdr:nvSpPr>
      <xdr:spPr>
        <a:xfrm>
          <a:off x="14900276" y="121887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186</xdr:row>
      <xdr:rowOff>676080</xdr:rowOff>
    </xdr:from>
    <xdr:ext cx="432395" cy="432395"/>
    <xdr:pic>
      <xdr:nvPicPr>
        <xdr:cNvPr id="587" name="Image 15">
          <a:extLst>
            <a:ext uri="{FF2B5EF4-FFF2-40B4-BE49-F238E27FC236}">
              <a16:creationId xmlns:a16="http://schemas.microsoft.com/office/drawing/2014/main" id="{A09A29F0-DC10-411D-A126-DE2584187E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186</xdr:row>
      <xdr:rowOff>761999</xdr:rowOff>
    </xdr:from>
    <xdr:to>
      <xdr:col>7</xdr:col>
      <xdr:colOff>1428753</xdr:colOff>
      <xdr:row>187</xdr:row>
      <xdr:rowOff>32234</xdr:rowOff>
    </xdr:to>
    <xdr:sp macro="" textlink="">
      <xdr:nvSpPr>
        <xdr:cNvPr id="588" name="ZoneTexte 4">
          <a:extLst>
            <a:ext uri="{FF2B5EF4-FFF2-40B4-BE49-F238E27FC236}">
              <a16:creationId xmlns:a16="http://schemas.microsoft.com/office/drawing/2014/main" id="{10E61F6E-FB11-4914-B30F-E6ECB99664CE}"/>
            </a:ext>
          </a:extLst>
        </xdr:cNvPr>
        <xdr:cNvSpPr txBox="1"/>
      </xdr:nvSpPr>
      <xdr:spPr>
        <a:xfrm>
          <a:off x="11676701" y="122514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186</xdr:row>
      <xdr:rowOff>71440</xdr:rowOff>
    </xdr:from>
    <xdr:ext cx="521441" cy="476250"/>
    <xdr:pic>
      <xdr:nvPicPr>
        <xdr:cNvPr id="589" name="Image 286">
          <a:extLst>
            <a:ext uri="{FF2B5EF4-FFF2-40B4-BE49-F238E27FC236}">
              <a16:creationId xmlns:a16="http://schemas.microsoft.com/office/drawing/2014/main" id="{13CBEDEC-90E0-4D8D-9902-238515F1FA9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218238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186</xdr:row>
      <xdr:rowOff>142875</xdr:rowOff>
    </xdr:from>
    <xdr:to>
      <xdr:col>7</xdr:col>
      <xdr:colOff>1287459</xdr:colOff>
      <xdr:row>186</xdr:row>
      <xdr:rowOff>610311</xdr:rowOff>
    </xdr:to>
    <xdr:sp macro="" textlink="">
      <xdr:nvSpPr>
        <xdr:cNvPr id="590" name="ZoneTexte 4">
          <a:extLst>
            <a:ext uri="{FF2B5EF4-FFF2-40B4-BE49-F238E27FC236}">
              <a16:creationId xmlns:a16="http://schemas.microsoft.com/office/drawing/2014/main" id="{3EF99AD6-9DDB-49C5-BC96-2A46C204218A}"/>
            </a:ext>
          </a:extLst>
        </xdr:cNvPr>
        <xdr:cNvSpPr txBox="1"/>
      </xdr:nvSpPr>
      <xdr:spPr>
        <a:xfrm>
          <a:off x="11581444" y="121895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186</xdr:row>
      <xdr:rowOff>523875</xdr:rowOff>
    </xdr:from>
    <xdr:ext cx="523874" cy="509587"/>
    <xdr:pic>
      <xdr:nvPicPr>
        <xdr:cNvPr id="591" name="Image 590" descr="Afficher l’image source">
          <a:extLst>
            <a:ext uri="{FF2B5EF4-FFF2-40B4-BE49-F238E27FC236}">
              <a16:creationId xmlns:a16="http://schemas.microsoft.com/office/drawing/2014/main" id="{EC730EEE-0020-429A-964E-3A649D07D76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186</xdr:row>
      <xdr:rowOff>619126</xdr:rowOff>
    </xdr:from>
    <xdr:to>
      <xdr:col>9</xdr:col>
      <xdr:colOff>858842</xdr:colOff>
      <xdr:row>186</xdr:row>
      <xdr:rowOff>899011</xdr:rowOff>
    </xdr:to>
    <xdr:sp macro="" textlink="">
      <xdr:nvSpPr>
        <xdr:cNvPr id="592" name="ZoneTexte 4">
          <a:extLst>
            <a:ext uri="{FF2B5EF4-FFF2-40B4-BE49-F238E27FC236}">
              <a16:creationId xmlns:a16="http://schemas.microsoft.com/office/drawing/2014/main" id="{67642E73-3C8D-47B4-A4B3-3D8FD050004F}"/>
            </a:ext>
          </a:extLst>
        </xdr:cNvPr>
        <xdr:cNvSpPr txBox="1"/>
      </xdr:nvSpPr>
      <xdr:spPr>
        <a:xfrm>
          <a:off x="14939967" y="122371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186</xdr:row>
      <xdr:rowOff>714374</xdr:rowOff>
    </xdr:from>
    <xdr:to>
      <xdr:col>5</xdr:col>
      <xdr:colOff>2476511</xdr:colOff>
      <xdr:row>186</xdr:row>
      <xdr:rowOff>1000123</xdr:rowOff>
    </xdr:to>
    <xdr:sp macro="" textlink="">
      <xdr:nvSpPr>
        <xdr:cNvPr id="593" name="ZoneTexte 4">
          <a:extLst>
            <a:ext uri="{FF2B5EF4-FFF2-40B4-BE49-F238E27FC236}">
              <a16:creationId xmlns:a16="http://schemas.microsoft.com/office/drawing/2014/main" id="{F8C1554F-7CF4-4EA0-86BE-5ED78B54A79B}"/>
            </a:ext>
          </a:extLst>
        </xdr:cNvPr>
        <xdr:cNvSpPr txBox="1"/>
      </xdr:nvSpPr>
      <xdr:spPr>
        <a:xfrm>
          <a:off x="8366771" y="122466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186</xdr:row>
      <xdr:rowOff>106427</xdr:rowOff>
    </xdr:from>
    <xdr:ext cx="910900" cy="904550"/>
    <xdr:pic>
      <xdr:nvPicPr>
        <xdr:cNvPr id="594" name="Image 16">
          <a:extLst>
            <a:ext uri="{FF2B5EF4-FFF2-40B4-BE49-F238E27FC236}">
              <a16:creationId xmlns:a16="http://schemas.microsoft.com/office/drawing/2014/main" id="{092C0D05-DE0E-42CC-BB46-2A139508310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186</xdr:row>
      <xdr:rowOff>676080</xdr:rowOff>
    </xdr:from>
    <xdr:ext cx="432395" cy="432395"/>
    <xdr:pic>
      <xdr:nvPicPr>
        <xdr:cNvPr id="595" name="Image 15">
          <a:extLst>
            <a:ext uri="{FF2B5EF4-FFF2-40B4-BE49-F238E27FC236}">
              <a16:creationId xmlns:a16="http://schemas.microsoft.com/office/drawing/2014/main" id="{1BD65452-01B5-4FD1-8D5C-D3B64132FF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224284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09587"/>
    <xdr:pic>
      <xdr:nvPicPr>
        <xdr:cNvPr id="596" name="Image 595" descr="Afficher l’image source">
          <a:extLst>
            <a:ext uri="{FF2B5EF4-FFF2-40B4-BE49-F238E27FC236}">
              <a16:creationId xmlns:a16="http://schemas.microsoft.com/office/drawing/2014/main" id="{CB263E07-5E50-40E6-9C25-C1F7E43A68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04550"/>
    <xdr:pic>
      <xdr:nvPicPr>
        <xdr:cNvPr id="597" name="Image 16">
          <a:extLst>
            <a:ext uri="{FF2B5EF4-FFF2-40B4-BE49-F238E27FC236}">
              <a16:creationId xmlns:a16="http://schemas.microsoft.com/office/drawing/2014/main" id="{DB85B069-4D16-44D3-BCA9-B20ED026D86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3875"/>
    <xdr:pic>
      <xdr:nvPicPr>
        <xdr:cNvPr id="598" name="Image 597" descr="Afficher l’image source">
          <a:extLst>
            <a:ext uri="{FF2B5EF4-FFF2-40B4-BE49-F238E27FC236}">
              <a16:creationId xmlns:a16="http://schemas.microsoft.com/office/drawing/2014/main" id="{1C522ED2-08BA-42FC-A6CD-6AB5EDD0224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18838"/>
    <xdr:pic>
      <xdr:nvPicPr>
        <xdr:cNvPr id="599" name="Image 16">
          <a:extLst>
            <a:ext uri="{FF2B5EF4-FFF2-40B4-BE49-F238E27FC236}">
              <a16:creationId xmlns:a16="http://schemas.microsoft.com/office/drawing/2014/main" id="{62BD4924-7A22-4B67-B0C1-B426C8EC03D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186</xdr:row>
      <xdr:rowOff>523875</xdr:rowOff>
    </xdr:from>
    <xdr:ext cx="523874" cy="528637"/>
    <xdr:pic>
      <xdr:nvPicPr>
        <xdr:cNvPr id="600" name="Image 599" descr="Afficher l’image source">
          <a:extLst>
            <a:ext uri="{FF2B5EF4-FFF2-40B4-BE49-F238E27FC236}">
              <a16:creationId xmlns:a16="http://schemas.microsoft.com/office/drawing/2014/main" id="{6C567D2F-9C03-4A2D-AD8D-20AC048A80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222762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186</xdr:row>
      <xdr:rowOff>106427</xdr:rowOff>
    </xdr:from>
    <xdr:ext cx="910900" cy="923600"/>
    <xdr:pic>
      <xdr:nvPicPr>
        <xdr:cNvPr id="601" name="Image 16">
          <a:extLst>
            <a:ext uri="{FF2B5EF4-FFF2-40B4-BE49-F238E27FC236}">
              <a16:creationId xmlns:a16="http://schemas.microsoft.com/office/drawing/2014/main" id="{D92F1593-7C55-4845-9450-C1D0CC01B4B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218587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186</xdr:row>
      <xdr:rowOff>1028700</xdr:rowOff>
    </xdr:from>
    <xdr:ext cx="975032" cy="959053"/>
    <xdr:pic>
      <xdr:nvPicPr>
        <xdr:cNvPr id="602" name="Image 43">
          <a:extLst>
            <a:ext uri="{FF2B5EF4-FFF2-40B4-BE49-F238E27FC236}">
              <a16:creationId xmlns:a16="http://schemas.microsoft.com/office/drawing/2014/main" id="{1B61E5FE-8D2E-46FC-97FF-B7AD827B172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227810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186</xdr:row>
      <xdr:rowOff>990600</xdr:rowOff>
    </xdr:from>
    <xdr:ext cx="1016002" cy="977595"/>
    <xdr:pic>
      <xdr:nvPicPr>
        <xdr:cNvPr id="603" name="Image 44">
          <a:extLst>
            <a:ext uri="{FF2B5EF4-FFF2-40B4-BE49-F238E27FC236}">
              <a16:creationId xmlns:a16="http://schemas.microsoft.com/office/drawing/2014/main" id="{E7A15AE8-4423-4570-9934-3079DB90FE7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227429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186</xdr:row>
      <xdr:rowOff>1028700</xdr:rowOff>
    </xdr:from>
    <xdr:to>
      <xdr:col>3</xdr:col>
      <xdr:colOff>866783</xdr:colOff>
      <xdr:row>187</xdr:row>
      <xdr:rowOff>763596</xdr:rowOff>
    </xdr:to>
    <xdr:pic>
      <xdr:nvPicPr>
        <xdr:cNvPr id="604" name="Image 297">
          <a:extLst>
            <a:ext uri="{FF2B5EF4-FFF2-40B4-BE49-F238E27FC236}">
              <a16:creationId xmlns:a16="http://schemas.microsoft.com/office/drawing/2014/main" id="{7AE4BF82-E077-41E9-939F-17F8DA60FD8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227810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186</xdr:row>
      <xdr:rowOff>918671</xdr:rowOff>
    </xdr:from>
    <xdr:ext cx="1104561" cy="1100630"/>
    <xdr:pic>
      <xdr:nvPicPr>
        <xdr:cNvPr id="605" name="dimg_hgzUZ6jSBOuCi-gPhberoAg_20" descr="Adhésif rond Ø 49 mm Origine FRANCE bleu/blanc/rouge sur blanc">
          <a:extLst>
            <a:ext uri="{FF2B5EF4-FFF2-40B4-BE49-F238E27FC236}">
              <a16:creationId xmlns:a16="http://schemas.microsoft.com/office/drawing/2014/main" id="{1F83C180-42DF-4D98-9149-53386D91D41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226710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211</xdr:row>
      <xdr:rowOff>51348</xdr:rowOff>
    </xdr:from>
    <xdr:ext cx="452434" cy="353464"/>
    <xdr:pic>
      <xdr:nvPicPr>
        <xdr:cNvPr id="606" name="BIOE" descr="Logo AB Européen">
          <a:extLst>
            <a:ext uri="{FF2B5EF4-FFF2-40B4-BE49-F238E27FC236}">
              <a16:creationId xmlns:a16="http://schemas.microsoft.com/office/drawing/2014/main" id="{5ABA14EF-432E-4527-B7D5-ECD71AABD6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3708942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211</xdr:row>
      <xdr:rowOff>484188</xdr:rowOff>
    </xdr:from>
    <xdr:ext cx="646824" cy="694450"/>
    <xdr:pic>
      <xdr:nvPicPr>
        <xdr:cNvPr id="607" name="Image 606">
          <a:extLst>
            <a:ext uri="{FF2B5EF4-FFF2-40B4-BE49-F238E27FC236}">
              <a16:creationId xmlns:a16="http://schemas.microsoft.com/office/drawing/2014/main" id="{871C09D8-0F6D-4697-B71D-95BACD4EE9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37522268"/>
          <a:ext cx="646824" cy="694450"/>
        </a:xfrm>
        <a:prstGeom prst="rect">
          <a:avLst/>
        </a:prstGeom>
      </xdr:spPr>
    </xdr:pic>
    <xdr:clientData/>
  </xdr:oneCellAnchor>
  <xdr:oneCellAnchor>
    <xdr:from>
      <xdr:col>3</xdr:col>
      <xdr:colOff>2960694</xdr:colOff>
      <xdr:row>211</xdr:row>
      <xdr:rowOff>95250</xdr:rowOff>
    </xdr:from>
    <xdr:ext cx="508000" cy="371348"/>
    <xdr:pic>
      <xdr:nvPicPr>
        <xdr:cNvPr id="608" name="Image 607" descr="Afficher l’image source">
          <a:extLst>
            <a:ext uri="{FF2B5EF4-FFF2-40B4-BE49-F238E27FC236}">
              <a16:creationId xmlns:a16="http://schemas.microsoft.com/office/drawing/2014/main" id="{D07AA050-0630-4477-A191-B5E0A76FE0F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371333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211</xdr:row>
      <xdr:rowOff>166686</xdr:rowOff>
    </xdr:from>
    <xdr:to>
      <xdr:col>5</xdr:col>
      <xdr:colOff>1593948</xdr:colOff>
      <xdr:row>211</xdr:row>
      <xdr:rowOff>446571</xdr:rowOff>
    </xdr:to>
    <xdr:sp macro="" textlink="">
      <xdr:nvSpPr>
        <xdr:cNvPr id="609" name="ZoneTexte 4">
          <a:extLst>
            <a:ext uri="{FF2B5EF4-FFF2-40B4-BE49-F238E27FC236}">
              <a16:creationId xmlns:a16="http://schemas.microsoft.com/office/drawing/2014/main" id="{D48945AD-512F-4FC7-BDDF-6CE6C4C3C5F9}"/>
            </a:ext>
          </a:extLst>
        </xdr:cNvPr>
        <xdr:cNvSpPr txBox="1"/>
      </xdr:nvSpPr>
      <xdr:spPr>
        <a:xfrm>
          <a:off x="8557265" y="1372047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211</xdr:row>
      <xdr:rowOff>134938</xdr:rowOff>
    </xdr:from>
    <xdr:to>
      <xdr:col>9</xdr:col>
      <xdr:colOff>819151</xdr:colOff>
      <xdr:row>211</xdr:row>
      <xdr:rowOff>414823</xdr:rowOff>
    </xdr:to>
    <xdr:sp macro="" textlink="">
      <xdr:nvSpPr>
        <xdr:cNvPr id="610" name="ZoneTexte 4">
          <a:extLst>
            <a:ext uri="{FF2B5EF4-FFF2-40B4-BE49-F238E27FC236}">
              <a16:creationId xmlns:a16="http://schemas.microsoft.com/office/drawing/2014/main" id="{F3608A0D-2093-488B-BA3D-74504E7A259E}"/>
            </a:ext>
          </a:extLst>
        </xdr:cNvPr>
        <xdr:cNvSpPr txBox="1"/>
      </xdr:nvSpPr>
      <xdr:spPr>
        <a:xfrm>
          <a:off x="14900276" y="1371730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211</xdr:row>
      <xdr:rowOff>676080</xdr:rowOff>
    </xdr:from>
    <xdr:ext cx="432395" cy="432395"/>
    <xdr:pic>
      <xdr:nvPicPr>
        <xdr:cNvPr id="611" name="Image 15">
          <a:extLst>
            <a:ext uri="{FF2B5EF4-FFF2-40B4-BE49-F238E27FC236}">
              <a16:creationId xmlns:a16="http://schemas.microsoft.com/office/drawing/2014/main" id="{6E169BA6-3BA0-4699-AE43-E3B5CF7C02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211</xdr:row>
      <xdr:rowOff>761999</xdr:rowOff>
    </xdr:from>
    <xdr:to>
      <xdr:col>7</xdr:col>
      <xdr:colOff>1428753</xdr:colOff>
      <xdr:row>212</xdr:row>
      <xdr:rowOff>32234</xdr:rowOff>
    </xdr:to>
    <xdr:sp macro="" textlink="">
      <xdr:nvSpPr>
        <xdr:cNvPr id="612" name="ZoneTexte 4">
          <a:extLst>
            <a:ext uri="{FF2B5EF4-FFF2-40B4-BE49-F238E27FC236}">
              <a16:creationId xmlns:a16="http://schemas.microsoft.com/office/drawing/2014/main" id="{F959A48D-95E5-4198-B8A4-F0A526D1C628}"/>
            </a:ext>
          </a:extLst>
        </xdr:cNvPr>
        <xdr:cNvSpPr txBox="1"/>
      </xdr:nvSpPr>
      <xdr:spPr>
        <a:xfrm>
          <a:off x="11676701" y="13780007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211</xdr:row>
      <xdr:rowOff>71440</xdr:rowOff>
    </xdr:from>
    <xdr:ext cx="521441" cy="476250"/>
    <xdr:pic>
      <xdr:nvPicPr>
        <xdr:cNvPr id="613" name="Image 286">
          <a:extLst>
            <a:ext uri="{FF2B5EF4-FFF2-40B4-BE49-F238E27FC236}">
              <a16:creationId xmlns:a16="http://schemas.microsoft.com/office/drawing/2014/main" id="{3649F774-FBA5-4AE2-9F5A-289B030F055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371095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211</xdr:row>
      <xdr:rowOff>142875</xdr:rowOff>
    </xdr:from>
    <xdr:to>
      <xdr:col>7</xdr:col>
      <xdr:colOff>1287459</xdr:colOff>
      <xdr:row>211</xdr:row>
      <xdr:rowOff>610311</xdr:rowOff>
    </xdr:to>
    <xdr:sp macro="" textlink="">
      <xdr:nvSpPr>
        <xdr:cNvPr id="614" name="ZoneTexte 4">
          <a:extLst>
            <a:ext uri="{FF2B5EF4-FFF2-40B4-BE49-F238E27FC236}">
              <a16:creationId xmlns:a16="http://schemas.microsoft.com/office/drawing/2014/main" id="{BB935AD8-0C1B-4C02-B4E4-794999527BDF}"/>
            </a:ext>
          </a:extLst>
        </xdr:cNvPr>
        <xdr:cNvSpPr txBox="1"/>
      </xdr:nvSpPr>
      <xdr:spPr>
        <a:xfrm>
          <a:off x="11581444" y="1371809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211</xdr:row>
      <xdr:rowOff>523875</xdr:rowOff>
    </xdr:from>
    <xdr:ext cx="523874" cy="509587"/>
    <xdr:pic>
      <xdr:nvPicPr>
        <xdr:cNvPr id="615" name="Image 614" descr="Afficher l’image source">
          <a:extLst>
            <a:ext uri="{FF2B5EF4-FFF2-40B4-BE49-F238E27FC236}">
              <a16:creationId xmlns:a16="http://schemas.microsoft.com/office/drawing/2014/main" id="{B43F8361-F0E3-49FD-AAE1-26909FB147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211</xdr:row>
      <xdr:rowOff>619126</xdr:rowOff>
    </xdr:from>
    <xdr:to>
      <xdr:col>9</xdr:col>
      <xdr:colOff>858842</xdr:colOff>
      <xdr:row>211</xdr:row>
      <xdr:rowOff>899011</xdr:rowOff>
    </xdr:to>
    <xdr:sp macro="" textlink="">
      <xdr:nvSpPr>
        <xdr:cNvPr id="616" name="ZoneTexte 4">
          <a:extLst>
            <a:ext uri="{FF2B5EF4-FFF2-40B4-BE49-F238E27FC236}">
              <a16:creationId xmlns:a16="http://schemas.microsoft.com/office/drawing/2014/main" id="{FE95FA44-2A18-4726-98F4-560B3F56BAF1}"/>
            </a:ext>
          </a:extLst>
        </xdr:cNvPr>
        <xdr:cNvSpPr txBox="1"/>
      </xdr:nvSpPr>
      <xdr:spPr>
        <a:xfrm>
          <a:off x="14939967" y="1376572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211</xdr:row>
      <xdr:rowOff>714374</xdr:rowOff>
    </xdr:from>
    <xdr:to>
      <xdr:col>5</xdr:col>
      <xdr:colOff>2476511</xdr:colOff>
      <xdr:row>211</xdr:row>
      <xdr:rowOff>1000123</xdr:rowOff>
    </xdr:to>
    <xdr:sp macro="" textlink="">
      <xdr:nvSpPr>
        <xdr:cNvPr id="617" name="ZoneTexte 4">
          <a:extLst>
            <a:ext uri="{FF2B5EF4-FFF2-40B4-BE49-F238E27FC236}">
              <a16:creationId xmlns:a16="http://schemas.microsoft.com/office/drawing/2014/main" id="{BA8D03CD-DCBD-41F9-97C5-D7B954DF16C0}"/>
            </a:ext>
          </a:extLst>
        </xdr:cNvPr>
        <xdr:cNvSpPr txBox="1"/>
      </xdr:nvSpPr>
      <xdr:spPr>
        <a:xfrm>
          <a:off x="8366771" y="1377524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211</xdr:row>
      <xdr:rowOff>106427</xdr:rowOff>
    </xdr:from>
    <xdr:ext cx="910900" cy="904550"/>
    <xdr:pic>
      <xdr:nvPicPr>
        <xdr:cNvPr id="618" name="Image 16">
          <a:extLst>
            <a:ext uri="{FF2B5EF4-FFF2-40B4-BE49-F238E27FC236}">
              <a16:creationId xmlns:a16="http://schemas.microsoft.com/office/drawing/2014/main" id="{21826BD1-20AD-46FB-97FC-68D43AA5D4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211</xdr:row>
      <xdr:rowOff>676080</xdr:rowOff>
    </xdr:from>
    <xdr:ext cx="432395" cy="432395"/>
    <xdr:pic>
      <xdr:nvPicPr>
        <xdr:cNvPr id="619" name="Image 15">
          <a:extLst>
            <a:ext uri="{FF2B5EF4-FFF2-40B4-BE49-F238E27FC236}">
              <a16:creationId xmlns:a16="http://schemas.microsoft.com/office/drawing/2014/main" id="{B178C18A-A788-4010-8766-F98208EBDB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377141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09587"/>
    <xdr:pic>
      <xdr:nvPicPr>
        <xdr:cNvPr id="620" name="Image 619" descr="Afficher l’image source">
          <a:extLst>
            <a:ext uri="{FF2B5EF4-FFF2-40B4-BE49-F238E27FC236}">
              <a16:creationId xmlns:a16="http://schemas.microsoft.com/office/drawing/2014/main" id="{FAE83C35-B7FD-4587-BA36-37F27AA0547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04550"/>
    <xdr:pic>
      <xdr:nvPicPr>
        <xdr:cNvPr id="621" name="Image 16">
          <a:extLst>
            <a:ext uri="{FF2B5EF4-FFF2-40B4-BE49-F238E27FC236}">
              <a16:creationId xmlns:a16="http://schemas.microsoft.com/office/drawing/2014/main" id="{838C6180-AD24-45DA-94A6-D5F37F818D7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3875"/>
    <xdr:pic>
      <xdr:nvPicPr>
        <xdr:cNvPr id="622" name="Image 621" descr="Afficher l’image source">
          <a:extLst>
            <a:ext uri="{FF2B5EF4-FFF2-40B4-BE49-F238E27FC236}">
              <a16:creationId xmlns:a16="http://schemas.microsoft.com/office/drawing/2014/main" id="{7F6C29FC-0C51-423C-9852-F6AA1116CBE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18838"/>
    <xdr:pic>
      <xdr:nvPicPr>
        <xdr:cNvPr id="623" name="Image 16">
          <a:extLst>
            <a:ext uri="{FF2B5EF4-FFF2-40B4-BE49-F238E27FC236}">
              <a16:creationId xmlns:a16="http://schemas.microsoft.com/office/drawing/2014/main" id="{886CF5C4-5C10-446D-B855-19AA02D23B8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211</xdr:row>
      <xdr:rowOff>523875</xdr:rowOff>
    </xdr:from>
    <xdr:ext cx="523874" cy="528637"/>
    <xdr:pic>
      <xdr:nvPicPr>
        <xdr:cNvPr id="624" name="Image 623" descr="Afficher l’image source">
          <a:extLst>
            <a:ext uri="{FF2B5EF4-FFF2-40B4-BE49-F238E27FC236}">
              <a16:creationId xmlns:a16="http://schemas.microsoft.com/office/drawing/2014/main" id="{3C7EDE6B-CB01-469B-B006-8F3986AA4D5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375619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211</xdr:row>
      <xdr:rowOff>106427</xdr:rowOff>
    </xdr:from>
    <xdr:ext cx="910900" cy="923600"/>
    <xdr:pic>
      <xdr:nvPicPr>
        <xdr:cNvPr id="625" name="Image 16">
          <a:extLst>
            <a:ext uri="{FF2B5EF4-FFF2-40B4-BE49-F238E27FC236}">
              <a16:creationId xmlns:a16="http://schemas.microsoft.com/office/drawing/2014/main" id="{5DD9E754-0C4E-4331-A446-42FCD670839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371445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211</xdr:row>
      <xdr:rowOff>1028700</xdr:rowOff>
    </xdr:from>
    <xdr:ext cx="975032" cy="959053"/>
    <xdr:pic>
      <xdr:nvPicPr>
        <xdr:cNvPr id="626" name="Image 43">
          <a:extLst>
            <a:ext uri="{FF2B5EF4-FFF2-40B4-BE49-F238E27FC236}">
              <a16:creationId xmlns:a16="http://schemas.microsoft.com/office/drawing/2014/main" id="{C9A0AC02-EAAC-4F99-8371-911F585D6F7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3806678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211</xdr:row>
      <xdr:rowOff>990600</xdr:rowOff>
    </xdr:from>
    <xdr:ext cx="1016002" cy="977595"/>
    <xdr:pic>
      <xdr:nvPicPr>
        <xdr:cNvPr id="627" name="Image 44">
          <a:extLst>
            <a:ext uri="{FF2B5EF4-FFF2-40B4-BE49-F238E27FC236}">
              <a16:creationId xmlns:a16="http://schemas.microsoft.com/office/drawing/2014/main" id="{769E2E90-77E3-4179-9569-84315E656689}"/>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3802868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211</xdr:row>
      <xdr:rowOff>1028700</xdr:rowOff>
    </xdr:from>
    <xdr:to>
      <xdr:col>3</xdr:col>
      <xdr:colOff>866783</xdr:colOff>
      <xdr:row>212</xdr:row>
      <xdr:rowOff>763596</xdr:rowOff>
    </xdr:to>
    <xdr:pic>
      <xdr:nvPicPr>
        <xdr:cNvPr id="628" name="Image 297">
          <a:extLst>
            <a:ext uri="{FF2B5EF4-FFF2-40B4-BE49-F238E27FC236}">
              <a16:creationId xmlns:a16="http://schemas.microsoft.com/office/drawing/2014/main" id="{280FCF43-587F-4859-95DA-B233EE1D40B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3806678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211</xdr:row>
      <xdr:rowOff>918671</xdr:rowOff>
    </xdr:from>
    <xdr:ext cx="1104561" cy="1100630"/>
    <xdr:pic>
      <xdr:nvPicPr>
        <xdr:cNvPr id="629" name="dimg_hgzUZ6jSBOuCi-gPhberoAg_20" descr="Adhésif rond Ø 49 mm Origine FRANCE bleu/blanc/rouge sur blanc">
          <a:extLst>
            <a:ext uri="{FF2B5EF4-FFF2-40B4-BE49-F238E27FC236}">
              <a16:creationId xmlns:a16="http://schemas.microsoft.com/office/drawing/2014/main" id="{2697F0E8-B42D-4F39-816F-B7153934029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3795675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1960566</xdr:colOff>
      <xdr:row>235</xdr:row>
      <xdr:rowOff>51348</xdr:rowOff>
    </xdr:from>
    <xdr:ext cx="452434" cy="353464"/>
    <xdr:pic>
      <xdr:nvPicPr>
        <xdr:cNvPr id="630" name="BIOE" descr="Logo AB Européen">
          <a:extLst>
            <a:ext uri="{FF2B5EF4-FFF2-40B4-BE49-F238E27FC236}">
              <a16:creationId xmlns:a16="http://schemas.microsoft.com/office/drawing/2014/main" id="{6874FF3C-2C60-45A4-A0B0-542B4131800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5121690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235</xdr:row>
      <xdr:rowOff>484188</xdr:rowOff>
    </xdr:from>
    <xdr:ext cx="646824" cy="694450"/>
    <xdr:pic>
      <xdr:nvPicPr>
        <xdr:cNvPr id="631" name="Image 630">
          <a:extLst>
            <a:ext uri="{FF2B5EF4-FFF2-40B4-BE49-F238E27FC236}">
              <a16:creationId xmlns:a16="http://schemas.microsoft.com/office/drawing/2014/main" id="{EB7C525C-0C95-4563-944B-C354021336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51649748"/>
          <a:ext cx="646824" cy="694450"/>
        </a:xfrm>
        <a:prstGeom prst="rect">
          <a:avLst/>
        </a:prstGeom>
      </xdr:spPr>
    </xdr:pic>
    <xdr:clientData/>
  </xdr:oneCellAnchor>
  <xdr:oneCellAnchor>
    <xdr:from>
      <xdr:col>3</xdr:col>
      <xdr:colOff>2960694</xdr:colOff>
      <xdr:row>235</xdr:row>
      <xdr:rowOff>95250</xdr:rowOff>
    </xdr:from>
    <xdr:ext cx="508000" cy="371348"/>
    <xdr:pic>
      <xdr:nvPicPr>
        <xdr:cNvPr id="632" name="Image 631" descr="Afficher l’image source">
          <a:extLst>
            <a:ext uri="{FF2B5EF4-FFF2-40B4-BE49-F238E27FC236}">
              <a16:creationId xmlns:a16="http://schemas.microsoft.com/office/drawing/2014/main" id="{03FE7FB4-0C03-4514-8C7D-81814E18EBC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512608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235</xdr:row>
      <xdr:rowOff>166686</xdr:rowOff>
    </xdr:from>
    <xdr:to>
      <xdr:col>5</xdr:col>
      <xdr:colOff>1593948</xdr:colOff>
      <xdr:row>235</xdr:row>
      <xdr:rowOff>446571</xdr:rowOff>
    </xdr:to>
    <xdr:sp macro="" textlink="">
      <xdr:nvSpPr>
        <xdr:cNvPr id="633" name="ZoneTexte 4">
          <a:extLst>
            <a:ext uri="{FF2B5EF4-FFF2-40B4-BE49-F238E27FC236}">
              <a16:creationId xmlns:a16="http://schemas.microsoft.com/office/drawing/2014/main" id="{EAF35BD9-8785-4E57-98FA-C889FB4162CD}"/>
            </a:ext>
          </a:extLst>
        </xdr:cNvPr>
        <xdr:cNvSpPr txBox="1"/>
      </xdr:nvSpPr>
      <xdr:spPr>
        <a:xfrm>
          <a:off x="8557265" y="1513322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235</xdr:row>
      <xdr:rowOff>134938</xdr:rowOff>
    </xdr:from>
    <xdr:to>
      <xdr:col>9</xdr:col>
      <xdr:colOff>819151</xdr:colOff>
      <xdr:row>235</xdr:row>
      <xdr:rowOff>414823</xdr:rowOff>
    </xdr:to>
    <xdr:sp macro="" textlink="">
      <xdr:nvSpPr>
        <xdr:cNvPr id="634" name="ZoneTexte 4">
          <a:extLst>
            <a:ext uri="{FF2B5EF4-FFF2-40B4-BE49-F238E27FC236}">
              <a16:creationId xmlns:a16="http://schemas.microsoft.com/office/drawing/2014/main" id="{0B07BD3D-6ADA-46EA-9D7D-F7451063F632}"/>
            </a:ext>
          </a:extLst>
        </xdr:cNvPr>
        <xdr:cNvSpPr txBox="1"/>
      </xdr:nvSpPr>
      <xdr:spPr>
        <a:xfrm>
          <a:off x="14900276" y="1513004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235</xdr:row>
      <xdr:rowOff>676080</xdr:rowOff>
    </xdr:from>
    <xdr:ext cx="432395" cy="432395"/>
    <xdr:pic>
      <xdr:nvPicPr>
        <xdr:cNvPr id="635" name="Image 15">
          <a:extLst>
            <a:ext uri="{FF2B5EF4-FFF2-40B4-BE49-F238E27FC236}">
              <a16:creationId xmlns:a16="http://schemas.microsoft.com/office/drawing/2014/main" id="{8A505B06-38F7-4E4A-A72F-20ADF5D1B84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235</xdr:row>
      <xdr:rowOff>761999</xdr:rowOff>
    </xdr:from>
    <xdr:to>
      <xdr:col>7</xdr:col>
      <xdr:colOff>1428753</xdr:colOff>
      <xdr:row>236</xdr:row>
      <xdr:rowOff>32234</xdr:rowOff>
    </xdr:to>
    <xdr:sp macro="" textlink="">
      <xdr:nvSpPr>
        <xdr:cNvPr id="636" name="ZoneTexte 4">
          <a:extLst>
            <a:ext uri="{FF2B5EF4-FFF2-40B4-BE49-F238E27FC236}">
              <a16:creationId xmlns:a16="http://schemas.microsoft.com/office/drawing/2014/main" id="{A4B757FA-E631-45E0-899B-E73C51F5C36B}"/>
            </a:ext>
          </a:extLst>
        </xdr:cNvPr>
        <xdr:cNvSpPr txBox="1"/>
      </xdr:nvSpPr>
      <xdr:spPr>
        <a:xfrm>
          <a:off x="11676701" y="1519275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235</xdr:row>
      <xdr:rowOff>71440</xdr:rowOff>
    </xdr:from>
    <xdr:ext cx="521441" cy="476250"/>
    <xdr:pic>
      <xdr:nvPicPr>
        <xdr:cNvPr id="637" name="Image 286">
          <a:extLst>
            <a:ext uri="{FF2B5EF4-FFF2-40B4-BE49-F238E27FC236}">
              <a16:creationId xmlns:a16="http://schemas.microsoft.com/office/drawing/2014/main" id="{8B819DCA-207D-4BBB-91E7-9ABE28F5B09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512370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235</xdr:row>
      <xdr:rowOff>142875</xdr:rowOff>
    </xdr:from>
    <xdr:to>
      <xdr:col>7</xdr:col>
      <xdr:colOff>1287459</xdr:colOff>
      <xdr:row>235</xdr:row>
      <xdr:rowOff>610311</xdr:rowOff>
    </xdr:to>
    <xdr:sp macro="" textlink="">
      <xdr:nvSpPr>
        <xdr:cNvPr id="638" name="ZoneTexte 4">
          <a:extLst>
            <a:ext uri="{FF2B5EF4-FFF2-40B4-BE49-F238E27FC236}">
              <a16:creationId xmlns:a16="http://schemas.microsoft.com/office/drawing/2014/main" id="{1998F04C-1A74-463E-B180-26C564979417}"/>
            </a:ext>
          </a:extLst>
        </xdr:cNvPr>
        <xdr:cNvSpPr txBox="1"/>
      </xdr:nvSpPr>
      <xdr:spPr>
        <a:xfrm>
          <a:off x="11581444" y="1513084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235</xdr:row>
      <xdr:rowOff>523875</xdr:rowOff>
    </xdr:from>
    <xdr:ext cx="523874" cy="509587"/>
    <xdr:pic>
      <xdr:nvPicPr>
        <xdr:cNvPr id="639" name="Image 638" descr="Afficher l’image source">
          <a:extLst>
            <a:ext uri="{FF2B5EF4-FFF2-40B4-BE49-F238E27FC236}">
              <a16:creationId xmlns:a16="http://schemas.microsoft.com/office/drawing/2014/main" id="{CAE68FCA-776F-4AFA-939E-2610A2FBAE8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235</xdr:row>
      <xdr:rowOff>619126</xdr:rowOff>
    </xdr:from>
    <xdr:to>
      <xdr:col>9</xdr:col>
      <xdr:colOff>858842</xdr:colOff>
      <xdr:row>235</xdr:row>
      <xdr:rowOff>899011</xdr:rowOff>
    </xdr:to>
    <xdr:sp macro="" textlink="">
      <xdr:nvSpPr>
        <xdr:cNvPr id="640" name="ZoneTexte 4">
          <a:extLst>
            <a:ext uri="{FF2B5EF4-FFF2-40B4-BE49-F238E27FC236}">
              <a16:creationId xmlns:a16="http://schemas.microsoft.com/office/drawing/2014/main" id="{EFB297B2-50F7-4020-8AA2-CA1ED2139B7F}"/>
            </a:ext>
          </a:extLst>
        </xdr:cNvPr>
        <xdr:cNvSpPr txBox="1"/>
      </xdr:nvSpPr>
      <xdr:spPr>
        <a:xfrm>
          <a:off x="14939967" y="1517846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235</xdr:row>
      <xdr:rowOff>714374</xdr:rowOff>
    </xdr:from>
    <xdr:to>
      <xdr:col>5</xdr:col>
      <xdr:colOff>2476511</xdr:colOff>
      <xdr:row>235</xdr:row>
      <xdr:rowOff>1000123</xdr:rowOff>
    </xdr:to>
    <xdr:sp macro="" textlink="">
      <xdr:nvSpPr>
        <xdr:cNvPr id="641" name="ZoneTexte 4">
          <a:extLst>
            <a:ext uri="{FF2B5EF4-FFF2-40B4-BE49-F238E27FC236}">
              <a16:creationId xmlns:a16="http://schemas.microsoft.com/office/drawing/2014/main" id="{73F867FB-65CA-49E1-A620-99357AC60027}"/>
            </a:ext>
          </a:extLst>
        </xdr:cNvPr>
        <xdr:cNvSpPr txBox="1"/>
      </xdr:nvSpPr>
      <xdr:spPr>
        <a:xfrm>
          <a:off x="8366771" y="1518799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235</xdr:row>
      <xdr:rowOff>106427</xdr:rowOff>
    </xdr:from>
    <xdr:ext cx="910900" cy="904550"/>
    <xdr:pic>
      <xdr:nvPicPr>
        <xdr:cNvPr id="642" name="Image 16">
          <a:extLst>
            <a:ext uri="{FF2B5EF4-FFF2-40B4-BE49-F238E27FC236}">
              <a16:creationId xmlns:a16="http://schemas.microsoft.com/office/drawing/2014/main" id="{6437A319-0BDD-4DE0-BBF5-17D6CE5C882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235</xdr:row>
      <xdr:rowOff>676080</xdr:rowOff>
    </xdr:from>
    <xdr:ext cx="432395" cy="432395"/>
    <xdr:pic>
      <xdr:nvPicPr>
        <xdr:cNvPr id="643" name="Image 15">
          <a:extLst>
            <a:ext uri="{FF2B5EF4-FFF2-40B4-BE49-F238E27FC236}">
              <a16:creationId xmlns:a16="http://schemas.microsoft.com/office/drawing/2014/main" id="{A43EBBB1-DFBA-4515-ACCA-BDDAAC4E9B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518416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09587"/>
    <xdr:pic>
      <xdr:nvPicPr>
        <xdr:cNvPr id="644" name="Image 643" descr="Afficher l’image source">
          <a:extLst>
            <a:ext uri="{FF2B5EF4-FFF2-40B4-BE49-F238E27FC236}">
              <a16:creationId xmlns:a16="http://schemas.microsoft.com/office/drawing/2014/main" id="{E9522023-2DCD-4262-ADB0-19E622B7484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095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04550"/>
    <xdr:pic>
      <xdr:nvPicPr>
        <xdr:cNvPr id="645" name="Image 16">
          <a:extLst>
            <a:ext uri="{FF2B5EF4-FFF2-40B4-BE49-F238E27FC236}">
              <a16:creationId xmlns:a16="http://schemas.microsoft.com/office/drawing/2014/main" id="{9EEF2ED6-4FD5-4B60-9BD9-DFE0F43569A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0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3875"/>
    <xdr:pic>
      <xdr:nvPicPr>
        <xdr:cNvPr id="646" name="Image 645" descr="Afficher l’image source">
          <a:extLst>
            <a:ext uri="{FF2B5EF4-FFF2-40B4-BE49-F238E27FC236}">
              <a16:creationId xmlns:a16="http://schemas.microsoft.com/office/drawing/2014/main" id="{916EF916-89A0-4410-8A20-6C24C73525B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18838"/>
    <xdr:pic>
      <xdr:nvPicPr>
        <xdr:cNvPr id="647" name="Image 16">
          <a:extLst>
            <a:ext uri="{FF2B5EF4-FFF2-40B4-BE49-F238E27FC236}">
              <a16:creationId xmlns:a16="http://schemas.microsoft.com/office/drawing/2014/main" id="{795624B3-AAEB-48A4-A286-2169D959F79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235</xdr:row>
      <xdr:rowOff>523875</xdr:rowOff>
    </xdr:from>
    <xdr:ext cx="523874" cy="528637"/>
    <xdr:pic>
      <xdr:nvPicPr>
        <xdr:cNvPr id="648" name="Image 647" descr="Afficher l’image source">
          <a:extLst>
            <a:ext uri="{FF2B5EF4-FFF2-40B4-BE49-F238E27FC236}">
              <a16:creationId xmlns:a16="http://schemas.microsoft.com/office/drawing/2014/main" id="{CDF0DE1B-2129-41A4-A98A-F0DFAC988EA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516894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235</xdr:row>
      <xdr:rowOff>106427</xdr:rowOff>
    </xdr:from>
    <xdr:ext cx="910900" cy="923600"/>
    <xdr:pic>
      <xdr:nvPicPr>
        <xdr:cNvPr id="649" name="Image 16">
          <a:extLst>
            <a:ext uri="{FF2B5EF4-FFF2-40B4-BE49-F238E27FC236}">
              <a16:creationId xmlns:a16="http://schemas.microsoft.com/office/drawing/2014/main" id="{D2FE2000-8FF5-48B1-95CE-1F465817B45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512719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914400</xdr:colOff>
      <xdr:row>235</xdr:row>
      <xdr:rowOff>1028700</xdr:rowOff>
    </xdr:from>
    <xdr:ext cx="975032" cy="959053"/>
    <xdr:pic>
      <xdr:nvPicPr>
        <xdr:cNvPr id="650" name="Image 43">
          <a:extLst>
            <a:ext uri="{FF2B5EF4-FFF2-40B4-BE49-F238E27FC236}">
              <a16:creationId xmlns:a16="http://schemas.microsoft.com/office/drawing/2014/main" id="{74F77EAF-4CF1-4919-AFED-DE116C90EEC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6880" y="152194260"/>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2247900</xdr:colOff>
      <xdr:row>235</xdr:row>
      <xdr:rowOff>990600</xdr:rowOff>
    </xdr:from>
    <xdr:ext cx="1016002" cy="977595"/>
    <xdr:pic>
      <xdr:nvPicPr>
        <xdr:cNvPr id="651" name="Image 44">
          <a:extLst>
            <a:ext uri="{FF2B5EF4-FFF2-40B4-BE49-F238E27FC236}">
              <a16:creationId xmlns:a16="http://schemas.microsoft.com/office/drawing/2014/main" id="{E9AE4622-8080-440D-B87C-738E70B1844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40380" y="152156160"/>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57150</xdr:colOff>
      <xdr:row>235</xdr:row>
      <xdr:rowOff>1028700</xdr:rowOff>
    </xdr:from>
    <xdr:to>
      <xdr:col>3</xdr:col>
      <xdr:colOff>866783</xdr:colOff>
      <xdr:row>236</xdr:row>
      <xdr:rowOff>763596</xdr:rowOff>
    </xdr:to>
    <xdr:pic>
      <xdr:nvPicPr>
        <xdr:cNvPr id="652" name="Image 297">
          <a:extLst>
            <a:ext uri="{FF2B5EF4-FFF2-40B4-BE49-F238E27FC236}">
              <a16:creationId xmlns:a16="http://schemas.microsoft.com/office/drawing/2014/main" id="{802E250A-9D46-4BB8-892D-5C8CDADBA83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38650" y="152194260"/>
          <a:ext cx="1007753" cy="99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1276350</xdr:colOff>
      <xdr:row>235</xdr:row>
      <xdr:rowOff>918671</xdr:rowOff>
    </xdr:from>
    <xdr:ext cx="1104561" cy="1100630"/>
    <xdr:pic>
      <xdr:nvPicPr>
        <xdr:cNvPr id="653" name="dimg_hgzUZ6jSBOuCi-gPhberoAg_20" descr="Adhésif rond Ø 49 mm Origine FRANCE bleu/blanc/rouge sur blanc">
          <a:extLst>
            <a:ext uri="{FF2B5EF4-FFF2-40B4-BE49-F238E27FC236}">
              <a16:creationId xmlns:a16="http://schemas.microsoft.com/office/drawing/2014/main" id="{608A9327-DBEF-4BCD-959F-7914D7F63C0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855970" y="152084231"/>
          <a:ext cx="1104561" cy="11006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2781300</xdr:colOff>
      <xdr:row>177</xdr:row>
      <xdr:rowOff>781050</xdr:rowOff>
    </xdr:from>
    <xdr:to>
      <xdr:col>1</xdr:col>
      <xdr:colOff>3431313</xdr:colOff>
      <xdr:row>178</xdr:row>
      <xdr:rowOff>171450</xdr:rowOff>
    </xdr:to>
    <xdr:pic>
      <xdr:nvPicPr>
        <xdr:cNvPr id="654" name="dimg_hgzUZ6jSBOuCi-gPhberoAg_20" descr="Adhésif rond Ø 49 mm Origine FRANCE bleu/blanc/rouge sur blanc">
          <a:extLst>
            <a:ext uri="{FF2B5EF4-FFF2-40B4-BE49-F238E27FC236}">
              <a16:creationId xmlns:a16="http://schemas.microsoft.com/office/drawing/2014/main" id="{9E3B73EC-6D2B-4B81-A687-54B443FC172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73780" y="11605641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2857500</xdr:colOff>
      <xdr:row>201</xdr:row>
      <xdr:rowOff>876300</xdr:rowOff>
    </xdr:from>
    <xdr:to>
      <xdr:col>3</xdr:col>
      <xdr:colOff>3507513</xdr:colOff>
      <xdr:row>202</xdr:row>
      <xdr:rowOff>266700</xdr:rowOff>
    </xdr:to>
    <xdr:pic>
      <xdr:nvPicPr>
        <xdr:cNvPr id="655" name="dimg_hgzUZ6jSBOuCi-gPhberoAg_20" descr="Adhésif rond Ø 49 mm Origine FRANCE bleu/blanc/rouge sur blanc">
          <a:extLst>
            <a:ext uri="{FF2B5EF4-FFF2-40B4-BE49-F238E27FC236}">
              <a16:creationId xmlns:a16="http://schemas.microsoft.com/office/drawing/2014/main" id="{71D27D65-08DD-44A7-9080-4806BE35CC3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437120" y="131155440"/>
          <a:ext cx="650013"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2933700</xdr:colOff>
      <xdr:row>177</xdr:row>
      <xdr:rowOff>933450</xdr:rowOff>
    </xdr:from>
    <xdr:ext cx="593953" cy="571500"/>
    <xdr:pic>
      <xdr:nvPicPr>
        <xdr:cNvPr id="656" name="Image 44">
          <a:extLst>
            <a:ext uri="{FF2B5EF4-FFF2-40B4-BE49-F238E27FC236}">
              <a16:creationId xmlns:a16="http://schemas.microsoft.com/office/drawing/2014/main" id="{BED38B0C-0197-47B6-A220-C0EA2569541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74740" y="11620881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2914650</xdr:colOff>
      <xdr:row>225</xdr:row>
      <xdr:rowOff>971550</xdr:rowOff>
    </xdr:from>
    <xdr:ext cx="593953" cy="571500"/>
    <xdr:pic>
      <xdr:nvPicPr>
        <xdr:cNvPr id="657" name="Image 44">
          <a:extLst>
            <a:ext uri="{FF2B5EF4-FFF2-40B4-BE49-F238E27FC236}">
              <a16:creationId xmlns:a16="http://schemas.microsoft.com/office/drawing/2014/main" id="{6C2D9CE5-847D-4AA6-82CF-4EB68E58B14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855690" y="145378170"/>
          <a:ext cx="59395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2895600</xdr:colOff>
      <xdr:row>201</xdr:row>
      <xdr:rowOff>1009650</xdr:rowOff>
    </xdr:from>
    <xdr:ext cx="581022" cy="571500"/>
    <xdr:pic>
      <xdr:nvPicPr>
        <xdr:cNvPr id="658" name="Image 43">
          <a:extLst>
            <a:ext uri="{FF2B5EF4-FFF2-40B4-BE49-F238E27FC236}">
              <a16:creationId xmlns:a16="http://schemas.microsoft.com/office/drawing/2014/main" id="{B5D2E5B2-89B5-4AB8-BEF9-535A5064342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262360" y="13128879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2933700</xdr:colOff>
      <xdr:row>177</xdr:row>
      <xdr:rowOff>971550</xdr:rowOff>
    </xdr:from>
    <xdr:ext cx="581022" cy="571500"/>
    <xdr:pic>
      <xdr:nvPicPr>
        <xdr:cNvPr id="659" name="Image 43">
          <a:extLst>
            <a:ext uri="{FF2B5EF4-FFF2-40B4-BE49-F238E27FC236}">
              <a16:creationId xmlns:a16="http://schemas.microsoft.com/office/drawing/2014/main" id="{7AF3B0C0-270B-46CC-A5F0-EDEEECE8E8D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00460" y="116246910"/>
          <a:ext cx="58102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2914650</xdr:colOff>
      <xdr:row>201</xdr:row>
      <xdr:rowOff>952500</xdr:rowOff>
    </xdr:from>
    <xdr:to>
      <xdr:col>1</xdr:col>
      <xdr:colOff>3529126</xdr:colOff>
      <xdr:row>202</xdr:row>
      <xdr:rowOff>304800</xdr:rowOff>
    </xdr:to>
    <xdr:pic>
      <xdr:nvPicPr>
        <xdr:cNvPr id="660" name="Image 297">
          <a:extLst>
            <a:ext uri="{FF2B5EF4-FFF2-40B4-BE49-F238E27FC236}">
              <a16:creationId xmlns:a16="http://schemas.microsoft.com/office/drawing/2014/main" id="{78983DB2-322F-45BD-828E-8CE9D960557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07130" y="13123164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2914650</xdr:colOff>
      <xdr:row>225</xdr:row>
      <xdr:rowOff>971550</xdr:rowOff>
    </xdr:from>
    <xdr:to>
      <xdr:col>3</xdr:col>
      <xdr:colOff>3529126</xdr:colOff>
      <xdr:row>226</xdr:row>
      <xdr:rowOff>323850</xdr:rowOff>
    </xdr:to>
    <xdr:pic>
      <xdr:nvPicPr>
        <xdr:cNvPr id="661" name="Image 297">
          <a:extLst>
            <a:ext uri="{FF2B5EF4-FFF2-40B4-BE49-F238E27FC236}">
              <a16:creationId xmlns:a16="http://schemas.microsoft.com/office/drawing/2014/main" id="{4513DD8B-0C1F-4A2A-9C60-3742E816867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4270" y="1453781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2914650</xdr:colOff>
      <xdr:row>225</xdr:row>
      <xdr:rowOff>933450</xdr:rowOff>
    </xdr:from>
    <xdr:to>
      <xdr:col>5</xdr:col>
      <xdr:colOff>3529126</xdr:colOff>
      <xdr:row>226</xdr:row>
      <xdr:rowOff>285750</xdr:rowOff>
    </xdr:to>
    <xdr:pic>
      <xdr:nvPicPr>
        <xdr:cNvPr id="662" name="Image 297">
          <a:extLst>
            <a:ext uri="{FF2B5EF4-FFF2-40B4-BE49-F238E27FC236}">
              <a16:creationId xmlns:a16="http://schemas.microsoft.com/office/drawing/2014/main" id="{10F51004-785C-4137-991A-CE96CEC2812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81410" y="145340070"/>
          <a:ext cx="614476"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174625</xdr:colOff>
      <xdr:row>2</xdr:row>
      <xdr:rowOff>438150</xdr:rowOff>
    </xdr:from>
    <xdr:ext cx="910900" cy="923600"/>
    <xdr:pic>
      <xdr:nvPicPr>
        <xdr:cNvPr id="663" name="Image 16">
          <a:extLst>
            <a:ext uri="{FF2B5EF4-FFF2-40B4-BE49-F238E27FC236}">
              <a16:creationId xmlns:a16="http://schemas.microsoft.com/office/drawing/2014/main" id="{9DA03BFF-EEE1-47F1-ABB9-7ED4FF6F229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343265" y="15430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22</xdr:row>
      <xdr:rowOff>323850</xdr:rowOff>
    </xdr:from>
    <xdr:ext cx="910900" cy="923600"/>
    <xdr:pic>
      <xdr:nvPicPr>
        <xdr:cNvPr id="664" name="Image 16">
          <a:extLst>
            <a:ext uri="{FF2B5EF4-FFF2-40B4-BE49-F238E27FC236}">
              <a16:creationId xmlns:a16="http://schemas.microsoft.com/office/drawing/2014/main" id="{1B490744-E990-43E0-9BE2-C420643EDD9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693920" y="1509903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42</xdr:row>
      <xdr:rowOff>266700</xdr:rowOff>
    </xdr:from>
    <xdr:ext cx="910900" cy="923600"/>
    <xdr:pic>
      <xdr:nvPicPr>
        <xdr:cNvPr id="665" name="Image 16">
          <a:extLst>
            <a:ext uri="{FF2B5EF4-FFF2-40B4-BE49-F238E27FC236}">
              <a16:creationId xmlns:a16="http://schemas.microsoft.com/office/drawing/2014/main" id="{3770D184-AC72-4A10-ACBA-E98C8237E3E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287502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133350</xdr:colOff>
      <xdr:row>62</xdr:row>
      <xdr:rowOff>228600</xdr:rowOff>
    </xdr:from>
    <xdr:ext cx="910900" cy="923600"/>
    <xdr:pic>
      <xdr:nvPicPr>
        <xdr:cNvPr id="666" name="Image 16">
          <a:extLst>
            <a:ext uri="{FF2B5EF4-FFF2-40B4-BE49-F238E27FC236}">
              <a16:creationId xmlns:a16="http://schemas.microsoft.com/office/drawing/2014/main" id="{6FA91E7A-000B-4C6C-A979-2278F6BF763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76270" y="4240530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xdr:colOff>
      <xdr:row>82</xdr:row>
      <xdr:rowOff>400050</xdr:rowOff>
    </xdr:from>
    <xdr:ext cx="910900" cy="923600"/>
    <xdr:pic>
      <xdr:nvPicPr>
        <xdr:cNvPr id="667" name="Image 16">
          <a:extLst>
            <a:ext uri="{FF2B5EF4-FFF2-40B4-BE49-F238E27FC236}">
              <a16:creationId xmlns:a16="http://schemas.microsoft.com/office/drawing/2014/main" id="{4BE064BC-A45B-419D-96F3-334127D7F75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8670" y="5626989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102</xdr:row>
      <xdr:rowOff>381000</xdr:rowOff>
    </xdr:from>
    <xdr:ext cx="910900" cy="923600"/>
    <xdr:pic>
      <xdr:nvPicPr>
        <xdr:cNvPr id="668" name="Image 16">
          <a:extLst>
            <a:ext uri="{FF2B5EF4-FFF2-40B4-BE49-F238E27FC236}">
              <a16:creationId xmlns:a16="http://schemas.microsoft.com/office/drawing/2014/main" id="{9A799CB4-CCF3-46C1-9B4D-267413C605B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263890" y="7024116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122</xdr:row>
      <xdr:rowOff>266700</xdr:rowOff>
    </xdr:from>
    <xdr:ext cx="910900" cy="923600"/>
    <xdr:pic>
      <xdr:nvPicPr>
        <xdr:cNvPr id="669" name="Image 16">
          <a:extLst>
            <a:ext uri="{FF2B5EF4-FFF2-40B4-BE49-F238E27FC236}">
              <a16:creationId xmlns:a16="http://schemas.microsoft.com/office/drawing/2014/main" id="{F2DCAC31-48EA-4AB5-9307-35A3BB98527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8680" y="8407908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95250</xdr:colOff>
      <xdr:row>147</xdr:row>
      <xdr:rowOff>323850</xdr:rowOff>
    </xdr:from>
    <xdr:ext cx="910900" cy="923600"/>
    <xdr:pic>
      <xdr:nvPicPr>
        <xdr:cNvPr id="670" name="Image 16">
          <a:extLst>
            <a:ext uri="{FF2B5EF4-FFF2-40B4-BE49-F238E27FC236}">
              <a16:creationId xmlns:a16="http://schemas.microsoft.com/office/drawing/2014/main" id="{39C4A961-03BC-450F-837C-50CC17F8382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38170" y="9846945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1409700</xdr:colOff>
      <xdr:row>120</xdr:row>
      <xdr:rowOff>361950</xdr:rowOff>
    </xdr:from>
    <xdr:to>
      <xdr:col>9</xdr:col>
      <xdr:colOff>2959100</xdr:colOff>
      <xdr:row>121</xdr:row>
      <xdr:rowOff>227667</xdr:rowOff>
    </xdr:to>
    <xdr:pic>
      <xdr:nvPicPr>
        <xdr:cNvPr id="671" name="Image 25">
          <a:extLst>
            <a:ext uri="{FF2B5EF4-FFF2-40B4-BE49-F238E27FC236}">
              <a16:creationId xmlns:a16="http://schemas.microsoft.com/office/drawing/2014/main" id="{CC46B33B-0D86-4DC7-A228-6655BF451F4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50740" y="8278749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1390650</xdr:colOff>
      <xdr:row>145</xdr:row>
      <xdr:rowOff>419100</xdr:rowOff>
    </xdr:from>
    <xdr:to>
      <xdr:col>9</xdr:col>
      <xdr:colOff>2940050</xdr:colOff>
      <xdr:row>146</xdr:row>
      <xdr:rowOff>284817</xdr:rowOff>
    </xdr:to>
    <xdr:pic>
      <xdr:nvPicPr>
        <xdr:cNvPr id="672" name="Image 25">
          <a:extLst>
            <a:ext uri="{FF2B5EF4-FFF2-40B4-BE49-F238E27FC236}">
              <a16:creationId xmlns:a16="http://schemas.microsoft.com/office/drawing/2014/main" id="{5FEC8E5C-9F72-4A8E-AAB1-752BEC9A535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7066" t="18471" r="7671" b="13820"/>
        <a:stretch>
          <a:fillRect/>
        </a:stretch>
      </xdr:blipFill>
      <xdr:spPr bwMode="auto">
        <a:xfrm>
          <a:off x="17331690" y="97177860"/>
          <a:ext cx="1549400" cy="871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5</xdr:row>
      <xdr:rowOff>971550</xdr:rowOff>
    </xdr:from>
    <xdr:to>
      <xdr:col>1</xdr:col>
      <xdr:colOff>703974</xdr:colOff>
      <xdr:row>6</xdr:row>
      <xdr:rowOff>408700</xdr:rowOff>
    </xdr:to>
    <xdr:pic>
      <xdr:nvPicPr>
        <xdr:cNvPr id="674" name="Image 673">
          <a:extLst>
            <a:ext uri="{FF2B5EF4-FFF2-40B4-BE49-F238E27FC236}">
              <a16:creationId xmlns:a16="http://schemas.microsoft.com/office/drawing/2014/main" id="{19315977-1F49-44D9-B3FE-4D207AC14C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3326130"/>
          <a:ext cx="646824" cy="702070"/>
        </a:xfrm>
        <a:prstGeom prst="rect">
          <a:avLst/>
        </a:prstGeom>
      </xdr:spPr>
    </xdr:pic>
    <xdr:clientData/>
  </xdr:twoCellAnchor>
  <xdr:twoCellAnchor editAs="oneCell">
    <xdr:from>
      <xdr:col>5</xdr:col>
      <xdr:colOff>19050</xdr:colOff>
      <xdr:row>5</xdr:row>
      <xdr:rowOff>933450</xdr:rowOff>
    </xdr:from>
    <xdr:to>
      <xdr:col>5</xdr:col>
      <xdr:colOff>665874</xdr:colOff>
      <xdr:row>6</xdr:row>
      <xdr:rowOff>370600</xdr:rowOff>
    </xdr:to>
    <xdr:pic>
      <xdr:nvPicPr>
        <xdr:cNvPr id="675" name="Image 674">
          <a:extLst>
            <a:ext uri="{FF2B5EF4-FFF2-40B4-BE49-F238E27FC236}">
              <a16:creationId xmlns:a16="http://schemas.microsoft.com/office/drawing/2014/main" id="{3FE07D20-BBF5-4CD8-89BA-C6B8C89B71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5810" y="3288030"/>
          <a:ext cx="646824" cy="702070"/>
        </a:xfrm>
        <a:prstGeom prst="rect">
          <a:avLst/>
        </a:prstGeom>
      </xdr:spPr>
    </xdr:pic>
    <xdr:clientData/>
  </xdr:twoCellAnchor>
  <xdr:twoCellAnchor editAs="oneCell">
    <xdr:from>
      <xdr:col>1</xdr:col>
      <xdr:colOff>95250</xdr:colOff>
      <xdr:row>9</xdr:row>
      <xdr:rowOff>266700</xdr:rowOff>
    </xdr:from>
    <xdr:to>
      <xdr:col>1</xdr:col>
      <xdr:colOff>742074</xdr:colOff>
      <xdr:row>11</xdr:row>
      <xdr:rowOff>408700</xdr:rowOff>
    </xdr:to>
    <xdr:pic>
      <xdr:nvPicPr>
        <xdr:cNvPr id="676" name="Image 675">
          <a:extLst>
            <a:ext uri="{FF2B5EF4-FFF2-40B4-BE49-F238E27FC236}">
              <a16:creationId xmlns:a16="http://schemas.microsoft.com/office/drawing/2014/main" id="{1CCABE2B-0A1B-4B13-83C0-D40F83228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7730" y="5829300"/>
          <a:ext cx="64682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677" name="Image 676">
          <a:extLst>
            <a:ext uri="{FF2B5EF4-FFF2-40B4-BE49-F238E27FC236}">
              <a16:creationId xmlns:a16="http://schemas.microsoft.com/office/drawing/2014/main" id="{D613333A-9D85-4500-A266-8E03D47832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4850130"/>
          <a:ext cx="646824" cy="694450"/>
        </a:xfrm>
        <a:prstGeom prst="rect">
          <a:avLst/>
        </a:prstGeom>
      </xdr:spPr>
    </xdr:pic>
    <xdr:clientData/>
  </xdr:twoCellAnchor>
  <xdr:twoCellAnchor editAs="oneCell">
    <xdr:from>
      <xdr:col>7</xdr:col>
      <xdr:colOff>0</xdr:colOff>
      <xdr:row>11</xdr:row>
      <xdr:rowOff>0</xdr:rowOff>
    </xdr:from>
    <xdr:to>
      <xdr:col>7</xdr:col>
      <xdr:colOff>646824</xdr:colOff>
      <xdr:row>11</xdr:row>
      <xdr:rowOff>694450</xdr:rowOff>
    </xdr:to>
    <xdr:pic>
      <xdr:nvPicPr>
        <xdr:cNvPr id="678" name="Image 677">
          <a:extLst>
            <a:ext uri="{FF2B5EF4-FFF2-40B4-BE49-F238E27FC236}">
              <a16:creationId xmlns:a16="http://schemas.microsoft.com/office/drawing/2014/main" id="{41A8769C-3DFB-4DA8-B308-23414EAA1C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6118860"/>
          <a:ext cx="646824" cy="694450"/>
        </a:xfrm>
        <a:prstGeom prst="rect">
          <a:avLst/>
        </a:prstGeom>
      </xdr:spPr>
    </xdr:pic>
    <xdr:clientData/>
  </xdr:twoCellAnchor>
  <xdr:twoCellAnchor editAs="oneCell">
    <xdr:from>
      <xdr:col>7</xdr:col>
      <xdr:colOff>38100</xdr:colOff>
      <xdr:row>5</xdr:row>
      <xdr:rowOff>838200</xdr:rowOff>
    </xdr:from>
    <xdr:to>
      <xdr:col>7</xdr:col>
      <xdr:colOff>684924</xdr:colOff>
      <xdr:row>6</xdr:row>
      <xdr:rowOff>275350</xdr:rowOff>
    </xdr:to>
    <xdr:pic>
      <xdr:nvPicPr>
        <xdr:cNvPr id="679" name="Image 678">
          <a:extLst>
            <a:ext uri="{FF2B5EF4-FFF2-40B4-BE49-F238E27FC236}">
              <a16:creationId xmlns:a16="http://schemas.microsoft.com/office/drawing/2014/main" id="{865E132C-AEFC-49DA-9FEB-123717CAFB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3192780"/>
          <a:ext cx="646824" cy="702070"/>
        </a:xfrm>
        <a:prstGeom prst="rect">
          <a:avLst/>
        </a:prstGeom>
      </xdr:spPr>
    </xdr:pic>
    <xdr:clientData/>
  </xdr:twoCellAnchor>
  <xdr:twoCellAnchor editAs="oneCell">
    <xdr:from>
      <xdr:col>8</xdr:col>
      <xdr:colOff>171450</xdr:colOff>
      <xdr:row>5</xdr:row>
      <xdr:rowOff>800100</xdr:rowOff>
    </xdr:from>
    <xdr:to>
      <xdr:col>9</xdr:col>
      <xdr:colOff>627774</xdr:colOff>
      <xdr:row>6</xdr:row>
      <xdr:rowOff>237250</xdr:rowOff>
    </xdr:to>
    <xdr:pic>
      <xdr:nvPicPr>
        <xdr:cNvPr id="680" name="Image 679">
          <a:extLst>
            <a:ext uri="{FF2B5EF4-FFF2-40B4-BE49-F238E27FC236}">
              <a16:creationId xmlns:a16="http://schemas.microsoft.com/office/drawing/2014/main" id="{328CD1CC-2613-46BB-A447-9901DA1173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14370" y="3154680"/>
          <a:ext cx="654444" cy="702070"/>
        </a:xfrm>
        <a:prstGeom prst="rect">
          <a:avLst/>
        </a:prstGeom>
      </xdr:spPr>
    </xdr:pic>
    <xdr:clientData/>
  </xdr:twoCellAnchor>
  <xdr:twoCellAnchor editAs="oneCell">
    <xdr:from>
      <xdr:col>4</xdr:col>
      <xdr:colOff>95250</xdr:colOff>
      <xdr:row>25</xdr:row>
      <xdr:rowOff>762000</xdr:rowOff>
    </xdr:from>
    <xdr:to>
      <xdr:col>5</xdr:col>
      <xdr:colOff>551574</xdr:colOff>
      <xdr:row>26</xdr:row>
      <xdr:rowOff>199150</xdr:rowOff>
    </xdr:to>
    <xdr:pic>
      <xdr:nvPicPr>
        <xdr:cNvPr id="681" name="Image 680">
          <a:extLst>
            <a:ext uri="{FF2B5EF4-FFF2-40B4-BE49-F238E27FC236}">
              <a16:creationId xmlns:a16="http://schemas.microsoft.com/office/drawing/2014/main" id="{E95F6756-B9AE-436F-AF58-EE8D5B817C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3890" y="16786860"/>
          <a:ext cx="654444" cy="702070"/>
        </a:xfrm>
        <a:prstGeom prst="rect">
          <a:avLst/>
        </a:prstGeom>
      </xdr:spPr>
    </xdr:pic>
    <xdr:clientData/>
  </xdr:twoCellAnchor>
  <xdr:twoCellAnchor editAs="oneCell">
    <xdr:from>
      <xdr:col>9</xdr:col>
      <xdr:colOff>0</xdr:colOff>
      <xdr:row>25</xdr:row>
      <xdr:rowOff>0</xdr:rowOff>
    </xdr:from>
    <xdr:to>
      <xdr:col>9</xdr:col>
      <xdr:colOff>646824</xdr:colOff>
      <xdr:row>25</xdr:row>
      <xdr:rowOff>694450</xdr:rowOff>
    </xdr:to>
    <xdr:pic>
      <xdr:nvPicPr>
        <xdr:cNvPr id="682" name="Image 681">
          <a:extLst>
            <a:ext uri="{FF2B5EF4-FFF2-40B4-BE49-F238E27FC236}">
              <a16:creationId xmlns:a16="http://schemas.microsoft.com/office/drawing/2014/main" id="{EC1B7912-CF82-47AB-9C8E-45B9033D6E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6024860"/>
          <a:ext cx="646824" cy="694450"/>
        </a:xfrm>
        <a:prstGeom prst="rect">
          <a:avLst/>
        </a:prstGeom>
      </xdr:spPr>
    </xdr:pic>
    <xdr:clientData/>
  </xdr:twoCellAnchor>
  <xdr:twoCellAnchor editAs="oneCell">
    <xdr:from>
      <xdr:col>5</xdr:col>
      <xdr:colOff>0</xdr:colOff>
      <xdr:row>27</xdr:row>
      <xdr:rowOff>19050</xdr:rowOff>
    </xdr:from>
    <xdr:to>
      <xdr:col>5</xdr:col>
      <xdr:colOff>646824</xdr:colOff>
      <xdr:row>28</xdr:row>
      <xdr:rowOff>542050</xdr:rowOff>
    </xdr:to>
    <xdr:pic>
      <xdr:nvPicPr>
        <xdr:cNvPr id="683" name="Image 682">
          <a:extLst>
            <a:ext uri="{FF2B5EF4-FFF2-40B4-BE49-F238E27FC236}">
              <a16:creationId xmlns:a16="http://schemas.microsoft.com/office/drawing/2014/main" id="{0E22E192-61EF-4214-8246-9CE00FEAF4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684" name="Image 683">
          <a:extLst>
            <a:ext uri="{FF2B5EF4-FFF2-40B4-BE49-F238E27FC236}">
              <a16:creationId xmlns:a16="http://schemas.microsoft.com/office/drawing/2014/main" id="{D822994B-83D1-4536-AA0B-5F82D7702E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967960"/>
          <a:ext cx="646824" cy="694450"/>
        </a:xfrm>
        <a:prstGeom prst="rect">
          <a:avLst/>
        </a:prstGeom>
      </xdr:spPr>
    </xdr:pic>
    <xdr:clientData/>
  </xdr:twoCellAnchor>
  <xdr:twoCellAnchor editAs="oneCell">
    <xdr:from>
      <xdr:col>4</xdr:col>
      <xdr:colOff>133350</xdr:colOff>
      <xdr:row>29</xdr:row>
      <xdr:rowOff>361950</xdr:rowOff>
    </xdr:from>
    <xdr:to>
      <xdr:col>5</xdr:col>
      <xdr:colOff>589674</xdr:colOff>
      <xdr:row>31</xdr:row>
      <xdr:rowOff>503950</xdr:rowOff>
    </xdr:to>
    <xdr:pic>
      <xdr:nvPicPr>
        <xdr:cNvPr id="685" name="Image 684">
          <a:extLst>
            <a:ext uri="{FF2B5EF4-FFF2-40B4-BE49-F238E27FC236}">
              <a16:creationId xmlns:a16="http://schemas.microsoft.com/office/drawing/2014/main" id="{A3468A91-2977-40F4-A6C2-5FC4F8A2EB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19594830"/>
          <a:ext cx="654444" cy="698260"/>
        </a:xfrm>
        <a:prstGeom prst="rect">
          <a:avLst/>
        </a:prstGeom>
      </xdr:spPr>
    </xdr:pic>
    <xdr:clientData/>
  </xdr:twoCellAnchor>
  <xdr:twoCellAnchor editAs="oneCell">
    <xdr:from>
      <xdr:col>5</xdr:col>
      <xdr:colOff>0</xdr:colOff>
      <xdr:row>45</xdr:row>
      <xdr:rowOff>0</xdr:rowOff>
    </xdr:from>
    <xdr:to>
      <xdr:col>5</xdr:col>
      <xdr:colOff>646824</xdr:colOff>
      <xdr:row>45</xdr:row>
      <xdr:rowOff>694450</xdr:rowOff>
    </xdr:to>
    <xdr:pic>
      <xdr:nvPicPr>
        <xdr:cNvPr id="686" name="Image 685">
          <a:extLst>
            <a:ext uri="{FF2B5EF4-FFF2-40B4-BE49-F238E27FC236}">
              <a16:creationId xmlns:a16="http://schemas.microsoft.com/office/drawing/2014/main" id="{853B606B-1619-4BAA-9112-6E94101BAF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29733240"/>
          <a:ext cx="646824" cy="694450"/>
        </a:xfrm>
        <a:prstGeom prst="rect">
          <a:avLst/>
        </a:prstGeom>
      </xdr:spPr>
    </xdr:pic>
    <xdr:clientData/>
  </xdr:twoCellAnchor>
  <xdr:twoCellAnchor editAs="oneCell">
    <xdr:from>
      <xdr:col>2</xdr:col>
      <xdr:colOff>133350</xdr:colOff>
      <xdr:row>46</xdr:row>
      <xdr:rowOff>476250</xdr:rowOff>
    </xdr:from>
    <xdr:to>
      <xdr:col>3</xdr:col>
      <xdr:colOff>589674</xdr:colOff>
      <xdr:row>48</xdr:row>
      <xdr:rowOff>503950</xdr:rowOff>
    </xdr:to>
    <xdr:pic>
      <xdr:nvPicPr>
        <xdr:cNvPr id="687" name="Image 686">
          <a:extLst>
            <a:ext uri="{FF2B5EF4-FFF2-40B4-BE49-F238E27FC236}">
              <a16:creationId xmlns:a16="http://schemas.microsoft.com/office/drawing/2014/main" id="{7E609F16-A8B0-4E84-B23A-4D1323B4F1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4850" y="31474410"/>
          <a:ext cx="654444" cy="705880"/>
        </a:xfrm>
        <a:prstGeom prst="rect">
          <a:avLst/>
        </a:prstGeom>
      </xdr:spPr>
    </xdr:pic>
    <xdr:clientData/>
  </xdr:twoCellAnchor>
  <xdr:twoCellAnchor editAs="oneCell">
    <xdr:from>
      <xdr:col>5</xdr:col>
      <xdr:colOff>76200</xdr:colOff>
      <xdr:row>48</xdr:row>
      <xdr:rowOff>742950</xdr:rowOff>
    </xdr:from>
    <xdr:to>
      <xdr:col>5</xdr:col>
      <xdr:colOff>723024</xdr:colOff>
      <xdr:row>49</xdr:row>
      <xdr:rowOff>180100</xdr:rowOff>
    </xdr:to>
    <xdr:pic>
      <xdr:nvPicPr>
        <xdr:cNvPr id="688" name="Image 687">
          <a:extLst>
            <a:ext uri="{FF2B5EF4-FFF2-40B4-BE49-F238E27FC236}">
              <a16:creationId xmlns:a16="http://schemas.microsoft.com/office/drawing/2014/main" id="{A7BF1E15-F8B5-4725-9599-E7BEB06589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42960" y="32419290"/>
          <a:ext cx="646824" cy="702070"/>
        </a:xfrm>
        <a:prstGeom prst="rect">
          <a:avLst/>
        </a:prstGeom>
      </xdr:spPr>
    </xdr:pic>
    <xdr:clientData/>
  </xdr:twoCellAnchor>
  <xdr:twoCellAnchor editAs="oneCell">
    <xdr:from>
      <xdr:col>1</xdr:col>
      <xdr:colOff>0</xdr:colOff>
      <xdr:row>51</xdr:row>
      <xdr:rowOff>0</xdr:rowOff>
    </xdr:from>
    <xdr:to>
      <xdr:col>1</xdr:col>
      <xdr:colOff>646824</xdr:colOff>
      <xdr:row>51</xdr:row>
      <xdr:rowOff>694450</xdr:rowOff>
    </xdr:to>
    <xdr:pic>
      <xdr:nvPicPr>
        <xdr:cNvPr id="689" name="Image 688">
          <a:extLst>
            <a:ext uri="{FF2B5EF4-FFF2-40B4-BE49-F238E27FC236}">
              <a16:creationId xmlns:a16="http://schemas.microsoft.com/office/drawing/2014/main" id="{A44532AE-6860-440C-AAF1-F8D12293A8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33497520"/>
          <a:ext cx="646824" cy="694450"/>
        </a:xfrm>
        <a:prstGeom prst="rect">
          <a:avLst/>
        </a:prstGeom>
      </xdr:spPr>
    </xdr:pic>
    <xdr:clientData/>
  </xdr:twoCellAnchor>
  <xdr:twoCellAnchor editAs="oneCell">
    <xdr:from>
      <xdr:col>3</xdr:col>
      <xdr:colOff>0</xdr:colOff>
      <xdr:row>51</xdr:row>
      <xdr:rowOff>0</xdr:rowOff>
    </xdr:from>
    <xdr:to>
      <xdr:col>3</xdr:col>
      <xdr:colOff>646824</xdr:colOff>
      <xdr:row>51</xdr:row>
      <xdr:rowOff>694450</xdr:rowOff>
    </xdr:to>
    <xdr:pic>
      <xdr:nvPicPr>
        <xdr:cNvPr id="690" name="Image 689">
          <a:extLst>
            <a:ext uri="{FF2B5EF4-FFF2-40B4-BE49-F238E27FC236}">
              <a16:creationId xmlns:a16="http://schemas.microsoft.com/office/drawing/2014/main" id="{D93DEBEF-2C8A-4A5B-83C0-438C2792D2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691" name="Image 690">
          <a:extLst>
            <a:ext uri="{FF2B5EF4-FFF2-40B4-BE49-F238E27FC236}">
              <a16:creationId xmlns:a16="http://schemas.microsoft.com/office/drawing/2014/main" id="{3F31838A-F666-480B-81E2-448B10C1EF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33497520"/>
          <a:ext cx="646824" cy="694450"/>
        </a:xfrm>
        <a:prstGeom prst="rect">
          <a:avLst/>
        </a:prstGeom>
      </xdr:spPr>
    </xdr:pic>
    <xdr:clientData/>
  </xdr:twoCellAnchor>
  <xdr:twoCellAnchor editAs="oneCell">
    <xdr:from>
      <xdr:col>1</xdr:col>
      <xdr:colOff>0</xdr:colOff>
      <xdr:row>44</xdr:row>
      <xdr:rowOff>247650</xdr:rowOff>
    </xdr:from>
    <xdr:to>
      <xdr:col>1</xdr:col>
      <xdr:colOff>646824</xdr:colOff>
      <xdr:row>45</xdr:row>
      <xdr:rowOff>580150</xdr:rowOff>
    </xdr:to>
    <xdr:pic>
      <xdr:nvPicPr>
        <xdr:cNvPr id="692" name="Image 691">
          <a:extLst>
            <a:ext uri="{FF2B5EF4-FFF2-40B4-BE49-F238E27FC236}">
              <a16:creationId xmlns:a16="http://schemas.microsoft.com/office/drawing/2014/main" id="{36FD72D0-17A9-4847-803C-F146F409DE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9622750"/>
          <a:ext cx="646824" cy="690640"/>
        </a:xfrm>
        <a:prstGeom prst="rect">
          <a:avLst/>
        </a:prstGeom>
      </xdr:spPr>
    </xdr:pic>
    <xdr:clientData/>
  </xdr:twoCellAnchor>
  <xdr:twoCellAnchor editAs="oneCell">
    <xdr:from>
      <xdr:col>1</xdr:col>
      <xdr:colOff>0</xdr:colOff>
      <xdr:row>65</xdr:row>
      <xdr:rowOff>0</xdr:rowOff>
    </xdr:from>
    <xdr:to>
      <xdr:col>1</xdr:col>
      <xdr:colOff>646824</xdr:colOff>
      <xdr:row>65</xdr:row>
      <xdr:rowOff>694450</xdr:rowOff>
    </xdr:to>
    <xdr:pic>
      <xdr:nvPicPr>
        <xdr:cNvPr id="693" name="Image 692">
          <a:extLst>
            <a:ext uri="{FF2B5EF4-FFF2-40B4-BE49-F238E27FC236}">
              <a16:creationId xmlns:a16="http://schemas.microsoft.com/office/drawing/2014/main" id="{A43BF9BE-3E1C-4D09-A154-09C9D2CB9E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342638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694" name="Image 693">
          <a:extLst>
            <a:ext uri="{FF2B5EF4-FFF2-40B4-BE49-F238E27FC236}">
              <a16:creationId xmlns:a16="http://schemas.microsoft.com/office/drawing/2014/main" id="{4E601822-E3EB-41A6-BDA2-E9E1EFA0C7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3426380"/>
          <a:ext cx="646824" cy="694450"/>
        </a:xfrm>
        <a:prstGeom prst="rect">
          <a:avLst/>
        </a:prstGeom>
      </xdr:spPr>
    </xdr:pic>
    <xdr:clientData/>
  </xdr:twoCellAnchor>
  <xdr:twoCellAnchor editAs="oneCell">
    <xdr:from>
      <xdr:col>1</xdr:col>
      <xdr:colOff>0</xdr:colOff>
      <xdr:row>71</xdr:row>
      <xdr:rowOff>0</xdr:rowOff>
    </xdr:from>
    <xdr:to>
      <xdr:col>1</xdr:col>
      <xdr:colOff>646824</xdr:colOff>
      <xdr:row>71</xdr:row>
      <xdr:rowOff>694450</xdr:rowOff>
    </xdr:to>
    <xdr:pic>
      <xdr:nvPicPr>
        <xdr:cNvPr id="695" name="Image 694">
          <a:extLst>
            <a:ext uri="{FF2B5EF4-FFF2-40B4-BE49-F238E27FC236}">
              <a16:creationId xmlns:a16="http://schemas.microsoft.com/office/drawing/2014/main" id="{83825874-FDA5-4275-8E32-6838200E9F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47190660"/>
          <a:ext cx="646824" cy="694450"/>
        </a:xfrm>
        <a:prstGeom prst="rect">
          <a:avLst/>
        </a:prstGeom>
      </xdr:spPr>
    </xdr:pic>
    <xdr:clientData/>
  </xdr:twoCellAnchor>
  <xdr:twoCellAnchor editAs="oneCell">
    <xdr:from>
      <xdr:col>2</xdr:col>
      <xdr:colOff>152400</xdr:colOff>
      <xdr:row>67</xdr:row>
      <xdr:rowOff>57150</xdr:rowOff>
    </xdr:from>
    <xdr:to>
      <xdr:col>3</xdr:col>
      <xdr:colOff>608724</xdr:colOff>
      <xdr:row>68</xdr:row>
      <xdr:rowOff>580150</xdr:rowOff>
    </xdr:to>
    <xdr:pic>
      <xdr:nvPicPr>
        <xdr:cNvPr id="696" name="Image 695">
          <a:extLst>
            <a:ext uri="{FF2B5EF4-FFF2-40B4-BE49-F238E27FC236}">
              <a16:creationId xmlns:a16="http://schemas.microsoft.com/office/drawing/2014/main" id="{65312FF4-FAA3-44F9-A164-D60F67A220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33900" y="45251370"/>
          <a:ext cx="654444" cy="698260"/>
        </a:xfrm>
        <a:prstGeom prst="rect">
          <a:avLst/>
        </a:prstGeom>
      </xdr:spPr>
    </xdr:pic>
    <xdr:clientData/>
  </xdr:twoCellAnchor>
  <xdr:twoCellAnchor editAs="oneCell">
    <xdr:from>
      <xdr:col>3</xdr:col>
      <xdr:colOff>0</xdr:colOff>
      <xdr:row>71</xdr:row>
      <xdr:rowOff>0</xdr:rowOff>
    </xdr:from>
    <xdr:to>
      <xdr:col>3</xdr:col>
      <xdr:colOff>646824</xdr:colOff>
      <xdr:row>71</xdr:row>
      <xdr:rowOff>694450</xdr:rowOff>
    </xdr:to>
    <xdr:pic>
      <xdr:nvPicPr>
        <xdr:cNvPr id="697" name="Image 696">
          <a:extLst>
            <a:ext uri="{FF2B5EF4-FFF2-40B4-BE49-F238E27FC236}">
              <a16:creationId xmlns:a16="http://schemas.microsoft.com/office/drawing/2014/main" id="{20237B75-815A-4252-8E5C-5D84D66DE0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7190660"/>
          <a:ext cx="646824" cy="694450"/>
        </a:xfrm>
        <a:prstGeom prst="rect">
          <a:avLst/>
        </a:prstGeom>
      </xdr:spPr>
    </xdr:pic>
    <xdr:clientData/>
  </xdr:twoCellAnchor>
  <xdr:twoCellAnchor editAs="oneCell">
    <xdr:from>
      <xdr:col>5</xdr:col>
      <xdr:colOff>0</xdr:colOff>
      <xdr:row>68</xdr:row>
      <xdr:rowOff>400050</xdr:rowOff>
    </xdr:from>
    <xdr:to>
      <xdr:col>5</xdr:col>
      <xdr:colOff>646824</xdr:colOff>
      <xdr:row>68</xdr:row>
      <xdr:rowOff>1094500</xdr:rowOff>
    </xdr:to>
    <xdr:pic>
      <xdr:nvPicPr>
        <xdr:cNvPr id="698" name="Image 697">
          <a:extLst>
            <a:ext uri="{FF2B5EF4-FFF2-40B4-BE49-F238E27FC236}">
              <a16:creationId xmlns:a16="http://schemas.microsoft.com/office/drawing/2014/main" id="{4A0275D8-079A-4CAF-BCE8-1D4C402E41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4576953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699" name="Image 698">
          <a:extLst>
            <a:ext uri="{FF2B5EF4-FFF2-40B4-BE49-F238E27FC236}">
              <a16:creationId xmlns:a16="http://schemas.microsoft.com/office/drawing/2014/main" id="{ED4BF01F-3C9D-4B0E-B60D-DD46721FEA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5369480"/>
          <a:ext cx="646824" cy="694450"/>
        </a:xfrm>
        <a:prstGeom prst="rect">
          <a:avLst/>
        </a:prstGeom>
      </xdr:spPr>
    </xdr:pic>
    <xdr:clientData/>
  </xdr:twoCellAnchor>
  <xdr:twoCellAnchor editAs="oneCell">
    <xdr:from>
      <xdr:col>7</xdr:col>
      <xdr:colOff>0</xdr:colOff>
      <xdr:row>71</xdr:row>
      <xdr:rowOff>0</xdr:rowOff>
    </xdr:from>
    <xdr:to>
      <xdr:col>7</xdr:col>
      <xdr:colOff>646824</xdr:colOff>
      <xdr:row>71</xdr:row>
      <xdr:rowOff>694450</xdr:rowOff>
    </xdr:to>
    <xdr:pic>
      <xdr:nvPicPr>
        <xdr:cNvPr id="700" name="Image 699">
          <a:extLst>
            <a:ext uri="{FF2B5EF4-FFF2-40B4-BE49-F238E27FC236}">
              <a16:creationId xmlns:a16="http://schemas.microsoft.com/office/drawing/2014/main" id="{D97B5633-9390-4D52-8AF5-3D96CE7E60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7190660"/>
          <a:ext cx="646824" cy="694450"/>
        </a:xfrm>
        <a:prstGeom prst="rect">
          <a:avLst/>
        </a:prstGeom>
      </xdr:spPr>
    </xdr:pic>
    <xdr:clientData/>
  </xdr:twoCellAnchor>
  <xdr:twoCellAnchor editAs="oneCell">
    <xdr:from>
      <xdr:col>9</xdr:col>
      <xdr:colOff>0</xdr:colOff>
      <xdr:row>64</xdr:row>
      <xdr:rowOff>247650</xdr:rowOff>
    </xdr:from>
    <xdr:to>
      <xdr:col>9</xdr:col>
      <xdr:colOff>646824</xdr:colOff>
      <xdr:row>65</xdr:row>
      <xdr:rowOff>580150</xdr:rowOff>
    </xdr:to>
    <xdr:pic>
      <xdr:nvPicPr>
        <xdr:cNvPr id="701" name="Image 700">
          <a:extLst>
            <a:ext uri="{FF2B5EF4-FFF2-40B4-BE49-F238E27FC236}">
              <a16:creationId xmlns:a16="http://schemas.microsoft.com/office/drawing/2014/main" id="{BC7AB238-98BF-48D0-BB1B-CD257EB229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3315890"/>
          <a:ext cx="646824" cy="690640"/>
        </a:xfrm>
        <a:prstGeom prst="rect">
          <a:avLst/>
        </a:prstGeom>
      </xdr:spPr>
    </xdr:pic>
    <xdr:clientData/>
  </xdr:twoCellAnchor>
  <xdr:twoCellAnchor editAs="oneCell">
    <xdr:from>
      <xdr:col>3</xdr:col>
      <xdr:colOff>133350</xdr:colOff>
      <xdr:row>84</xdr:row>
      <xdr:rowOff>304800</xdr:rowOff>
    </xdr:from>
    <xdr:to>
      <xdr:col>3</xdr:col>
      <xdr:colOff>780174</xdr:colOff>
      <xdr:row>85</xdr:row>
      <xdr:rowOff>637300</xdr:rowOff>
    </xdr:to>
    <xdr:pic>
      <xdr:nvPicPr>
        <xdr:cNvPr id="702" name="Image 701">
          <a:extLst>
            <a:ext uri="{FF2B5EF4-FFF2-40B4-BE49-F238E27FC236}">
              <a16:creationId xmlns:a16="http://schemas.microsoft.com/office/drawing/2014/main" id="{3868C151-0EBD-4012-B8BC-E0C26AEAF9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12970" y="57066180"/>
          <a:ext cx="646824" cy="69064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703" name="Image 702">
          <a:extLst>
            <a:ext uri="{FF2B5EF4-FFF2-40B4-BE49-F238E27FC236}">
              <a16:creationId xmlns:a16="http://schemas.microsoft.com/office/drawing/2014/main" id="{49456024-8853-41B5-9E6B-DBD4589573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57119520"/>
          <a:ext cx="646824" cy="694450"/>
        </a:xfrm>
        <a:prstGeom prst="rect">
          <a:avLst/>
        </a:prstGeom>
      </xdr:spPr>
    </xdr:pic>
    <xdr:clientData/>
  </xdr:twoCellAnchor>
  <xdr:twoCellAnchor editAs="oneCell">
    <xdr:from>
      <xdr:col>1</xdr:col>
      <xdr:colOff>0</xdr:colOff>
      <xdr:row>88</xdr:row>
      <xdr:rowOff>0</xdr:rowOff>
    </xdr:from>
    <xdr:to>
      <xdr:col>1</xdr:col>
      <xdr:colOff>646824</xdr:colOff>
      <xdr:row>88</xdr:row>
      <xdr:rowOff>694450</xdr:rowOff>
    </xdr:to>
    <xdr:pic>
      <xdr:nvPicPr>
        <xdr:cNvPr id="704" name="Image 703">
          <a:extLst>
            <a:ext uri="{FF2B5EF4-FFF2-40B4-BE49-F238E27FC236}">
              <a16:creationId xmlns:a16="http://schemas.microsoft.com/office/drawing/2014/main" id="{B03BF4B6-A987-448A-B939-E147E1CD02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906262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705" name="Image 704">
          <a:extLst>
            <a:ext uri="{FF2B5EF4-FFF2-40B4-BE49-F238E27FC236}">
              <a16:creationId xmlns:a16="http://schemas.microsoft.com/office/drawing/2014/main" id="{DB42E74B-F6B3-4134-8126-13E3D4F99C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6088380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706" name="Image 705">
          <a:extLst>
            <a:ext uri="{FF2B5EF4-FFF2-40B4-BE49-F238E27FC236}">
              <a16:creationId xmlns:a16="http://schemas.microsoft.com/office/drawing/2014/main" id="{254DD592-8E0F-487B-B1E0-AADB387436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707" name="Image 706">
          <a:extLst>
            <a:ext uri="{FF2B5EF4-FFF2-40B4-BE49-F238E27FC236}">
              <a16:creationId xmlns:a16="http://schemas.microsoft.com/office/drawing/2014/main" id="{AD2D529B-C956-46F0-AD62-D9D7152ECA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59596020"/>
          <a:ext cx="646824" cy="694450"/>
        </a:xfrm>
        <a:prstGeom prst="rect">
          <a:avLst/>
        </a:prstGeom>
      </xdr:spPr>
    </xdr:pic>
    <xdr:clientData/>
  </xdr:twoCellAnchor>
  <xdr:twoCellAnchor editAs="oneCell">
    <xdr:from>
      <xdr:col>7</xdr:col>
      <xdr:colOff>38100</xdr:colOff>
      <xdr:row>91</xdr:row>
      <xdr:rowOff>647700</xdr:rowOff>
    </xdr:from>
    <xdr:to>
      <xdr:col>7</xdr:col>
      <xdr:colOff>684924</xdr:colOff>
      <xdr:row>92</xdr:row>
      <xdr:rowOff>84850</xdr:rowOff>
    </xdr:to>
    <xdr:pic>
      <xdr:nvPicPr>
        <xdr:cNvPr id="708" name="Image 707">
          <a:extLst>
            <a:ext uri="{FF2B5EF4-FFF2-40B4-BE49-F238E27FC236}">
              <a16:creationId xmlns:a16="http://schemas.microsoft.com/office/drawing/2014/main" id="{9FD0FB3C-EA99-436B-BDDB-EE5EDC348B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61531500"/>
          <a:ext cx="646824" cy="702070"/>
        </a:xfrm>
        <a:prstGeom prst="rect">
          <a:avLst/>
        </a:prstGeom>
      </xdr:spPr>
    </xdr:pic>
    <xdr:clientData/>
  </xdr:twoCellAnchor>
  <xdr:twoCellAnchor editAs="oneCell">
    <xdr:from>
      <xdr:col>9</xdr:col>
      <xdr:colOff>38100</xdr:colOff>
      <xdr:row>91</xdr:row>
      <xdr:rowOff>552450</xdr:rowOff>
    </xdr:from>
    <xdr:to>
      <xdr:col>9</xdr:col>
      <xdr:colOff>684924</xdr:colOff>
      <xdr:row>91</xdr:row>
      <xdr:rowOff>1246900</xdr:rowOff>
    </xdr:to>
    <xdr:pic>
      <xdr:nvPicPr>
        <xdr:cNvPr id="709" name="Image 708">
          <a:extLst>
            <a:ext uri="{FF2B5EF4-FFF2-40B4-BE49-F238E27FC236}">
              <a16:creationId xmlns:a16="http://schemas.microsoft.com/office/drawing/2014/main" id="{BC7B9E43-F307-47C7-8DBD-C5EE644DB6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9140" y="61436250"/>
          <a:ext cx="646824" cy="694450"/>
        </a:xfrm>
        <a:prstGeom prst="rect">
          <a:avLst/>
        </a:prstGeom>
      </xdr:spPr>
    </xdr:pic>
    <xdr:clientData/>
  </xdr:twoCellAnchor>
  <xdr:twoCellAnchor editAs="oneCell">
    <xdr:from>
      <xdr:col>0</xdr:col>
      <xdr:colOff>742950</xdr:colOff>
      <xdr:row>104</xdr:row>
      <xdr:rowOff>228600</xdr:rowOff>
    </xdr:from>
    <xdr:to>
      <xdr:col>1</xdr:col>
      <xdr:colOff>608724</xdr:colOff>
      <xdr:row>105</xdr:row>
      <xdr:rowOff>561100</xdr:rowOff>
    </xdr:to>
    <xdr:pic>
      <xdr:nvPicPr>
        <xdr:cNvPr id="710" name="Image 709">
          <a:extLst>
            <a:ext uri="{FF2B5EF4-FFF2-40B4-BE49-F238E27FC236}">
              <a16:creationId xmlns:a16="http://schemas.microsoft.com/office/drawing/2014/main" id="{FD1B91C1-DAA2-4514-9DC6-F321A967E2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 y="70980300"/>
          <a:ext cx="658254" cy="69064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711" name="Image 710">
          <a:extLst>
            <a:ext uri="{FF2B5EF4-FFF2-40B4-BE49-F238E27FC236}">
              <a16:creationId xmlns:a16="http://schemas.microsoft.com/office/drawing/2014/main" id="{DFAC9E6F-13F8-4589-863C-59B4C48299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1109840"/>
          <a:ext cx="646824" cy="694450"/>
        </a:xfrm>
        <a:prstGeom prst="rect">
          <a:avLst/>
        </a:prstGeom>
      </xdr:spPr>
    </xdr:pic>
    <xdr:clientData/>
  </xdr:twoCellAnchor>
  <xdr:twoCellAnchor editAs="oneCell">
    <xdr:from>
      <xdr:col>7</xdr:col>
      <xdr:colOff>0</xdr:colOff>
      <xdr:row>105</xdr:row>
      <xdr:rowOff>0</xdr:rowOff>
    </xdr:from>
    <xdr:to>
      <xdr:col>7</xdr:col>
      <xdr:colOff>646824</xdr:colOff>
      <xdr:row>105</xdr:row>
      <xdr:rowOff>694450</xdr:rowOff>
    </xdr:to>
    <xdr:pic>
      <xdr:nvPicPr>
        <xdr:cNvPr id="712" name="Image 711">
          <a:extLst>
            <a:ext uri="{FF2B5EF4-FFF2-40B4-BE49-F238E27FC236}">
              <a16:creationId xmlns:a16="http://schemas.microsoft.com/office/drawing/2014/main" id="{997084EB-7F78-40AB-B0CE-2E5FAC5B83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1109840"/>
          <a:ext cx="646824" cy="694450"/>
        </a:xfrm>
        <a:prstGeom prst="rect">
          <a:avLst/>
        </a:prstGeom>
      </xdr:spPr>
    </xdr:pic>
    <xdr:clientData/>
  </xdr:twoCellAnchor>
  <xdr:twoCellAnchor editAs="oneCell">
    <xdr:from>
      <xdr:col>1</xdr:col>
      <xdr:colOff>152400</xdr:colOff>
      <xdr:row>108</xdr:row>
      <xdr:rowOff>590550</xdr:rowOff>
    </xdr:from>
    <xdr:to>
      <xdr:col>1</xdr:col>
      <xdr:colOff>799224</xdr:colOff>
      <xdr:row>109</xdr:row>
      <xdr:rowOff>27700</xdr:rowOff>
    </xdr:to>
    <xdr:pic>
      <xdr:nvPicPr>
        <xdr:cNvPr id="713" name="Image 712">
          <a:extLst>
            <a:ext uri="{FF2B5EF4-FFF2-40B4-BE49-F238E27FC236}">
              <a16:creationId xmlns:a16="http://schemas.microsoft.com/office/drawing/2014/main" id="{FB8872F3-3716-4F5F-B3BB-960C9FFBB2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488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714" name="Image 713">
          <a:extLst>
            <a:ext uri="{FF2B5EF4-FFF2-40B4-BE49-F238E27FC236}">
              <a16:creationId xmlns:a16="http://schemas.microsoft.com/office/drawing/2014/main" id="{A3433B04-C7B3-4BC0-AA6D-D3C2700F15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7358634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715" name="Image 714">
          <a:extLst>
            <a:ext uri="{FF2B5EF4-FFF2-40B4-BE49-F238E27FC236}">
              <a16:creationId xmlns:a16="http://schemas.microsoft.com/office/drawing/2014/main" id="{46A59472-1E60-432A-B0FC-A35471BFCC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4874120"/>
          <a:ext cx="646824" cy="694450"/>
        </a:xfrm>
        <a:prstGeom prst="rect">
          <a:avLst/>
        </a:prstGeom>
      </xdr:spPr>
    </xdr:pic>
    <xdr:clientData/>
  </xdr:twoCellAnchor>
  <xdr:twoCellAnchor editAs="oneCell">
    <xdr:from>
      <xdr:col>1</xdr:col>
      <xdr:colOff>209550</xdr:colOff>
      <xdr:row>111</xdr:row>
      <xdr:rowOff>495300</xdr:rowOff>
    </xdr:from>
    <xdr:to>
      <xdr:col>1</xdr:col>
      <xdr:colOff>856374</xdr:colOff>
      <xdr:row>111</xdr:row>
      <xdr:rowOff>1189750</xdr:rowOff>
    </xdr:to>
    <xdr:pic>
      <xdr:nvPicPr>
        <xdr:cNvPr id="716" name="Image 715">
          <a:extLst>
            <a:ext uri="{FF2B5EF4-FFF2-40B4-BE49-F238E27FC236}">
              <a16:creationId xmlns:a16="http://schemas.microsoft.com/office/drawing/2014/main" id="{562F7573-C3E2-4A3B-95F4-278C73B2CF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2030" y="75369420"/>
          <a:ext cx="646824" cy="694450"/>
        </a:xfrm>
        <a:prstGeom prst="rect">
          <a:avLst/>
        </a:prstGeom>
      </xdr:spPr>
    </xdr:pic>
    <xdr:clientData/>
  </xdr:twoCellAnchor>
  <xdr:twoCellAnchor editAs="oneCell">
    <xdr:from>
      <xdr:col>1</xdr:col>
      <xdr:colOff>38100</xdr:colOff>
      <xdr:row>131</xdr:row>
      <xdr:rowOff>133350</xdr:rowOff>
    </xdr:from>
    <xdr:to>
      <xdr:col>1</xdr:col>
      <xdr:colOff>684924</xdr:colOff>
      <xdr:row>132</xdr:row>
      <xdr:rowOff>656350</xdr:rowOff>
    </xdr:to>
    <xdr:pic>
      <xdr:nvPicPr>
        <xdr:cNvPr id="717" name="Image 716">
          <a:extLst>
            <a:ext uri="{FF2B5EF4-FFF2-40B4-BE49-F238E27FC236}">
              <a16:creationId xmlns:a16="http://schemas.microsoft.com/office/drawing/2014/main" id="{5EA50E1F-E4C0-4606-906E-017A2D8BCF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580" y="89142570"/>
          <a:ext cx="646824" cy="698260"/>
        </a:xfrm>
        <a:prstGeom prst="rect">
          <a:avLst/>
        </a:prstGeom>
      </xdr:spPr>
    </xdr:pic>
    <xdr:clientData/>
  </xdr:twoCellAnchor>
  <xdr:twoCellAnchor editAs="oneCell">
    <xdr:from>
      <xdr:col>5</xdr:col>
      <xdr:colOff>266700</xdr:colOff>
      <xdr:row>125</xdr:row>
      <xdr:rowOff>228600</xdr:rowOff>
    </xdr:from>
    <xdr:to>
      <xdr:col>5</xdr:col>
      <xdr:colOff>913524</xdr:colOff>
      <xdr:row>126</xdr:row>
      <xdr:rowOff>561100</xdr:rowOff>
    </xdr:to>
    <xdr:pic>
      <xdr:nvPicPr>
        <xdr:cNvPr id="718" name="Image 717">
          <a:extLst>
            <a:ext uri="{FF2B5EF4-FFF2-40B4-BE49-F238E27FC236}">
              <a16:creationId xmlns:a16="http://schemas.microsoft.com/office/drawing/2014/main" id="{E1FBDA9E-E54E-4BB6-95B1-6ADE9F8A91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33460" y="85290660"/>
          <a:ext cx="646824" cy="690640"/>
        </a:xfrm>
        <a:prstGeom prst="rect">
          <a:avLst/>
        </a:prstGeom>
      </xdr:spPr>
    </xdr:pic>
    <xdr:clientData/>
  </xdr:twoCellAnchor>
  <xdr:twoCellAnchor editAs="oneCell">
    <xdr:from>
      <xdr:col>2</xdr:col>
      <xdr:colOff>95250</xdr:colOff>
      <xdr:row>128</xdr:row>
      <xdr:rowOff>38100</xdr:rowOff>
    </xdr:from>
    <xdr:to>
      <xdr:col>3</xdr:col>
      <xdr:colOff>551574</xdr:colOff>
      <xdr:row>129</xdr:row>
      <xdr:rowOff>561100</xdr:rowOff>
    </xdr:to>
    <xdr:pic>
      <xdr:nvPicPr>
        <xdr:cNvPr id="719" name="Image 718">
          <a:extLst>
            <a:ext uri="{FF2B5EF4-FFF2-40B4-BE49-F238E27FC236}">
              <a16:creationId xmlns:a16="http://schemas.microsoft.com/office/drawing/2014/main" id="{D46A03D2-377D-4ACC-B9F6-6D4B276708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675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720" name="Image 719">
          <a:extLst>
            <a:ext uri="{FF2B5EF4-FFF2-40B4-BE49-F238E27FC236}">
              <a16:creationId xmlns:a16="http://schemas.microsoft.com/office/drawing/2014/main" id="{C934AEAE-7ADC-442F-A7F7-ACE3E72F39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7363300"/>
          <a:ext cx="646824" cy="694450"/>
        </a:xfrm>
        <a:prstGeom prst="rect">
          <a:avLst/>
        </a:prstGeom>
      </xdr:spPr>
    </xdr:pic>
    <xdr:clientData/>
  </xdr:twoCellAnchor>
  <xdr:twoCellAnchor editAs="oneCell">
    <xdr:from>
      <xdr:col>5</xdr:col>
      <xdr:colOff>0</xdr:colOff>
      <xdr:row>132</xdr:row>
      <xdr:rowOff>0</xdr:rowOff>
    </xdr:from>
    <xdr:to>
      <xdr:col>5</xdr:col>
      <xdr:colOff>646824</xdr:colOff>
      <xdr:row>132</xdr:row>
      <xdr:rowOff>694450</xdr:rowOff>
    </xdr:to>
    <xdr:pic>
      <xdr:nvPicPr>
        <xdr:cNvPr id="721" name="Image 720">
          <a:extLst>
            <a:ext uri="{FF2B5EF4-FFF2-40B4-BE49-F238E27FC236}">
              <a16:creationId xmlns:a16="http://schemas.microsoft.com/office/drawing/2014/main" id="{8D82E279-3068-4F16-B732-C4A55CF34F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89184480"/>
          <a:ext cx="646824" cy="694450"/>
        </a:xfrm>
        <a:prstGeom prst="rect">
          <a:avLst/>
        </a:prstGeom>
      </xdr:spPr>
    </xdr:pic>
    <xdr:clientData/>
  </xdr:twoCellAnchor>
  <xdr:twoCellAnchor editAs="oneCell">
    <xdr:from>
      <xdr:col>7</xdr:col>
      <xdr:colOff>0</xdr:colOff>
      <xdr:row>132</xdr:row>
      <xdr:rowOff>0</xdr:rowOff>
    </xdr:from>
    <xdr:to>
      <xdr:col>7</xdr:col>
      <xdr:colOff>646824</xdr:colOff>
      <xdr:row>132</xdr:row>
      <xdr:rowOff>694450</xdr:rowOff>
    </xdr:to>
    <xdr:pic>
      <xdr:nvPicPr>
        <xdr:cNvPr id="722" name="Image 721">
          <a:extLst>
            <a:ext uri="{FF2B5EF4-FFF2-40B4-BE49-F238E27FC236}">
              <a16:creationId xmlns:a16="http://schemas.microsoft.com/office/drawing/2014/main" id="{64686866-DC07-487F-9795-93492BD251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9184480"/>
          <a:ext cx="646824" cy="694450"/>
        </a:xfrm>
        <a:prstGeom prst="rect">
          <a:avLst/>
        </a:prstGeom>
      </xdr:spPr>
    </xdr:pic>
    <xdr:clientData/>
  </xdr:twoCellAnchor>
  <xdr:twoCellAnchor editAs="oneCell">
    <xdr:from>
      <xdr:col>8</xdr:col>
      <xdr:colOff>114300</xdr:colOff>
      <xdr:row>127</xdr:row>
      <xdr:rowOff>457200</xdr:rowOff>
    </xdr:from>
    <xdr:to>
      <xdr:col>9</xdr:col>
      <xdr:colOff>570624</xdr:colOff>
      <xdr:row>129</xdr:row>
      <xdr:rowOff>484900</xdr:rowOff>
    </xdr:to>
    <xdr:pic>
      <xdr:nvPicPr>
        <xdr:cNvPr id="723" name="Image 722">
          <a:extLst>
            <a:ext uri="{FF2B5EF4-FFF2-40B4-BE49-F238E27FC236}">
              <a16:creationId xmlns:a16="http://schemas.microsoft.com/office/drawing/2014/main" id="{9AF51461-17B8-4546-9ABD-62DE7EA2B2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57220" y="87142320"/>
          <a:ext cx="654444" cy="705880"/>
        </a:xfrm>
        <a:prstGeom prst="rect">
          <a:avLst/>
        </a:prstGeom>
      </xdr:spPr>
    </xdr:pic>
    <xdr:clientData/>
  </xdr:twoCellAnchor>
  <xdr:twoCellAnchor editAs="oneCell">
    <xdr:from>
      <xdr:col>6</xdr:col>
      <xdr:colOff>95250</xdr:colOff>
      <xdr:row>125</xdr:row>
      <xdr:rowOff>304800</xdr:rowOff>
    </xdr:from>
    <xdr:to>
      <xdr:col>7</xdr:col>
      <xdr:colOff>551574</xdr:colOff>
      <xdr:row>126</xdr:row>
      <xdr:rowOff>637300</xdr:rowOff>
    </xdr:to>
    <xdr:pic>
      <xdr:nvPicPr>
        <xdr:cNvPr id="724" name="Image 723">
          <a:extLst>
            <a:ext uri="{FF2B5EF4-FFF2-40B4-BE49-F238E27FC236}">
              <a16:creationId xmlns:a16="http://schemas.microsoft.com/office/drawing/2014/main" id="{3EEDE952-FDD3-4940-8EDE-FEEF6D9DDD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51030" y="85366860"/>
          <a:ext cx="654444" cy="690640"/>
        </a:xfrm>
        <a:prstGeom prst="rect">
          <a:avLst/>
        </a:prstGeom>
      </xdr:spPr>
    </xdr:pic>
    <xdr:clientData/>
  </xdr:twoCellAnchor>
  <xdr:twoCellAnchor editAs="oneCell">
    <xdr:from>
      <xdr:col>3</xdr:col>
      <xdr:colOff>0</xdr:colOff>
      <xdr:row>150</xdr:row>
      <xdr:rowOff>0</xdr:rowOff>
    </xdr:from>
    <xdr:to>
      <xdr:col>3</xdr:col>
      <xdr:colOff>646824</xdr:colOff>
      <xdr:row>150</xdr:row>
      <xdr:rowOff>694450</xdr:rowOff>
    </xdr:to>
    <xdr:pic>
      <xdr:nvPicPr>
        <xdr:cNvPr id="725" name="Image 724">
          <a:extLst>
            <a:ext uri="{FF2B5EF4-FFF2-40B4-BE49-F238E27FC236}">
              <a16:creationId xmlns:a16="http://schemas.microsoft.com/office/drawing/2014/main" id="{29520D4C-1E4C-49ED-888D-FA91D18452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9395280"/>
          <a:ext cx="646824" cy="694450"/>
        </a:xfrm>
        <a:prstGeom prst="rect">
          <a:avLst/>
        </a:prstGeom>
      </xdr:spPr>
    </xdr:pic>
    <xdr:clientData/>
  </xdr:twoCellAnchor>
  <xdr:twoCellAnchor editAs="oneCell">
    <xdr:from>
      <xdr:col>5</xdr:col>
      <xdr:colOff>0</xdr:colOff>
      <xdr:row>150</xdr:row>
      <xdr:rowOff>0</xdr:rowOff>
    </xdr:from>
    <xdr:to>
      <xdr:col>5</xdr:col>
      <xdr:colOff>646824</xdr:colOff>
      <xdr:row>150</xdr:row>
      <xdr:rowOff>694450</xdr:rowOff>
    </xdr:to>
    <xdr:pic>
      <xdr:nvPicPr>
        <xdr:cNvPr id="726" name="Image 725">
          <a:extLst>
            <a:ext uri="{FF2B5EF4-FFF2-40B4-BE49-F238E27FC236}">
              <a16:creationId xmlns:a16="http://schemas.microsoft.com/office/drawing/2014/main" id="{410BD3C2-FFC2-40EE-9646-BCF3813D2E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99395280"/>
          <a:ext cx="646824" cy="694450"/>
        </a:xfrm>
        <a:prstGeom prst="rect">
          <a:avLst/>
        </a:prstGeom>
      </xdr:spPr>
    </xdr:pic>
    <xdr:clientData/>
  </xdr:twoCellAnchor>
  <xdr:twoCellAnchor editAs="oneCell">
    <xdr:from>
      <xdr:col>7</xdr:col>
      <xdr:colOff>0</xdr:colOff>
      <xdr:row>150</xdr:row>
      <xdr:rowOff>0</xdr:rowOff>
    </xdr:from>
    <xdr:to>
      <xdr:col>7</xdr:col>
      <xdr:colOff>646824</xdr:colOff>
      <xdr:row>150</xdr:row>
      <xdr:rowOff>694450</xdr:rowOff>
    </xdr:to>
    <xdr:pic>
      <xdr:nvPicPr>
        <xdr:cNvPr id="727" name="Image 726">
          <a:extLst>
            <a:ext uri="{FF2B5EF4-FFF2-40B4-BE49-F238E27FC236}">
              <a16:creationId xmlns:a16="http://schemas.microsoft.com/office/drawing/2014/main" id="{77D2C26B-5D12-4A12-9E74-CD5CC5C611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99395280"/>
          <a:ext cx="646824" cy="694450"/>
        </a:xfrm>
        <a:prstGeom prst="rect">
          <a:avLst/>
        </a:prstGeom>
      </xdr:spPr>
    </xdr:pic>
    <xdr:clientData/>
  </xdr:twoCellAnchor>
  <xdr:twoCellAnchor editAs="oneCell">
    <xdr:from>
      <xdr:col>9</xdr:col>
      <xdr:colOff>0</xdr:colOff>
      <xdr:row>150</xdr:row>
      <xdr:rowOff>0</xdr:rowOff>
    </xdr:from>
    <xdr:to>
      <xdr:col>9</xdr:col>
      <xdr:colOff>646824</xdr:colOff>
      <xdr:row>150</xdr:row>
      <xdr:rowOff>694450</xdr:rowOff>
    </xdr:to>
    <xdr:pic>
      <xdr:nvPicPr>
        <xdr:cNvPr id="728" name="Image 727">
          <a:extLst>
            <a:ext uri="{FF2B5EF4-FFF2-40B4-BE49-F238E27FC236}">
              <a16:creationId xmlns:a16="http://schemas.microsoft.com/office/drawing/2014/main" id="{80972BCF-EBFF-4C4E-B5EA-F32028CA3E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9395280"/>
          <a:ext cx="646824" cy="694450"/>
        </a:xfrm>
        <a:prstGeom prst="rect">
          <a:avLst/>
        </a:prstGeom>
      </xdr:spPr>
    </xdr:pic>
    <xdr:clientData/>
  </xdr:twoCellAnchor>
  <xdr:twoCellAnchor editAs="oneCell">
    <xdr:from>
      <xdr:col>1</xdr:col>
      <xdr:colOff>0</xdr:colOff>
      <xdr:row>153</xdr:row>
      <xdr:rowOff>0</xdr:rowOff>
    </xdr:from>
    <xdr:to>
      <xdr:col>1</xdr:col>
      <xdr:colOff>646824</xdr:colOff>
      <xdr:row>153</xdr:row>
      <xdr:rowOff>694450</xdr:rowOff>
    </xdr:to>
    <xdr:pic>
      <xdr:nvPicPr>
        <xdr:cNvPr id="729" name="Image 728">
          <a:extLst>
            <a:ext uri="{FF2B5EF4-FFF2-40B4-BE49-F238E27FC236}">
              <a16:creationId xmlns:a16="http://schemas.microsoft.com/office/drawing/2014/main" id="{81C9E951-850B-4CA6-8388-8096D2F6B4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01338380"/>
          <a:ext cx="646824" cy="694450"/>
        </a:xfrm>
        <a:prstGeom prst="rect">
          <a:avLst/>
        </a:prstGeom>
      </xdr:spPr>
    </xdr:pic>
    <xdr:clientData/>
  </xdr:twoCellAnchor>
  <xdr:twoCellAnchor editAs="oneCell">
    <xdr:from>
      <xdr:col>3</xdr:col>
      <xdr:colOff>0</xdr:colOff>
      <xdr:row>153</xdr:row>
      <xdr:rowOff>0</xdr:rowOff>
    </xdr:from>
    <xdr:to>
      <xdr:col>3</xdr:col>
      <xdr:colOff>646824</xdr:colOff>
      <xdr:row>153</xdr:row>
      <xdr:rowOff>694450</xdr:rowOff>
    </xdr:to>
    <xdr:pic>
      <xdr:nvPicPr>
        <xdr:cNvPr id="730" name="Image 729">
          <a:extLst>
            <a:ext uri="{FF2B5EF4-FFF2-40B4-BE49-F238E27FC236}">
              <a16:creationId xmlns:a16="http://schemas.microsoft.com/office/drawing/2014/main" id="{86C2AB29-06E9-4CCE-942D-3297DA4E4D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01338380"/>
          <a:ext cx="646824" cy="694450"/>
        </a:xfrm>
        <a:prstGeom prst="rect">
          <a:avLst/>
        </a:prstGeom>
      </xdr:spPr>
    </xdr:pic>
    <xdr:clientData/>
  </xdr:twoCellAnchor>
  <xdr:twoCellAnchor editAs="oneCell">
    <xdr:from>
      <xdr:col>7</xdr:col>
      <xdr:colOff>0</xdr:colOff>
      <xdr:row>153</xdr:row>
      <xdr:rowOff>0</xdr:rowOff>
    </xdr:from>
    <xdr:to>
      <xdr:col>7</xdr:col>
      <xdr:colOff>646824</xdr:colOff>
      <xdr:row>153</xdr:row>
      <xdr:rowOff>694450</xdr:rowOff>
    </xdr:to>
    <xdr:pic>
      <xdr:nvPicPr>
        <xdr:cNvPr id="731" name="Image 730">
          <a:extLst>
            <a:ext uri="{FF2B5EF4-FFF2-40B4-BE49-F238E27FC236}">
              <a16:creationId xmlns:a16="http://schemas.microsoft.com/office/drawing/2014/main" id="{52EE4F5C-D83C-4AEA-B540-48A51D9C04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1338380"/>
          <a:ext cx="646824" cy="694450"/>
        </a:xfrm>
        <a:prstGeom prst="rect">
          <a:avLst/>
        </a:prstGeom>
      </xdr:spPr>
    </xdr:pic>
    <xdr:clientData/>
  </xdr:twoCellAnchor>
  <xdr:twoCellAnchor editAs="oneCell">
    <xdr:from>
      <xdr:col>7</xdr:col>
      <xdr:colOff>0</xdr:colOff>
      <xdr:row>156</xdr:row>
      <xdr:rowOff>0</xdr:rowOff>
    </xdr:from>
    <xdr:to>
      <xdr:col>7</xdr:col>
      <xdr:colOff>646824</xdr:colOff>
      <xdr:row>156</xdr:row>
      <xdr:rowOff>694450</xdr:rowOff>
    </xdr:to>
    <xdr:pic>
      <xdr:nvPicPr>
        <xdr:cNvPr id="732" name="Image 731">
          <a:extLst>
            <a:ext uri="{FF2B5EF4-FFF2-40B4-BE49-F238E27FC236}">
              <a16:creationId xmlns:a16="http://schemas.microsoft.com/office/drawing/2014/main" id="{5623B1D6-657D-4265-AA10-8EE10F2E09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03159560"/>
          <a:ext cx="646824" cy="694450"/>
        </a:xfrm>
        <a:prstGeom prst="rect">
          <a:avLst/>
        </a:prstGeom>
      </xdr:spPr>
    </xdr:pic>
    <xdr:clientData/>
  </xdr:twoCellAnchor>
  <xdr:twoCellAnchor editAs="oneCell">
    <xdr:from>
      <xdr:col>9</xdr:col>
      <xdr:colOff>57150</xdr:colOff>
      <xdr:row>11</xdr:row>
      <xdr:rowOff>495300</xdr:rowOff>
    </xdr:from>
    <xdr:to>
      <xdr:col>9</xdr:col>
      <xdr:colOff>703974</xdr:colOff>
      <xdr:row>11</xdr:row>
      <xdr:rowOff>1189750</xdr:rowOff>
    </xdr:to>
    <xdr:pic>
      <xdr:nvPicPr>
        <xdr:cNvPr id="733" name="Image 732">
          <a:extLst>
            <a:ext uri="{FF2B5EF4-FFF2-40B4-BE49-F238E27FC236}">
              <a16:creationId xmlns:a16="http://schemas.microsoft.com/office/drawing/2014/main" id="{BFE6C469-6EB2-4F46-93A5-23CB450ED6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98190" y="6614160"/>
          <a:ext cx="646824" cy="694450"/>
        </a:xfrm>
        <a:prstGeom prst="rect">
          <a:avLst/>
        </a:prstGeom>
      </xdr:spPr>
    </xdr:pic>
    <xdr:clientData/>
  </xdr:twoCellAnchor>
  <xdr:oneCellAnchor>
    <xdr:from>
      <xdr:col>5</xdr:col>
      <xdr:colOff>0</xdr:colOff>
      <xdr:row>88</xdr:row>
      <xdr:rowOff>0</xdr:rowOff>
    </xdr:from>
    <xdr:ext cx="646824" cy="694450"/>
    <xdr:pic>
      <xdr:nvPicPr>
        <xdr:cNvPr id="734" name="Image 733">
          <a:extLst>
            <a:ext uri="{FF2B5EF4-FFF2-40B4-BE49-F238E27FC236}">
              <a16:creationId xmlns:a16="http://schemas.microsoft.com/office/drawing/2014/main" id="{A1B7A6D0-1719-48E2-8BBE-91906F71C0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59062620"/>
          <a:ext cx="646824" cy="694450"/>
        </a:xfrm>
        <a:prstGeom prst="rect">
          <a:avLst/>
        </a:prstGeom>
      </xdr:spPr>
    </xdr:pic>
    <xdr:clientData/>
  </xdr:oneCellAnchor>
  <xdr:oneCellAnchor>
    <xdr:from>
      <xdr:col>5</xdr:col>
      <xdr:colOff>0</xdr:colOff>
      <xdr:row>91</xdr:row>
      <xdr:rowOff>0</xdr:rowOff>
    </xdr:from>
    <xdr:ext cx="646824" cy="694450"/>
    <xdr:pic>
      <xdr:nvPicPr>
        <xdr:cNvPr id="735" name="Image 734">
          <a:extLst>
            <a:ext uri="{FF2B5EF4-FFF2-40B4-BE49-F238E27FC236}">
              <a16:creationId xmlns:a16="http://schemas.microsoft.com/office/drawing/2014/main" id="{FB7714C4-74B4-40DF-9AF9-22FD040FF1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0883800"/>
          <a:ext cx="646824" cy="694450"/>
        </a:xfrm>
        <a:prstGeom prst="rect">
          <a:avLst/>
        </a:prstGeom>
      </xdr:spPr>
    </xdr:pic>
    <xdr:clientData/>
  </xdr:oneCellAnchor>
  <xdr:twoCellAnchor editAs="oneCell">
    <xdr:from>
      <xdr:col>9</xdr:col>
      <xdr:colOff>0</xdr:colOff>
      <xdr:row>16</xdr:row>
      <xdr:rowOff>0</xdr:rowOff>
    </xdr:from>
    <xdr:to>
      <xdr:col>9</xdr:col>
      <xdr:colOff>646824</xdr:colOff>
      <xdr:row>16</xdr:row>
      <xdr:rowOff>694450</xdr:rowOff>
    </xdr:to>
    <xdr:pic>
      <xdr:nvPicPr>
        <xdr:cNvPr id="736" name="Image 735">
          <a:extLst>
            <a:ext uri="{FF2B5EF4-FFF2-40B4-BE49-F238E27FC236}">
              <a16:creationId xmlns:a16="http://schemas.microsoft.com/office/drawing/2014/main" id="{37D713B4-12A1-482F-AE38-23CC960DC0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50680"/>
          <a:ext cx="646824" cy="694450"/>
        </a:xfrm>
        <a:prstGeom prst="rect">
          <a:avLst/>
        </a:prstGeom>
      </xdr:spPr>
    </xdr:pic>
    <xdr:clientData/>
  </xdr:twoCellAnchor>
  <xdr:twoCellAnchor editAs="oneCell">
    <xdr:from>
      <xdr:col>9</xdr:col>
      <xdr:colOff>0</xdr:colOff>
      <xdr:row>56</xdr:row>
      <xdr:rowOff>0</xdr:rowOff>
    </xdr:from>
    <xdr:to>
      <xdr:col>9</xdr:col>
      <xdr:colOff>646824</xdr:colOff>
      <xdr:row>56</xdr:row>
      <xdr:rowOff>694450</xdr:rowOff>
    </xdr:to>
    <xdr:pic>
      <xdr:nvPicPr>
        <xdr:cNvPr id="737" name="Image 736">
          <a:extLst>
            <a:ext uri="{FF2B5EF4-FFF2-40B4-BE49-F238E27FC236}">
              <a16:creationId xmlns:a16="http://schemas.microsoft.com/office/drawing/2014/main" id="{2D5D60C5-293A-40BF-A504-EDD0F71146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36629340"/>
          <a:ext cx="646824" cy="694450"/>
        </a:xfrm>
        <a:prstGeom prst="rect">
          <a:avLst/>
        </a:prstGeom>
      </xdr:spPr>
    </xdr:pic>
    <xdr:clientData/>
  </xdr:twoCellAnchor>
  <xdr:oneCellAnchor>
    <xdr:from>
      <xdr:col>7</xdr:col>
      <xdr:colOff>0</xdr:colOff>
      <xdr:row>48</xdr:row>
      <xdr:rowOff>0</xdr:rowOff>
    </xdr:from>
    <xdr:ext cx="646824" cy="694450"/>
    <xdr:pic>
      <xdr:nvPicPr>
        <xdr:cNvPr id="738" name="Image 737">
          <a:extLst>
            <a:ext uri="{FF2B5EF4-FFF2-40B4-BE49-F238E27FC236}">
              <a16:creationId xmlns:a16="http://schemas.microsoft.com/office/drawing/2014/main" id="{88EA6A35-8CC8-4573-9B58-9B37697060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31676340"/>
          <a:ext cx="646824" cy="694450"/>
        </a:xfrm>
        <a:prstGeom prst="rect">
          <a:avLst/>
        </a:prstGeom>
      </xdr:spPr>
    </xdr:pic>
    <xdr:clientData/>
  </xdr:oneCellAnchor>
  <xdr:oneCellAnchor>
    <xdr:from>
      <xdr:col>3</xdr:col>
      <xdr:colOff>0</xdr:colOff>
      <xdr:row>51</xdr:row>
      <xdr:rowOff>0</xdr:rowOff>
    </xdr:from>
    <xdr:ext cx="646824" cy="694450"/>
    <xdr:pic>
      <xdr:nvPicPr>
        <xdr:cNvPr id="739" name="Image 738">
          <a:extLst>
            <a:ext uri="{FF2B5EF4-FFF2-40B4-BE49-F238E27FC236}">
              <a16:creationId xmlns:a16="http://schemas.microsoft.com/office/drawing/2014/main" id="{9220200F-3F0B-4158-8EEA-569D73A16B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33497520"/>
          <a:ext cx="646824" cy="694450"/>
        </a:xfrm>
        <a:prstGeom prst="rect">
          <a:avLst/>
        </a:prstGeom>
      </xdr:spPr>
    </xdr:pic>
    <xdr:clientData/>
  </xdr:oneCellAnchor>
  <xdr:twoCellAnchor editAs="oneCell">
    <xdr:from>
      <xdr:col>7</xdr:col>
      <xdr:colOff>0</xdr:colOff>
      <xdr:row>116</xdr:row>
      <xdr:rowOff>0</xdr:rowOff>
    </xdr:from>
    <xdr:to>
      <xdr:col>7</xdr:col>
      <xdr:colOff>646824</xdr:colOff>
      <xdr:row>116</xdr:row>
      <xdr:rowOff>694450</xdr:rowOff>
    </xdr:to>
    <xdr:pic>
      <xdr:nvPicPr>
        <xdr:cNvPr id="740" name="Image 739">
          <a:extLst>
            <a:ext uri="{FF2B5EF4-FFF2-40B4-BE49-F238E27FC236}">
              <a16:creationId xmlns:a16="http://schemas.microsoft.com/office/drawing/2014/main" id="{7135A565-9A26-4A5D-AE93-44483BDEEE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8005940"/>
          <a:ext cx="646824" cy="694450"/>
        </a:xfrm>
        <a:prstGeom prst="rect">
          <a:avLst/>
        </a:prstGeom>
      </xdr:spPr>
    </xdr:pic>
    <xdr:clientData/>
  </xdr:twoCellAnchor>
  <xdr:oneCellAnchor>
    <xdr:from>
      <xdr:col>3</xdr:col>
      <xdr:colOff>0</xdr:colOff>
      <xdr:row>126</xdr:row>
      <xdr:rowOff>0</xdr:rowOff>
    </xdr:from>
    <xdr:ext cx="646824" cy="694450"/>
    <xdr:pic>
      <xdr:nvPicPr>
        <xdr:cNvPr id="741" name="Image 740">
          <a:extLst>
            <a:ext uri="{FF2B5EF4-FFF2-40B4-BE49-F238E27FC236}">
              <a16:creationId xmlns:a16="http://schemas.microsoft.com/office/drawing/2014/main" id="{05073A23-E5B1-4E0C-85B8-3AC5CFF099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5420200"/>
          <a:ext cx="646824" cy="694450"/>
        </a:xfrm>
        <a:prstGeom prst="rect">
          <a:avLst/>
        </a:prstGeom>
      </xdr:spPr>
    </xdr:pic>
    <xdr:clientData/>
  </xdr:oneCellAnchor>
  <xdr:oneCellAnchor>
    <xdr:from>
      <xdr:col>9</xdr:col>
      <xdr:colOff>0</xdr:colOff>
      <xdr:row>137</xdr:row>
      <xdr:rowOff>0</xdr:rowOff>
    </xdr:from>
    <xdr:ext cx="646824" cy="694450"/>
    <xdr:pic>
      <xdr:nvPicPr>
        <xdr:cNvPr id="742" name="Image 741">
          <a:extLst>
            <a:ext uri="{FF2B5EF4-FFF2-40B4-BE49-F238E27FC236}">
              <a16:creationId xmlns:a16="http://schemas.microsoft.com/office/drawing/2014/main" id="{2FC52989-DFBE-4A29-81B8-54D7ACAC30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92316300"/>
          <a:ext cx="646824" cy="694450"/>
        </a:xfrm>
        <a:prstGeom prst="rect">
          <a:avLst/>
        </a:prstGeom>
      </xdr:spPr>
    </xdr:pic>
    <xdr:clientData/>
  </xdr:oneCellAnchor>
  <xdr:twoCellAnchor editAs="oneCell">
    <xdr:from>
      <xdr:col>1</xdr:col>
      <xdr:colOff>1104900</xdr:colOff>
      <xdr:row>120</xdr:row>
      <xdr:rowOff>57150</xdr:rowOff>
    </xdr:from>
    <xdr:to>
      <xdr:col>3</xdr:col>
      <xdr:colOff>381000</xdr:colOff>
      <xdr:row>123</xdr:row>
      <xdr:rowOff>247650</xdr:rowOff>
    </xdr:to>
    <xdr:pic>
      <xdr:nvPicPr>
        <xdr:cNvPr id="743" name="dimg_iNxLaNGVDf6jhbIP0NXD0Ac_14" descr="La Semaine du Goût">
          <a:extLst>
            <a:ext uri="{FF2B5EF4-FFF2-40B4-BE49-F238E27FC236}">
              <a16:creationId xmlns:a16="http://schemas.microsoft.com/office/drawing/2014/main" id="{E2DA33F4-18D6-4A46-A34C-26D475942D5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97380" y="82482690"/>
          <a:ext cx="306324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2933700</xdr:colOff>
      <xdr:row>100</xdr:row>
      <xdr:rowOff>266700</xdr:rowOff>
    </xdr:from>
    <xdr:to>
      <xdr:col>9</xdr:col>
      <xdr:colOff>742950</xdr:colOff>
      <xdr:row>104</xdr:row>
      <xdr:rowOff>185637</xdr:rowOff>
    </xdr:to>
    <xdr:pic>
      <xdr:nvPicPr>
        <xdr:cNvPr id="744" name="dimg_89xLaJDtOeG0kdUP9Pa8-Qo_21" descr="Affiche les Antilles - LES AFFICHISTES">
          <a:extLst>
            <a:ext uri="{FF2B5EF4-FFF2-40B4-BE49-F238E27FC236}">
              <a16:creationId xmlns:a16="http://schemas.microsoft.com/office/drawing/2014/main" id="{8C04E94A-3452-45A5-9A20-510391FFA73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087600" y="68740020"/>
          <a:ext cx="1596390" cy="2197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111</xdr:row>
      <xdr:rowOff>952500</xdr:rowOff>
    </xdr:from>
    <xdr:to>
      <xdr:col>7</xdr:col>
      <xdr:colOff>1217393</xdr:colOff>
      <xdr:row>114</xdr:row>
      <xdr:rowOff>148589</xdr:rowOff>
    </xdr:to>
    <xdr:pic>
      <xdr:nvPicPr>
        <xdr:cNvPr id="745"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5D5C7185-4D9F-49E4-AC27-B2F9ECB0CA3A}"/>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2249150" y="7582662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2419350</xdr:colOff>
      <xdr:row>105</xdr:row>
      <xdr:rowOff>990600</xdr:rowOff>
    </xdr:from>
    <xdr:to>
      <xdr:col>7</xdr:col>
      <xdr:colOff>3541493</xdr:colOff>
      <xdr:row>108</xdr:row>
      <xdr:rowOff>186689</xdr:rowOff>
    </xdr:to>
    <xdr:pic>
      <xdr:nvPicPr>
        <xdr:cNvPr id="746" name="dimg_89xLaJDtOeG0kdUP9Pa8-Qo_263" descr="68 000+ Antillais Stock Illustrations, graphiques vectoriels libre de  droits et Clip Art - iStock | Martinique, Guadeloupe, Créole">
          <a:extLst>
            <a:ext uri="{FF2B5EF4-FFF2-40B4-BE49-F238E27FC236}">
              <a16:creationId xmlns:a16="http://schemas.microsoft.com/office/drawing/2014/main" id="{426162F2-1422-4EAE-BCC2-24031C52A0D2}"/>
            </a:ext>
          </a:extLst>
        </xdr:cNvPr>
        <xdr:cNvPicPr>
          <a:picLocks noChangeAspect="1" noChangeArrowheads="1"/>
        </xdr:cNvPicPr>
      </xdr:nvPicPr>
      <xdr:blipFill>
        <a:blip xmlns:r="http://schemas.openxmlformats.org/officeDocument/2006/relationships" r:embed="rId25">
          <a:alphaModFix/>
          <a:extLst>
            <a:ext uri="{BEBA8EAE-BF5A-486C-A8C5-ECC9F3942E4B}">
              <a14:imgProps xmlns:a14="http://schemas.microsoft.com/office/drawing/2010/main">
                <a14:imgLayer r:embed="rId26">
                  <a14:imgEffect>
                    <a14:colorTemperature colorTemp="8800"/>
                  </a14:imgEffect>
                </a14:imgLayer>
              </a14:imgProps>
            </a:ext>
            <a:ext uri="{28A0092B-C50C-407E-A947-70E740481C1C}">
              <a14:useLocalDpi xmlns:a14="http://schemas.microsoft.com/office/drawing/2010/main" val="0"/>
            </a:ext>
          </a:extLst>
        </a:blip>
        <a:srcRect/>
        <a:stretch>
          <a:fillRect/>
        </a:stretch>
      </xdr:blipFill>
      <xdr:spPr bwMode="auto">
        <a:xfrm>
          <a:off x="14573250" y="72100440"/>
          <a:ext cx="1122143" cy="113918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20</xdr:row>
      <xdr:rowOff>114300</xdr:rowOff>
    </xdr:from>
    <xdr:to>
      <xdr:col>9</xdr:col>
      <xdr:colOff>3448050</xdr:colOff>
      <xdr:row>23</xdr:row>
      <xdr:rowOff>133350</xdr:rowOff>
    </xdr:to>
    <xdr:pic>
      <xdr:nvPicPr>
        <xdr:cNvPr id="747" name="dimg_Nd5LaMibDtKfkdUP2NK78A4_279" descr="Loire-Atlantique : la préfecture et les sous-préfectures font le pont">
          <a:extLst>
            <a:ext uri="{FF2B5EF4-FFF2-40B4-BE49-F238E27FC236}">
              <a16:creationId xmlns:a16="http://schemas.microsoft.com/office/drawing/2014/main" id="{2F67B54C-F532-4E9C-9990-2C6233F30EC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960090" y="13784580"/>
          <a:ext cx="3429000" cy="165735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3543300</xdr:colOff>
      <xdr:row>31</xdr:row>
      <xdr:rowOff>617338</xdr:rowOff>
    </xdr:from>
    <xdr:to>
      <xdr:col>9</xdr:col>
      <xdr:colOff>1333500</xdr:colOff>
      <xdr:row>33</xdr:row>
      <xdr:rowOff>26670</xdr:rowOff>
    </xdr:to>
    <xdr:pic>
      <xdr:nvPicPr>
        <xdr:cNvPr id="748" name="dimg_sd9LaIixH5q0kdUPg4jIiAo_339" descr="⇒ Autocollant Sticker Adhésif &quot;Blason de Loire-Atlantique&quot; - Made in BZH">
          <a:extLst>
            <a:ext uri="{FF2B5EF4-FFF2-40B4-BE49-F238E27FC236}">
              <a16:creationId xmlns:a16="http://schemas.microsoft.com/office/drawing/2014/main" id="{4A18BEB2-BC9C-4904-B72F-D10526114315}"/>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697200" y="20406478"/>
          <a:ext cx="157734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2305050</xdr:colOff>
      <xdr:row>31</xdr:row>
      <xdr:rowOff>617338</xdr:rowOff>
    </xdr:from>
    <xdr:to>
      <xdr:col>10</xdr:col>
      <xdr:colOff>285750</xdr:colOff>
      <xdr:row>33</xdr:row>
      <xdr:rowOff>26670</xdr:rowOff>
    </xdr:to>
    <xdr:pic>
      <xdr:nvPicPr>
        <xdr:cNvPr id="749" name="dimg_sd9LaIixH5q0kdUPg4jIiAo_339" descr="⇒ Autocollant Sticker Adhésif &quot;Blason de Loire-Atlantique&quot; - Made in BZH">
          <a:extLst>
            <a:ext uri="{FF2B5EF4-FFF2-40B4-BE49-F238E27FC236}">
              <a16:creationId xmlns:a16="http://schemas.microsoft.com/office/drawing/2014/main" id="{A99DED27-D42E-493B-8941-837CCB217C31}"/>
            </a:ext>
          </a:extLst>
        </xdr:cNvPr>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46090" y="20406478"/>
          <a:ext cx="1569720" cy="117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xdr:row>
      <xdr:rowOff>0</xdr:rowOff>
    </xdr:from>
    <xdr:ext cx="452434" cy="353464"/>
    <xdr:pic>
      <xdr:nvPicPr>
        <xdr:cNvPr id="750" name="BIOE" descr="Logo AB Européen">
          <a:extLst>
            <a:ext uri="{FF2B5EF4-FFF2-40B4-BE49-F238E27FC236}">
              <a16:creationId xmlns:a16="http://schemas.microsoft.com/office/drawing/2014/main" id="{9A3C0F6E-C1E3-4A1F-B083-BB3354E3F7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16</xdr:row>
      <xdr:rowOff>0</xdr:rowOff>
    </xdr:from>
    <xdr:ext cx="452434" cy="353464"/>
    <xdr:pic>
      <xdr:nvPicPr>
        <xdr:cNvPr id="752" name="BIOE" descr="Logo AB Européen">
          <a:extLst>
            <a:ext uri="{FF2B5EF4-FFF2-40B4-BE49-F238E27FC236}">
              <a16:creationId xmlns:a16="http://schemas.microsoft.com/office/drawing/2014/main" id="{2D5DED7D-EC48-4A37-B638-9B02FE86537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16</xdr:row>
      <xdr:rowOff>0</xdr:rowOff>
    </xdr:from>
    <xdr:ext cx="452434" cy="353464"/>
    <xdr:pic>
      <xdr:nvPicPr>
        <xdr:cNvPr id="753" name="BIOE" descr="Logo AB Européen">
          <a:extLst>
            <a:ext uri="{FF2B5EF4-FFF2-40B4-BE49-F238E27FC236}">
              <a16:creationId xmlns:a16="http://schemas.microsoft.com/office/drawing/2014/main" id="{5817DBB7-BA2D-4080-926E-F4BFDF8E02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452434" cy="353464"/>
    <xdr:pic>
      <xdr:nvPicPr>
        <xdr:cNvPr id="754" name="BIOE" descr="Logo AB Européen">
          <a:extLst>
            <a:ext uri="{FF2B5EF4-FFF2-40B4-BE49-F238E27FC236}">
              <a16:creationId xmlns:a16="http://schemas.microsoft.com/office/drawing/2014/main" id="{BAE45391-6AC3-4A64-9648-8919366537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xdr:row>
      <xdr:rowOff>0</xdr:rowOff>
    </xdr:from>
    <xdr:ext cx="452434" cy="353464"/>
    <xdr:pic>
      <xdr:nvPicPr>
        <xdr:cNvPr id="755" name="BIOE" descr="Logo AB Européen">
          <a:extLst>
            <a:ext uri="{FF2B5EF4-FFF2-40B4-BE49-F238E27FC236}">
              <a16:creationId xmlns:a16="http://schemas.microsoft.com/office/drawing/2014/main" id="{3646700A-1AEE-42D6-865B-5AFDE7C29C2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xdr:row>
      <xdr:rowOff>0</xdr:rowOff>
    </xdr:from>
    <xdr:ext cx="452434" cy="353464"/>
    <xdr:pic>
      <xdr:nvPicPr>
        <xdr:cNvPr id="756" name="BIOE" descr="Logo AB Européen">
          <a:extLst>
            <a:ext uri="{FF2B5EF4-FFF2-40B4-BE49-F238E27FC236}">
              <a16:creationId xmlns:a16="http://schemas.microsoft.com/office/drawing/2014/main" id="{F01B799E-B608-443D-ABF0-DB2B20434E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118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xdr:row>
      <xdr:rowOff>0</xdr:rowOff>
    </xdr:from>
    <xdr:ext cx="452434" cy="353464"/>
    <xdr:pic>
      <xdr:nvPicPr>
        <xdr:cNvPr id="757" name="BIOE" descr="Logo AB Européen">
          <a:extLst>
            <a:ext uri="{FF2B5EF4-FFF2-40B4-BE49-F238E27FC236}">
              <a16:creationId xmlns:a16="http://schemas.microsoft.com/office/drawing/2014/main" id="{80EDD9A5-24C2-4E04-B97A-880F2363FC0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2354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171450</xdr:colOff>
      <xdr:row>11</xdr:row>
      <xdr:rowOff>1028701</xdr:rowOff>
    </xdr:from>
    <xdr:to>
      <xdr:col>7</xdr:col>
      <xdr:colOff>521970</xdr:colOff>
      <xdr:row>12</xdr:row>
      <xdr:rowOff>228600</xdr:rowOff>
    </xdr:to>
    <xdr:pic>
      <xdr:nvPicPr>
        <xdr:cNvPr id="758" name="Image 757">
          <a:extLst>
            <a:ext uri="{FF2B5EF4-FFF2-40B4-BE49-F238E27FC236}">
              <a16:creationId xmlns:a16="http://schemas.microsoft.com/office/drawing/2014/main" id="{5A7299FB-7EA0-4419-8FE1-7D3186B5AE01}"/>
            </a:ext>
          </a:extLst>
        </xdr:cNvPr>
        <xdr:cNvPicPr>
          <a:picLocks noChangeAspect="1"/>
        </xdr:cNvPicPr>
      </xdr:nvPicPr>
      <xdr:blipFill rotWithShape="1">
        <a:blip xmlns:r="http://schemas.openxmlformats.org/officeDocument/2006/relationships" r:embed="rId16"/>
        <a:srcRect l="25000" r="27083" b="6079"/>
        <a:stretch/>
      </xdr:blipFill>
      <xdr:spPr>
        <a:xfrm>
          <a:off x="12325350" y="7147561"/>
          <a:ext cx="350520" cy="464819"/>
        </a:xfrm>
        <a:prstGeom prst="rect">
          <a:avLst/>
        </a:prstGeom>
      </xdr:spPr>
    </xdr:pic>
    <xdr:clientData/>
  </xdr:twoCellAnchor>
  <xdr:twoCellAnchor editAs="oneCell">
    <xdr:from>
      <xdr:col>1</xdr:col>
      <xdr:colOff>171450</xdr:colOff>
      <xdr:row>11</xdr:row>
      <xdr:rowOff>247650</xdr:rowOff>
    </xdr:from>
    <xdr:to>
      <xdr:col>1</xdr:col>
      <xdr:colOff>521970</xdr:colOff>
      <xdr:row>11</xdr:row>
      <xdr:rowOff>704849</xdr:rowOff>
    </xdr:to>
    <xdr:pic>
      <xdr:nvPicPr>
        <xdr:cNvPr id="759" name="Image 758">
          <a:extLst>
            <a:ext uri="{FF2B5EF4-FFF2-40B4-BE49-F238E27FC236}">
              <a16:creationId xmlns:a16="http://schemas.microsoft.com/office/drawing/2014/main" id="{BCA166E8-5A3C-4756-B331-B5CA3FD906C1}"/>
            </a:ext>
          </a:extLst>
        </xdr:cNvPr>
        <xdr:cNvPicPr>
          <a:picLocks noChangeAspect="1"/>
        </xdr:cNvPicPr>
      </xdr:nvPicPr>
      <xdr:blipFill rotWithShape="1">
        <a:blip xmlns:r="http://schemas.openxmlformats.org/officeDocument/2006/relationships" r:embed="rId16"/>
        <a:srcRect l="25000" r="27083" b="6079"/>
        <a:stretch/>
      </xdr:blipFill>
      <xdr:spPr>
        <a:xfrm>
          <a:off x="963930" y="6366510"/>
          <a:ext cx="350520" cy="457199"/>
        </a:xfrm>
        <a:prstGeom prst="rect">
          <a:avLst/>
        </a:prstGeom>
      </xdr:spPr>
    </xdr:pic>
    <xdr:clientData/>
  </xdr:twoCellAnchor>
  <xdr:oneCellAnchor>
    <xdr:from>
      <xdr:col>9</xdr:col>
      <xdr:colOff>285751</xdr:colOff>
      <xdr:row>8</xdr:row>
      <xdr:rowOff>1085851</xdr:rowOff>
    </xdr:from>
    <xdr:ext cx="432395" cy="432395"/>
    <xdr:pic>
      <xdr:nvPicPr>
        <xdr:cNvPr id="760" name="Image 15">
          <a:extLst>
            <a:ext uri="{FF2B5EF4-FFF2-40B4-BE49-F238E27FC236}">
              <a16:creationId xmlns:a16="http://schemas.microsoft.com/office/drawing/2014/main" id="{6BA29442-73DD-4BA3-BC8E-2BAD52C34A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6226791" y="538353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14</xdr:row>
      <xdr:rowOff>0</xdr:rowOff>
    </xdr:from>
    <xdr:ext cx="452434" cy="353464"/>
    <xdr:pic>
      <xdr:nvPicPr>
        <xdr:cNvPr id="761" name="BIOE" descr="Logo AB Européen">
          <a:extLst>
            <a:ext uri="{FF2B5EF4-FFF2-40B4-BE49-F238E27FC236}">
              <a16:creationId xmlns:a16="http://schemas.microsoft.com/office/drawing/2014/main" id="{05542263-C4EC-4040-90FA-8AB8E213E02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061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57150</xdr:colOff>
      <xdr:row>25</xdr:row>
      <xdr:rowOff>723900</xdr:rowOff>
    </xdr:from>
    <xdr:to>
      <xdr:col>1</xdr:col>
      <xdr:colOff>703974</xdr:colOff>
      <xdr:row>26</xdr:row>
      <xdr:rowOff>161050</xdr:rowOff>
    </xdr:to>
    <xdr:pic>
      <xdr:nvPicPr>
        <xdr:cNvPr id="762" name="Image 761">
          <a:extLst>
            <a:ext uri="{FF2B5EF4-FFF2-40B4-BE49-F238E27FC236}">
              <a16:creationId xmlns:a16="http://schemas.microsoft.com/office/drawing/2014/main" id="{1ADBC58D-3104-4C06-BD8A-04E378DD8FC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630" y="16748760"/>
          <a:ext cx="646824" cy="70207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763" name="Image 762">
          <a:extLst>
            <a:ext uri="{FF2B5EF4-FFF2-40B4-BE49-F238E27FC236}">
              <a16:creationId xmlns:a16="http://schemas.microsoft.com/office/drawing/2014/main" id="{5BDF6B7F-B936-44FA-A2C5-3A703F542B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9789140"/>
          <a:ext cx="646824" cy="694450"/>
        </a:xfrm>
        <a:prstGeom prst="rect">
          <a:avLst/>
        </a:prstGeom>
      </xdr:spPr>
    </xdr:pic>
    <xdr:clientData/>
  </xdr:twoCellAnchor>
  <xdr:twoCellAnchor editAs="oneCell">
    <xdr:from>
      <xdr:col>3</xdr:col>
      <xdr:colOff>0</xdr:colOff>
      <xdr:row>31</xdr:row>
      <xdr:rowOff>0</xdr:rowOff>
    </xdr:from>
    <xdr:to>
      <xdr:col>3</xdr:col>
      <xdr:colOff>646824</xdr:colOff>
      <xdr:row>31</xdr:row>
      <xdr:rowOff>694450</xdr:rowOff>
    </xdr:to>
    <xdr:pic>
      <xdr:nvPicPr>
        <xdr:cNvPr id="764" name="Image 763">
          <a:extLst>
            <a:ext uri="{FF2B5EF4-FFF2-40B4-BE49-F238E27FC236}">
              <a16:creationId xmlns:a16="http://schemas.microsoft.com/office/drawing/2014/main" id="{8F29748D-78A9-4ED2-84B7-A0170207BE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19789140"/>
          <a:ext cx="646824" cy="694450"/>
        </a:xfrm>
        <a:prstGeom prst="rect">
          <a:avLst/>
        </a:prstGeom>
      </xdr:spPr>
    </xdr:pic>
    <xdr:clientData/>
  </xdr:twoCellAnchor>
  <xdr:twoCellAnchor editAs="oneCell">
    <xdr:from>
      <xdr:col>9</xdr:col>
      <xdr:colOff>0</xdr:colOff>
      <xdr:row>31</xdr:row>
      <xdr:rowOff>0</xdr:rowOff>
    </xdr:from>
    <xdr:to>
      <xdr:col>9</xdr:col>
      <xdr:colOff>646824</xdr:colOff>
      <xdr:row>31</xdr:row>
      <xdr:rowOff>694450</xdr:rowOff>
    </xdr:to>
    <xdr:pic>
      <xdr:nvPicPr>
        <xdr:cNvPr id="765" name="Image 764">
          <a:extLst>
            <a:ext uri="{FF2B5EF4-FFF2-40B4-BE49-F238E27FC236}">
              <a16:creationId xmlns:a16="http://schemas.microsoft.com/office/drawing/2014/main" id="{2BF8BF2E-82B5-4C54-B81A-B1D6C19AD3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978914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766" name="Image 765">
          <a:extLst>
            <a:ext uri="{FF2B5EF4-FFF2-40B4-BE49-F238E27FC236}">
              <a16:creationId xmlns:a16="http://schemas.microsoft.com/office/drawing/2014/main" id="{C5C5D99C-DEC6-4387-9889-21FB5D41BD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1796796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767" name="Image 766">
          <a:extLst>
            <a:ext uri="{FF2B5EF4-FFF2-40B4-BE49-F238E27FC236}">
              <a16:creationId xmlns:a16="http://schemas.microsoft.com/office/drawing/2014/main" id="{791799AA-D12B-4596-A301-4726D2D5ED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6118860"/>
          <a:ext cx="646824" cy="694450"/>
        </a:xfrm>
        <a:prstGeom prst="rect">
          <a:avLst/>
        </a:prstGeom>
      </xdr:spPr>
    </xdr:pic>
    <xdr:clientData/>
  </xdr:twoCellAnchor>
  <xdr:twoCellAnchor editAs="oneCell">
    <xdr:from>
      <xdr:col>2</xdr:col>
      <xdr:colOff>171450</xdr:colOff>
      <xdr:row>25</xdr:row>
      <xdr:rowOff>571500</xdr:rowOff>
    </xdr:from>
    <xdr:to>
      <xdr:col>3</xdr:col>
      <xdr:colOff>627774</xdr:colOff>
      <xdr:row>26</xdr:row>
      <xdr:rowOff>8650</xdr:rowOff>
    </xdr:to>
    <xdr:pic>
      <xdr:nvPicPr>
        <xdr:cNvPr id="768" name="Image 767">
          <a:extLst>
            <a:ext uri="{FF2B5EF4-FFF2-40B4-BE49-F238E27FC236}">
              <a16:creationId xmlns:a16="http://schemas.microsoft.com/office/drawing/2014/main" id="{D2BFAFED-1A93-42BD-B895-6F1F7B049B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65544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770" name="Image 769">
          <a:extLst>
            <a:ext uri="{FF2B5EF4-FFF2-40B4-BE49-F238E27FC236}">
              <a16:creationId xmlns:a16="http://schemas.microsoft.com/office/drawing/2014/main" id="{9B41BFC4-7C71-4A83-BC74-36DB4E1A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3426380"/>
          <a:ext cx="646824" cy="694450"/>
        </a:xfrm>
        <a:prstGeom prst="rect">
          <a:avLst/>
        </a:prstGeom>
      </xdr:spPr>
    </xdr:pic>
    <xdr:clientData/>
  </xdr:twoCellAnchor>
  <xdr:twoCellAnchor editAs="oneCell">
    <xdr:from>
      <xdr:col>9</xdr:col>
      <xdr:colOff>0</xdr:colOff>
      <xdr:row>68</xdr:row>
      <xdr:rowOff>0</xdr:rowOff>
    </xdr:from>
    <xdr:to>
      <xdr:col>9</xdr:col>
      <xdr:colOff>646824</xdr:colOff>
      <xdr:row>68</xdr:row>
      <xdr:rowOff>694450</xdr:rowOff>
    </xdr:to>
    <xdr:pic>
      <xdr:nvPicPr>
        <xdr:cNvPr id="771" name="Image 770">
          <a:extLst>
            <a:ext uri="{FF2B5EF4-FFF2-40B4-BE49-F238E27FC236}">
              <a16:creationId xmlns:a16="http://schemas.microsoft.com/office/drawing/2014/main" id="{9FA0C66D-4B56-4925-8FA9-8DADD0C85A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4536948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772" name="Image 771">
          <a:extLst>
            <a:ext uri="{FF2B5EF4-FFF2-40B4-BE49-F238E27FC236}">
              <a16:creationId xmlns:a16="http://schemas.microsoft.com/office/drawing/2014/main" id="{40934260-474D-4B64-9247-8B4596B23B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5711952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773" name="Image 772">
          <a:extLst>
            <a:ext uri="{FF2B5EF4-FFF2-40B4-BE49-F238E27FC236}">
              <a16:creationId xmlns:a16="http://schemas.microsoft.com/office/drawing/2014/main" id="{1B982125-01A5-4975-B518-15E6309185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110984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774" name="Image 773">
          <a:extLst>
            <a:ext uri="{FF2B5EF4-FFF2-40B4-BE49-F238E27FC236}">
              <a16:creationId xmlns:a16="http://schemas.microsoft.com/office/drawing/2014/main" id="{20111383-5AEB-43B0-AE72-128C106035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1109840"/>
          <a:ext cx="646824" cy="694450"/>
        </a:xfrm>
        <a:prstGeom prst="rect">
          <a:avLst/>
        </a:prstGeom>
      </xdr:spPr>
    </xdr:pic>
    <xdr:clientData/>
  </xdr:twoCellAnchor>
  <xdr:twoCellAnchor editAs="oneCell">
    <xdr:from>
      <xdr:col>9</xdr:col>
      <xdr:colOff>0</xdr:colOff>
      <xdr:row>107</xdr:row>
      <xdr:rowOff>57150</xdr:rowOff>
    </xdr:from>
    <xdr:to>
      <xdr:col>9</xdr:col>
      <xdr:colOff>646824</xdr:colOff>
      <xdr:row>108</xdr:row>
      <xdr:rowOff>580150</xdr:rowOff>
    </xdr:to>
    <xdr:pic>
      <xdr:nvPicPr>
        <xdr:cNvPr id="775" name="Image 774">
          <a:extLst>
            <a:ext uri="{FF2B5EF4-FFF2-40B4-BE49-F238E27FC236}">
              <a16:creationId xmlns:a16="http://schemas.microsoft.com/office/drawing/2014/main" id="{A0A4AC9D-65DB-4598-9575-8F5D93A306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1040" y="72934830"/>
          <a:ext cx="646824" cy="69826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776" name="Image 775">
          <a:extLst>
            <a:ext uri="{FF2B5EF4-FFF2-40B4-BE49-F238E27FC236}">
              <a16:creationId xmlns:a16="http://schemas.microsoft.com/office/drawing/2014/main" id="{59AF64A8-CB75-4A83-9F0B-D633D4FCE2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7487412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777" name="Image 776">
          <a:extLst>
            <a:ext uri="{FF2B5EF4-FFF2-40B4-BE49-F238E27FC236}">
              <a16:creationId xmlns:a16="http://schemas.microsoft.com/office/drawing/2014/main" id="{8F8674C6-0632-4C75-A2A4-914DB0D7C0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7363300"/>
          <a:ext cx="646824" cy="694450"/>
        </a:xfrm>
        <a:prstGeom prst="rect">
          <a:avLst/>
        </a:prstGeom>
      </xdr:spPr>
    </xdr:pic>
    <xdr:clientData/>
  </xdr:twoCellAnchor>
  <xdr:oneCellAnchor>
    <xdr:from>
      <xdr:col>1</xdr:col>
      <xdr:colOff>0</xdr:colOff>
      <xdr:row>25</xdr:row>
      <xdr:rowOff>0</xdr:rowOff>
    </xdr:from>
    <xdr:ext cx="452434" cy="353464"/>
    <xdr:pic>
      <xdr:nvPicPr>
        <xdr:cNvPr id="778" name="BIOE" descr="Logo AB Européen">
          <a:extLst>
            <a:ext uri="{FF2B5EF4-FFF2-40B4-BE49-F238E27FC236}">
              <a16:creationId xmlns:a16="http://schemas.microsoft.com/office/drawing/2014/main" id="{92E692B2-572F-4A1E-B029-37C9640453C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6024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2971800</xdr:colOff>
      <xdr:row>28</xdr:row>
      <xdr:rowOff>990600</xdr:rowOff>
    </xdr:from>
    <xdr:ext cx="432395" cy="432395"/>
    <xdr:pic>
      <xdr:nvPicPr>
        <xdr:cNvPr id="779" name="Image 15">
          <a:extLst>
            <a:ext uri="{FF2B5EF4-FFF2-40B4-BE49-F238E27FC236}">
              <a16:creationId xmlns:a16="http://schemas.microsoft.com/office/drawing/2014/main" id="{F2F6368C-8CDD-49EF-BA8B-7414923E25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8912840" y="189585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571500</xdr:colOff>
      <xdr:row>31</xdr:row>
      <xdr:rowOff>114300</xdr:rowOff>
    </xdr:from>
    <xdr:ext cx="452434" cy="353464"/>
    <xdr:pic>
      <xdr:nvPicPr>
        <xdr:cNvPr id="780" name="BIOE" descr="Logo AB Européen">
          <a:extLst>
            <a:ext uri="{FF2B5EF4-FFF2-40B4-BE49-F238E27FC236}">
              <a16:creationId xmlns:a16="http://schemas.microsoft.com/office/drawing/2014/main" id="{A65B17DD-C36E-4F56-81EE-4DE543EF7E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512540" y="199034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666750</xdr:colOff>
      <xdr:row>28</xdr:row>
      <xdr:rowOff>38100</xdr:rowOff>
    </xdr:from>
    <xdr:ext cx="452434" cy="353464"/>
    <xdr:pic>
      <xdr:nvPicPr>
        <xdr:cNvPr id="781" name="BIOE" descr="Logo AB Européen">
          <a:extLst>
            <a:ext uri="{FF2B5EF4-FFF2-40B4-BE49-F238E27FC236}">
              <a16:creationId xmlns:a16="http://schemas.microsoft.com/office/drawing/2014/main" id="{E6682A4E-4EBB-478E-A4B6-881E5F8D4BD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20650" y="180060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25</xdr:row>
      <xdr:rowOff>0</xdr:rowOff>
    </xdr:from>
    <xdr:to>
      <xdr:col>3</xdr:col>
      <xdr:colOff>350520</xdr:colOff>
      <xdr:row>25</xdr:row>
      <xdr:rowOff>457199</xdr:rowOff>
    </xdr:to>
    <xdr:pic>
      <xdr:nvPicPr>
        <xdr:cNvPr id="782" name="Image 781">
          <a:extLst>
            <a:ext uri="{FF2B5EF4-FFF2-40B4-BE49-F238E27FC236}">
              <a16:creationId xmlns:a16="http://schemas.microsoft.com/office/drawing/2014/main" id="{3B5ABC88-19A5-4B75-A9B1-840967FF7D48}"/>
            </a:ext>
          </a:extLst>
        </xdr:cNvPr>
        <xdr:cNvPicPr>
          <a:picLocks noChangeAspect="1"/>
        </xdr:cNvPicPr>
      </xdr:nvPicPr>
      <xdr:blipFill rotWithShape="1">
        <a:blip xmlns:r="http://schemas.openxmlformats.org/officeDocument/2006/relationships" r:embed="rId16"/>
        <a:srcRect l="25000" r="27083" b="6079"/>
        <a:stretch/>
      </xdr:blipFill>
      <xdr:spPr>
        <a:xfrm>
          <a:off x="4579620" y="16024860"/>
          <a:ext cx="350520" cy="457199"/>
        </a:xfrm>
        <a:prstGeom prst="rect">
          <a:avLst/>
        </a:prstGeom>
      </xdr:spPr>
    </xdr:pic>
    <xdr:clientData/>
  </xdr:twoCellAnchor>
  <xdr:oneCellAnchor>
    <xdr:from>
      <xdr:col>3</xdr:col>
      <xdr:colOff>171450</xdr:colOff>
      <xdr:row>31</xdr:row>
      <xdr:rowOff>742950</xdr:rowOff>
    </xdr:from>
    <xdr:ext cx="452434" cy="353464"/>
    <xdr:pic>
      <xdr:nvPicPr>
        <xdr:cNvPr id="783" name="BIOE" descr="Logo AB Européen">
          <a:extLst>
            <a:ext uri="{FF2B5EF4-FFF2-40B4-BE49-F238E27FC236}">
              <a16:creationId xmlns:a16="http://schemas.microsoft.com/office/drawing/2014/main" id="{95AB9EA6-B0A8-4339-90CE-454813A80C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20532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31</xdr:row>
      <xdr:rowOff>762000</xdr:rowOff>
    </xdr:from>
    <xdr:ext cx="452434" cy="353464"/>
    <xdr:pic>
      <xdr:nvPicPr>
        <xdr:cNvPr id="784" name="BIOE" descr="Logo AB Européen">
          <a:extLst>
            <a:ext uri="{FF2B5EF4-FFF2-40B4-BE49-F238E27FC236}">
              <a16:creationId xmlns:a16="http://schemas.microsoft.com/office/drawing/2014/main" id="{6E2D4135-94C5-4831-BCA4-D7574BB427A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572500" y="20478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36</xdr:row>
      <xdr:rowOff>0</xdr:rowOff>
    </xdr:from>
    <xdr:ext cx="452434" cy="353464"/>
    <xdr:pic>
      <xdr:nvPicPr>
        <xdr:cNvPr id="785" name="BIOE" descr="Logo AB Européen">
          <a:extLst>
            <a:ext uri="{FF2B5EF4-FFF2-40B4-BE49-F238E27FC236}">
              <a16:creationId xmlns:a16="http://schemas.microsoft.com/office/drawing/2014/main" id="{A0831A25-A9E8-4907-99E2-E986CB599E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786" name="BIOE" descr="Logo AB Européen">
          <a:extLst>
            <a:ext uri="{FF2B5EF4-FFF2-40B4-BE49-F238E27FC236}">
              <a16:creationId xmlns:a16="http://schemas.microsoft.com/office/drawing/2014/main" id="{10CA5F7D-B4F1-4263-A725-6CA8379A5F8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36</xdr:row>
      <xdr:rowOff>0</xdr:rowOff>
    </xdr:from>
    <xdr:ext cx="452434" cy="353464"/>
    <xdr:pic>
      <xdr:nvPicPr>
        <xdr:cNvPr id="787" name="BIOE" descr="Logo AB Européen">
          <a:extLst>
            <a:ext uri="{FF2B5EF4-FFF2-40B4-BE49-F238E27FC236}">
              <a16:creationId xmlns:a16="http://schemas.microsoft.com/office/drawing/2014/main" id="{76ED5408-01B7-4260-AC70-855BA3A4FE1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920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2705100</xdr:colOff>
      <xdr:row>45</xdr:row>
      <xdr:rowOff>857250</xdr:rowOff>
    </xdr:from>
    <xdr:ext cx="432395" cy="432395"/>
    <xdr:pic>
      <xdr:nvPicPr>
        <xdr:cNvPr id="788" name="Image 15">
          <a:extLst>
            <a:ext uri="{FF2B5EF4-FFF2-40B4-BE49-F238E27FC236}">
              <a16:creationId xmlns:a16="http://schemas.microsoft.com/office/drawing/2014/main" id="{F2DF9813-1CE5-4D70-8B8C-03A7A34324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1860" y="3059049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3105150</xdr:colOff>
      <xdr:row>48</xdr:row>
      <xdr:rowOff>1047751</xdr:rowOff>
    </xdr:from>
    <xdr:ext cx="432395" cy="432395"/>
    <xdr:pic>
      <xdr:nvPicPr>
        <xdr:cNvPr id="789" name="Image 15">
          <a:extLst>
            <a:ext uri="{FF2B5EF4-FFF2-40B4-BE49-F238E27FC236}">
              <a16:creationId xmlns:a16="http://schemas.microsoft.com/office/drawing/2014/main" id="{0A3999EC-23D0-46B6-B427-4C0C82992A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5259050" y="3272409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723900</xdr:colOff>
      <xdr:row>51</xdr:row>
      <xdr:rowOff>95250</xdr:rowOff>
    </xdr:from>
    <xdr:ext cx="452434" cy="353464"/>
    <xdr:pic>
      <xdr:nvPicPr>
        <xdr:cNvPr id="790" name="BIOE" descr="Logo AB Européen">
          <a:extLst>
            <a:ext uri="{FF2B5EF4-FFF2-40B4-BE49-F238E27FC236}">
              <a16:creationId xmlns:a16="http://schemas.microsoft.com/office/drawing/2014/main" id="{89A08402-8E84-440D-884F-0B4F2C3FD36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6380" y="33592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56</xdr:row>
      <xdr:rowOff>0</xdr:rowOff>
    </xdr:from>
    <xdr:ext cx="452434" cy="353464"/>
    <xdr:pic>
      <xdr:nvPicPr>
        <xdr:cNvPr id="791" name="BIOE" descr="Logo AB Européen">
          <a:extLst>
            <a:ext uri="{FF2B5EF4-FFF2-40B4-BE49-F238E27FC236}">
              <a16:creationId xmlns:a16="http://schemas.microsoft.com/office/drawing/2014/main" id="{174C4322-79ED-4FF9-969B-00544392A14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56</xdr:row>
      <xdr:rowOff>0</xdr:rowOff>
    </xdr:from>
    <xdr:ext cx="452434" cy="353464"/>
    <xdr:pic>
      <xdr:nvPicPr>
        <xdr:cNvPr id="792" name="BIOE" descr="Logo AB Européen">
          <a:extLst>
            <a:ext uri="{FF2B5EF4-FFF2-40B4-BE49-F238E27FC236}">
              <a16:creationId xmlns:a16="http://schemas.microsoft.com/office/drawing/2014/main" id="{AECAF0D2-3631-4762-A63D-8970505C4A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366293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51</xdr:row>
      <xdr:rowOff>895350</xdr:rowOff>
    </xdr:from>
    <xdr:to>
      <xdr:col>5</xdr:col>
      <xdr:colOff>617220</xdr:colOff>
      <xdr:row>52</xdr:row>
      <xdr:rowOff>95249</xdr:rowOff>
    </xdr:to>
    <xdr:pic>
      <xdr:nvPicPr>
        <xdr:cNvPr id="793" name="Image 792">
          <a:extLst>
            <a:ext uri="{FF2B5EF4-FFF2-40B4-BE49-F238E27FC236}">
              <a16:creationId xmlns:a16="http://schemas.microsoft.com/office/drawing/2014/main" id="{853D3581-CC56-4E86-BDBB-B2E3B0430DB8}"/>
            </a:ext>
          </a:extLst>
        </xdr:cNvPr>
        <xdr:cNvPicPr>
          <a:picLocks noChangeAspect="1"/>
        </xdr:cNvPicPr>
      </xdr:nvPicPr>
      <xdr:blipFill rotWithShape="1">
        <a:blip xmlns:r="http://schemas.openxmlformats.org/officeDocument/2006/relationships" r:embed="rId16"/>
        <a:srcRect l="25000" r="27083" b="6079"/>
        <a:stretch/>
      </xdr:blipFill>
      <xdr:spPr>
        <a:xfrm>
          <a:off x="8633460" y="34392870"/>
          <a:ext cx="350520" cy="464819"/>
        </a:xfrm>
        <a:prstGeom prst="rect">
          <a:avLst/>
        </a:prstGeom>
      </xdr:spPr>
    </xdr:pic>
    <xdr:clientData/>
  </xdr:twoCellAnchor>
  <xdr:twoCellAnchor editAs="oneCell">
    <xdr:from>
      <xdr:col>9</xdr:col>
      <xdr:colOff>0</xdr:colOff>
      <xdr:row>51</xdr:row>
      <xdr:rowOff>0</xdr:rowOff>
    </xdr:from>
    <xdr:to>
      <xdr:col>9</xdr:col>
      <xdr:colOff>350520</xdr:colOff>
      <xdr:row>51</xdr:row>
      <xdr:rowOff>457199</xdr:rowOff>
    </xdr:to>
    <xdr:pic>
      <xdr:nvPicPr>
        <xdr:cNvPr id="794" name="Image 793">
          <a:extLst>
            <a:ext uri="{FF2B5EF4-FFF2-40B4-BE49-F238E27FC236}">
              <a16:creationId xmlns:a16="http://schemas.microsoft.com/office/drawing/2014/main" id="{A97B2463-9D5A-4C3E-8B5B-CCA60F029D4B}"/>
            </a:ext>
          </a:extLst>
        </xdr:cNvPr>
        <xdr:cNvPicPr>
          <a:picLocks noChangeAspect="1"/>
        </xdr:cNvPicPr>
      </xdr:nvPicPr>
      <xdr:blipFill rotWithShape="1">
        <a:blip xmlns:r="http://schemas.openxmlformats.org/officeDocument/2006/relationships" r:embed="rId16"/>
        <a:srcRect l="25000" r="27083" b="6079"/>
        <a:stretch/>
      </xdr:blipFill>
      <xdr:spPr>
        <a:xfrm>
          <a:off x="15941040" y="33497520"/>
          <a:ext cx="350520" cy="457199"/>
        </a:xfrm>
        <a:prstGeom prst="rect">
          <a:avLst/>
        </a:prstGeom>
      </xdr:spPr>
    </xdr:pic>
    <xdr:clientData/>
  </xdr:twoCellAnchor>
  <xdr:twoCellAnchor editAs="oneCell">
    <xdr:from>
      <xdr:col>3</xdr:col>
      <xdr:colOff>0</xdr:colOff>
      <xdr:row>72</xdr:row>
      <xdr:rowOff>0</xdr:rowOff>
    </xdr:from>
    <xdr:to>
      <xdr:col>3</xdr:col>
      <xdr:colOff>350520</xdr:colOff>
      <xdr:row>72</xdr:row>
      <xdr:rowOff>457199</xdr:rowOff>
    </xdr:to>
    <xdr:pic>
      <xdr:nvPicPr>
        <xdr:cNvPr id="795" name="Image 794">
          <a:extLst>
            <a:ext uri="{FF2B5EF4-FFF2-40B4-BE49-F238E27FC236}">
              <a16:creationId xmlns:a16="http://schemas.microsoft.com/office/drawing/2014/main" id="{9166CE1B-39F0-4B1E-820D-E2996321DA8D}"/>
            </a:ext>
          </a:extLst>
        </xdr:cNvPr>
        <xdr:cNvPicPr>
          <a:picLocks noChangeAspect="1"/>
        </xdr:cNvPicPr>
      </xdr:nvPicPr>
      <xdr:blipFill rotWithShape="1">
        <a:blip xmlns:r="http://schemas.openxmlformats.org/officeDocument/2006/relationships" r:embed="rId16"/>
        <a:srcRect l="25000" r="27083" b="6079"/>
        <a:stretch/>
      </xdr:blipFill>
      <xdr:spPr>
        <a:xfrm>
          <a:off x="4579620" y="48455580"/>
          <a:ext cx="350520" cy="457199"/>
        </a:xfrm>
        <a:prstGeom prst="rect">
          <a:avLst/>
        </a:prstGeom>
      </xdr:spPr>
    </xdr:pic>
    <xdr:clientData/>
  </xdr:twoCellAnchor>
  <xdr:twoCellAnchor editAs="oneCell">
    <xdr:from>
      <xdr:col>7</xdr:col>
      <xdr:colOff>133350</xdr:colOff>
      <xdr:row>65</xdr:row>
      <xdr:rowOff>762000</xdr:rowOff>
    </xdr:from>
    <xdr:to>
      <xdr:col>7</xdr:col>
      <xdr:colOff>483870</xdr:colOff>
      <xdr:row>65</xdr:row>
      <xdr:rowOff>1219199</xdr:rowOff>
    </xdr:to>
    <xdr:pic>
      <xdr:nvPicPr>
        <xdr:cNvPr id="796" name="Image 795">
          <a:extLst>
            <a:ext uri="{FF2B5EF4-FFF2-40B4-BE49-F238E27FC236}">
              <a16:creationId xmlns:a16="http://schemas.microsoft.com/office/drawing/2014/main" id="{DE6C025B-4B7B-48C7-B700-B3FE31E01E70}"/>
            </a:ext>
          </a:extLst>
        </xdr:cNvPr>
        <xdr:cNvPicPr>
          <a:picLocks noChangeAspect="1"/>
        </xdr:cNvPicPr>
      </xdr:nvPicPr>
      <xdr:blipFill rotWithShape="1">
        <a:blip xmlns:r="http://schemas.openxmlformats.org/officeDocument/2006/relationships" r:embed="rId16"/>
        <a:srcRect l="25000" r="27083" b="6079"/>
        <a:stretch/>
      </xdr:blipFill>
      <xdr:spPr>
        <a:xfrm>
          <a:off x="12249150" y="44043600"/>
          <a:ext cx="350520" cy="457199"/>
        </a:xfrm>
        <a:prstGeom prst="rect">
          <a:avLst/>
        </a:prstGeom>
      </xdr:spPr>
    </xdr:pic>
    <xdr:clientData/>
  </xdr:twoCellAnchor>
  <xdr:oneCellAnchor>
    <xdr:from>
      <xdr:col>1</xdr:col>
      <xdr:colOff>609600</xdr:colOff>
      <xdr:row>65</xdr:row>
      <xdr:rowOff>95250</xdr:rowOff>
    </xdr:from>
    <xdr:ext cx="452434" cy="353464"/>
    <xdr:pic>
      <xdr:nvPicPr>
        <xdr:cNvPr id="797" name="BIOE" descr="Logo AB Européen">
          <a:extLst>
            <a:ext uri="{FF2B5EF4-FFF2-40B4-BE49-F238E27FC236}">
              <a16:creationId xmlns:a16="http://schemas.microsoft.com/office/drawing/2014/main" id="{CBB7A525-82FC-478D-909E-05B9F4B52A6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208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704850</xdr:colOff>
      <xdr:row>65</xdr:row>
      <xdr:rowOff>95250</xdr:rowOff>
    </xdr:from>
    <xdr:ext cx="452434" cy="353464"/>
    <xdr:pic>
      <xdr:nvPicPr>
        <xdr:cNvPr id="798" name="BIOE" descr="Logo AB Européen">
          <a:extLst>
            <a:ext uri="{FF2B5EF4-FFF2-40B4-BE49-F238E27FC236}">
              <a16:creationId xmlns:a16="http://schemas.microsoft.com/office/drawing/2014/main" id="{995D70A1-0A17-4AC1-930C-1A6D629BDB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645890" y="435216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342900</xdr:colOff>
      <xdr:row>68</xdr:row>
      <xdr:rowOff>895350</xdr:rowOff>
    </xdr:from>
    <xdr:to>
      <xdr:col>9</xdr:col>
      <xdr:colOff>693420</xdr:colOff>
      <xdr:row>69</xdr:row>
      <xdr:rowOff>95249</xdr:rowOff>
    </xdr:to>
    <xdr:pic>
      <xdr:nvPicPr>
        <xdr:cNvPr id="799" name="Image 798">
          <a:extLst>
            <a:ext uri="{FF2B5EF4-FFF2-40B4-BE49-F238E27FC236}">
              <a16:creationId xmlns:a16="http://schemas.microsoft.com/office/drawing/2014/main" id="{CC629AC1-5869-421D-80F5-B0CFCFEF3E78}"/>
            </a:ext>
          </a:extLst>
        </xdr:cNvPr>
        <xdr:cNvPicPr>
          <a:picLocks noChangeAspect="1"/>
        </xdr:cNvPicPr>
      </xdr:nvPicPr>
      <xdr:blipFill rotWithShape="1">
        <a:blip xmlns:r="http://schemas.openxmlformats.org/officeDocument/2006/relationships" r:embed="rId16"/>
        <a:srcRect l="25000" r="27083" b="6079"/>
        <a:stretch/>
      </xdr:blipFill>
      <xdr:spPr>
        <a:xfrm>
          <a:off x="16283940" y="46264830"/>
          <a:ext cx="350520" cy="464819"/>
        </a:xfrm>
        <a:prstGeom prst="rect">
          <a:avLst/>
        </a:prstGeom>
      </xdr:spPr>
    </xdr:pic>
    <xdr:clientData/>
  </xdr:twoCellAnchor>
  <xdr:twoCellAnchor editAs="oneCell">
    <xdr:from>
      <xdr:col>5</xdr:col>
      <xdr:colOff>704850</xdr:colOff>
      <xdr:row>68</xdr:row>
      <xdr:rowOff>971550</xdr:rowOff>
    </xdr:from>
    <xdr:to>
      <xdr:col>5</xdr:col>
      <xdr:colOff>1055370</xdr:colOff>
      <xdr:row>69</xdr:row>
      <xdr:rowOff>171449</xdr:rowOff>
    </xdr:to>
    <xdr:pic>
      <xdr:nvPicPr>
        <xdr:cNvPr id="800" name="Image 799">
          <a:extLst>
            <a:ext uri="{FF2B5EF4-FFF2-40B4-BE49-F238E27FC236}">
              <a16:creationId xmlns:a16="http://schemas.microsoft.com/office/drawing/2014/main" id="{DF7ADFC3-0E88-4AEC-9D54-258823F4A93D}"/>
            </a:ext>
          </a:extLst>
        </xdr:cNvPr>
        <xdr:cNvPicPr>
          <a:picLocks noChangeAspect="1"/>
        </xdr:cNvPicPr>
      </xdr:nvPicPr>
      <xdr:blipFill rotWithShape="1">
        <a:blip xmlns:r="http://schemas.openxmlformats.org/officeDocument/2006/relationships" r:embed="rId16"/>
        <a:srcRect l="25000" r="27083" b="6079"/>
        <a:stretch/>
      </xdr:blipFill>
      <xdr:spPr>
        <a:xfrm>
          <a:off x="9071610" y="46341030"/>
          <a:ext cx="350520" cy="464819"/>
        </a:xfrm>
        <a:prstGeom prst="rect">
          <a:avLst/>
        </a:prstGeom>
      </xdr:spPr>
    </xdr:pic>
    <xdr:clientData/>
  </xdr:twoCellAnchor>
  <xdr:oneCellAnchor>
    <xdr:from>
      <xdr:col>7</xdr:col>
      <xdr:colOff>2743200</xdr:colOff>
      <xdr:row>68</xdr:row>
      <xdr:rowOff>952501</xdr:rowOff>
    </xdr:from>
    <xdr:ext cx="432395" cy="432395"/>
    <xdr:pic>
      <xdr:nvPicPr>
        <xdr:cNvPr id="801" name="Image 15">
          <a:extLst>
            <a:ext uri="{FF2B5EF4-FFF2-40B4-BE49-F238E27FC236}">
              <a16:creationId xmlns:a16="http://schemas.microsoft.com/office/drawing/2014/main" id="{2DA49B64-FCEB-4D48-84A6-842C6EF471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4897100" y="4632198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68</xdr:row>
      <xdr:rowOff>800100</xdr:rowOff>
    </xdr:from>
    <xdr:ext cx="452434" cy="353464"/>
    <xdr:pic>
      <xdr:nvPicPr>
        <xdr:cNvPr id="802" name="BIOE" descr="Logo AB Européen">
          <a:extLst>
            <a:ext uri="{FF2B5EF4-FFF2-40B4-BE49-F238E27FC236}">
              <a16:creationId xmlns:a16="http://schemas.microsoft.com/office/drawing/2014/main" id="{2189F04A-F741-452B-B5D4-96C63264267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51070" y="46169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71</xdr:row>
      <xdr:rowOff>76200</xdr:rowOff>
    </xdr:from>
    <xdr:ext cx="452434" cy="353464"/>
    <xdr:pic>
      <xdr:nvPicPr>
        <xdr:cNvPr id="803" name="BIOE" descr="Logo AB Européen">
          <a:extLst>
            <a:ext uri="{FF2B5EF4-FFF2-40B4-BE49-F238E27FC236}">
              <a16:creationId xmlns:a16="http://schemas.microsoft.com/office/drawing/2014/main" id="{28BD9C12-2490-4D62-B174-C6D0081308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44930" y="472668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804" name="BIOE" descr="Logo AB Européen">
          <a:extLst>
            <a:ext uri="{FF2B5EF4-FFF2-40B4-BE49-F238E27FC236}">
              <a16:creationId xmlns:a16="http://schemas.microsoft.com/office/drawing/2014/main" id="{CEE5A200-C8CC-45FA-A185-3F533755D9A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76</xdr:row>
      <xdr:rowOff>0</xdr:rowOff>
    </xdr:from>
    <xdr:ext cx="452434" cy="353464"/>
    <xdr:pic>
      <xdr:nvPicPr>
        <xdr:cNvPr id="805" name="BIOE" descr="Logo AB Européen">
          <a:extLst>
            <a:ext uri="{FF2B5EF4-FFF2-40B4-BE49-F238E27FC236}">
              <a16:creationId xmlns:a16="http://schemas.microsoft.com/office/drawing/2014/main" id="{B7C11CF2-2C0A-4740-AA9D-28AC00D3700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50322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857250</xdr:colOff>
      <xdr:row>85</xdr:row>
      <xdr:rowOff>95250</xdr:rowOff>
    </xdr:from>
    <xdr:ext cx="452434" cy="353464"/>
    <xdr:pic>
      <xdr:nvPicPr>
        <xdr:cNvPr id="806" name="BIOE" descr="Logo AB Européen">
          <a:extLst>
            <a:ext uri="{FF2B5EF4-FFF2-40B4-BE49-F238E27FC236}">
              <a16:creationId xmlns:a16="http://schemas.microsoft.com/office/drawing/2014/main" id="{F76774F6-DA0E-47F4-9D2E-78D0FA28A7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798290" y="572147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2895600</xdr:colOff>
      <xdr:row>85</xdr:row>
      <xdr:rowOff>971550</xdr:rowOff>
    </xdr:from>
    <xdr:ext cx="432395" cy="432395"/>
    <xdr:pic>
      <xdr:nvPicPr>
        <xdr:cNvPr id="807" name="Image 15">
          <a:extLst>
            <a:ext uri="{FF2B5EF4-FFF2-40B4-BE49-F238E27FC236}">
              <a16:creationId xmlns:a16="http://schemas.microsoft.com/office/drawing/2014/main" id="{12B3A722-6AF5-48D7-B488-AD719B2580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475220" y="5809107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628650</xdr:colOff>
      <xdr:row>85</xdr:row>
      <xdr:rowOff>19050</xdr:rowOff>
    </xdr:from>
    <xdr:ext cx="452434" cy="353464"/>
    <xdr:pic>
      <xdr:nvPicPr>
        <xdr:cNvPr id="808" name="BIOE" descr="Logo AB Européen">
          <a:extLst>
            <a:ext uri="{FF2B5EF4-FFF2-40B4-BE49-F238E27FC236}">
              <a16:creationId xmlns:a16="http://schemas.microsoft.com/office/drawing/2014/main" id="{4ABE8545-4BD1-4C6F-B30C-A306C937986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21130" y="571385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971550</xdr:colOff>
      <xdr:row>91</xdr:row>
      <xdr:rowOff>0</xdr:rowOff>
    </xdr:from>
    <xdr:ext cx="452434" cy="353464"/>
    <xdr:pic>
      <xdr:nvPicPr>
        <xdr:cNvPr id="809" name="BIOE" descr="Logo AB Européen">
          <a:extLst>
            <a:ext uri="{FF2B5EF4-FFF2-40B4-BE49-F238E27FC236}">
              <a16:creationId xmlns:a16="http://schemas.microsoft.com/office/drawing/2014/main" id="{FFC0EAB8-C0D3-4581-98E2-EFEF3E3751F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76403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3067050</xdr:colOff>
      <xdr:row>88</xdr:row>
      <xdr:rowOff>0</xdr:rowOff>
    </xdr:from>
    <xdr:ext cx="521441" cy="476250"/>
    <xdr:pic>
      <xdr:nvPicPr>
        <xdr:cNvPr id="812" name="Image 286">
          <a:extLst>
            <a:ext uri="{FF2B5EF4-FFF2-40B4-BE49-F238E27FC236}">
              <a16:creationId xmlns:a16="http://schemas.microsoft.com/office/drawing/2014/main" id="{AC3F628A-0516-4EE6-B02D-66339BE8B87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410950" y="5884545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813" name="BIOE" descr="Logo AB Européen">
          <a:extLst>
            <a:ext uri="{FF2B5EF4-FFF2-40B4-BE49-F238E27FC236}">
              <a16:creationId xmlns:a16="http://schemas.microsoft.com/office/drawing/2014/main" id="{676FEB44-E8DD-47B2-8430-42B4BFB1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96</xdr:row>
      <xdr:rowOff>0</xdr:rowOff>
    </xdr:from>
    <xdr:ext cx="452434" cy="353464"/>
    <xdr:pic>
      <xdr:nvPicPr>
        <xdr:cNvPr id="814" name="BIOE" descr="Logo AB Européen">
          <a:extLst>
            <a:ext uri="{FF2B5EF4-FFF2-40B4-BE49-F238E27FC236}">
              <a16:creationId xmlns:a16="http://schemas.microsoft.com/office/drawing/2014/main" id="{F2FE8FD1-C31E-448E-8C1A-4B71148C97E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640156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91</xdr:row>
      <xdr:rowOff>0</xdr:rowOff>
    </xdr:from>
    <xdr:ext cx="452434" cy="353464"/>
    <xdr:pic>
      <xdr:nvPicPr>
        <xdr:cNvPr id="815" name="BIOE" descr="Logo AB Européen">
          <a:extLst>
            <a:ext uri="{FF2B5EF4-FFF2-40B4-BE49-F238E27FC236}">
              <a16:creationId xmlns:a16="http://schemas.microsoft.com/office/drawing/2014/main" id="{5DFDF2F6-4C36-4560-8A9F-F712D5874EA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6088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723900</xdr:colOff>
      <xdr:row>91</xdr:row>
      <xdr:rowOff>762000</xdr:rowOff>
    </xdr:from>
    <xdr:to>
      <xdr:col>9</xdr:col>
      <xdr:colOff>1074420</xdr:colOff>
      <xdr:row>91</xdr:row>
      <xdr:rowOff>1219199</xdr:rowOff>
    </xdr:to>
    <xdr:pic>
      <xdr:nvPicPr>
        <xdr:cNvPr id="816" name="Image 815">
          <a:extLst>
            <a:ext uri="{FF2B5EF4-FFF2-40B4-BE49-F238E27FC236}">
              <a16:creationId xmlns:a16="http://schemas.microsoft.com/office/drawing/2014/main" id="{72ACA9F6-776E-4DAD-A27D-126FDBBF1289}"/>
            </a:ext>
          </a:extLst>
        </xdr:cNvPr>
        <xdr:cNvPicPr>
          <a:picLocks noChangeAspect="1"/>
        </xdr:cNvPicPr>
      </xdr:nvPicPr>
      <xdr:blipFill rotWithShape="1">
        <a:blip xmlns:r="http://schemas.openxmlformats.org/officeDocument/2006/relationships" r:embed="rId16"/>
        <a:srcRect l="25000" r="27083" b="6079"/>
        <a:stretch/>
      </xdr:blipFill>
      <xdr:spPr>
        <a:xfrm>
          <a:off x="16664940" y="61645800"/>
          <a:ext cx="350520" cy="457199"/>
        </a:xfrm>
        <a:prstGeom prst="rect">
          <a:avLst/>
        </a:prstGeom>
      </xdr:spPr>
    </xdr:pic>
    <xdr:clientData/>
  </xdr:twoCellAnchor>
  <xdr:twoCellAnchor editAs="oneCell">
    <xdr:from>
      <xdr:col>5</xdr:col>
      <xdr:colOff>361950</xdr:colOff>
      <xdr:row>91</xdr:row>
      <xdr:rowOff>838200</xdr:rowOff>
    </xdr:from>
    <xdr:to>
      <xdr:col>5</xdr:col>
      <xdr:colOff>712470</xdr:colOff>
      <xdr:row>92</xdr:row>
      <xdr:rowOff>38099</xdr:rowOff>
    </xdr:to>
    <xdr:pic>
      <xdr:nvPicPr>
        <xdr:cNvPr id="817" name="Image 816">
          <a:extLst>
            <a:ext uri="{FF2B5EF4-FFF2-40B4-BE49-F238E27FC236}">
              <a16:creationId xmlns:a16="http://schemas.microsoft.com/office/drawing/2014/main" id="{79730C72-C868-4E35-96B4-1279ECB19C19}"/>
            </a:ext>
          </a:extLst>
        </xdr:cNvPr>
        <xdr:cNvPicPr>
          <a:picLocks noChangeAspect="1"/>
        </xdr:cNvPicPr>
      </xdr:nvPicPr>
      <xdr:blipFill rotWithShape="1">
        <a:blip xmlns:r="http://schemas.openxmlformats.org/officeDocument/2006/relationships" r:embed="rId16"/>
        <a:srcRect l="25000" r="27083" b="6079"/>
        <a:stretch/>
      </xdr:blipFill>
      <xdr:spPr>
        <a:xfrm>
          <a:off x="8728710" y="61722000"/>
          <a:ext cx="350520" cy="464819"/>
        </a:xfrm>
        <a:prstGeom prst="rect">
          <a:avLst/>
        </a:prstGeom>
      </xdr:spPr>
    </xdr:pic>
    <xdr:clientData/>
  </xdr:twoCellAnchor>
  <xdr:oneCellAnchor>
    <xdr:from>
      <xdr:col>1</xdr:col>
      <xdr:colOff>819150</xdr:colOff>
      <xdr:row>105</xdr:row>
      <xdr:rowOff>19050</xdr:rowOff>
    </xdr:from>
    <xdr:ext cx="452434" cy="353464"/>
    <xdr:pic>
      <xdr:nvPicPr>
        <xdr:cNvPr id="818" name="BIOE" descr="Logo AB Européen">
          <a:extLst>
            <a:ext uri="{FF2B5EF4-FFF2-40B4-BE49-F238E27FC236}">
              <a16:creationId xmlns:a16="http://schemas.microsoft.com/office/drawing/2014/main" id="{B10A69B5-7BA3-45FA-9017-B7E65787DC0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1630" y="711288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1104900</xdr:colOff>
      <xdr:row>105</xdr:row>
      <xdr:rowOff>95250</xdr:rowOff>
    </xdr:from>
    <xdr:ext cx="452434" cy="353464"/>
    <xdr:pic>
      <xdr:nvPicPr>
        <xdr:cNvPr id="819" name="BIOE" descr="Logo AB Européen">
          <a:extLst>
            <a:ext uri="{FF2B5EF4-FFF2-40B4-BE49-F238E27FC236}">
              <a16:creationId xmlns:a16="http://schemas.microsoft.com/office/drawing/2014/main" id="{38517C1E-252A-4403-8C00-0B43DDF01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471660" y="712050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105</xdr:row>
      <xdr:rowOff>133350</xdr:rowOff>
    </xdr:from>
    <xdr:ext cx="452434" cy="353464"/>
    <xdr:pic>
      <xdr:nvPicPr>
        <xdr:cNvPr id="820" name="BIOE" descr="Logo AB Européen">
          <a:extLst>
            <a:ext uri="{FF2B5EF4-FFF2-40B4-BE49-F238E27FC236}">
              <a16:creationId xmlns:a16="http://schemas.microsoft.com/office/drawing/2014/main" id="{DB195AC1-9680-471E-BCC3-20072A5CE9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5322570" y="71243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111</xdr:row>
      <xdr:rowOff>0</xdr:rowOff>
    </xdr:from>
    <xdr:ext cx="452434" cy="353464"/>
    <xdr:pic>
      <xdr:nvPicPr>
        <xdr:cNvPr id="821" name="BIOE" descr="Logo AB Européen">
          <a:extLst>
            <a:ext uri="{FF2B5EF4-FFF2-40B4-BE49-F238E27FC236}">
              <a16:creationId xmlns:a16="http://schemas.microsoft.com/office/drawing/2014/main" id="{78FC6A86-C5B6-4910-BB83-EEB3AF050E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48741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876300</xdr:colOff>
      <xdr:row>111</xdr:row>
      <xdr:rowOff>38100</xdr:rowOff>
    </xdr:from>
    <xdr:ext cx="452434" cy="353464"/>
    <xdr:pic>
      <xdr:nvPicPr>
        <xdr:cNvPr id="822" name="BIOE" descr="Logo AB Européen">
          <a:extLst>
            <a:ext uri="{FF2B5EF4-FFF2-40B4-BE49-F238E27FC236}">
              <a16:creationId xmlns:a16="http://schemas.microsoft.com/office/drawing/2014/main" id="{CCDA1378-CA45-4FC8-A5EF-EB1ACF018E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030200" y="74912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857250</xdr:rowOff>
    </xdr:from>
    <xdr:ext cx="452434" cy="353464"/>
    <xdr:pic>
      <xdr:nvPicPr>
        <xdr:cNvPr id="823" name="BIOE" descr="Logo AB Européen">
          <a:extLst>
            <a:ext uri="{FF2B5EF4-FFF2-40B4-BE49-F238E27FC236}">
              <a16:creationId xmlns:a16="http://schemas.microsoft.com/office/drawing/2014/main" id="{022CACC2-176A-4C16-8A93-A8DA5333985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6131540" y="7391019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114</xdr:row>
      <xdr:rowOff>0</xdr:rowOff>
    </xdr:from>
    <xdr:ext cx="452434" cy="353464"/>
    <xdr:pic>
      <xdr:nvPicPr>
        <xdr:cNvPr id="824" name="BIOE" descr="Logo AB Européen">
          <a:extLst>
            <a:ext uri="{FF2B5EF4-FFF2-40B4-BE49-F238E27FC236}">
              <a16:creationId xmlns:a16="http://schemas.microsoft.com/office/drawing/2014/main" id="{25E6C02E-85C2-4C71-9A33-AB6380573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6817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825" name="BIOE" descr="Logo AB Européen">
          <a:extLst>
            <a:ext uri="{FF2B5EF4-FFF2-40B4-BE49-F238E27FC236}">
              <a16:creationId xmlns:a16="http://schemas.microsoft.com/office/drawing/2014/main" id="{4D1E603E-FB03-4CF2-AFBC-AAC9304FA0B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116</xdr:row>
      <xdr:rowOff>0</xdr:rowOff>
    </xdr:from>
    <xdr:ext cx="452434" cy="353464"/>
    <xdr:pic>
      <xdr:nvPicPr>
        <xdr:cNvPr id="826" name="BIOE" descr="Logo AB Européen">
          <a:extLst>
            <a:ext uri="{FF2B5EF4-FFF2-40B4-BE49-F238E27FC236}">
              <a16:creationId xmlns:a16="http://schemas.microsoft.com/office/drawing/2014/main" id="{836A73CE-62FC-451F-A596-45F3E649FE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80059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2800350</xdr:colOff>
      <xdr:row>108</xdr:row>
      <xdr:rowOff>1009649</xdr:rowOff>
    </xdr:from>
    <xdr:ext cx="432395" cy="432395"/>
    <xdr:pic>
      <xdr:nvPicPr>
        <xdr:cNvPr id="827" name="Image 15">
          <a:extLst>
            <a:ext uri="{FF2B5EF4-FFF2-40B4-BE49-F238E27FC236}">
              <a16:creationId xmlns:a16="http://schemas.microsoft.com/office/drawing/2014/main" id="{434B784C-93AC-4437-A2C3-0412A17080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7379970" y="7406258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457200</xdr:colOff>
      <xdr:row>111</xdr:row>
      <xdr:rowOff>914400</xdr:rowOff>
    </xdr:from>
    <xdr:to>
      <xdr:col>3</xdr:col>
      <xdr:colOff>807720</xdr:colOff>
      <xdr:row>112</xdr:row>
      <xdr:rowOff>114299</xdr:rowOff>
    </xdr:to>
    <xdr:pic>
      <xdr:nvPicPr>
        <xdr:cNvPr id="828" name="Image 827">
          <a:extLst>
            <a:ext uri="{FF2B5EF4-FFF2-40B4-BE49-F238E27FC236}">
              <a16:creationId xmlns:a16="http://schemas.microsoft.com/office/drawing/2014/main" id="{3EC4CD81-E61E-4035-9D97-A9D7E55CAB55}"/>
            </a:ext>
          </a:extLst>
        </xdr:cNvPr>
        <xdr:cNvPicPr>
          <a:picLocks noChangeAspect="1"/>
        </xdr:cNvPicPr>
      </xdr:nvPicPr>
      <xdr:blipFill rotWithShape="1">
        <a:blip xmlns:r="http://schemas.openxmlformats.org/officeDocument/2006/relationships" r:embed="rId16"/>
        <a:srcRect l="25000" r="27083" b="6079"/>
        <a:stretch/>
      </xdr:blipFill>
      <xdr:spPr>
        <a:xfrm>
          <a:off x="5036820" y="75788520"/>
          <a:ext cx="350520" cy="464819"/>
        </a:xfrm>
        <a:prstGeom prst="rect">
          <a:avLst/>
        </a:prstGeom>
      </xdr:spPr>
    </xdr:pic>
    <xdr:clientData/>
  </xdr:twoCellAnchor>
  <xdr:oneCellAnchor>
    <xdr:from>
      <xdr:col>7</xdr:col>
      <xdr:colOff>685800</xdr:colOff>
      <xdr:row>126</xdr:row>
      <xdr:rowOff>76200</xdr:rowOff>
    </xdr:from>
    <xdr:ext cx="452434" cy="353464"/>
    <xdr:pic>
      <xdr:nvPicPr>
        <xdr:cNvPr id="829" name="BIOE" descr="Logo AB Européen">
          <a:extLst>
            <a:ext uri="{FF2B5EF4-FFF2-40B4-BE49-F238E27FC236}">
              <a16:creationId xmlns:a16="http://schemas.microsoft.com/office/drawing/2014/main" id="{CF2CC54C-FCCD-4B14-AE18-69D2F0E4DF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839700" y="8549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266700</xdr:colOff>
      <xdr:row>126</xdr:row>
      <xdr:rowOff>762000</xdr:rowOff>
    </xdr:from>
    <xdr:ext cx="452434" cy="353464"/>
    <xdr:pic>
      <xdr:nvPicPr>
        <xdr:cNvPr id="830" name="BIOE" descr="Logo AB Européen">
          <a:extLst>
            <a:ext uri="{FF2B5EF4-FFF2-40B4-BE49-F238E27FC236}">
              <a16:creationId xmlns:a16="http://schemas.microsoft.com/office/drawing/2014/main" id="{0AB7D16F-126B-448F-A670-DAF27B686B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633460" y="86182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781050</xdr:colOff>
      <xdr:row>132</xdr:row>
      <xdr:rowOff>38100</xdr:rowOff>
    </xdr:from>
    <xdr:ext cx="452434" cy="353464"/>
    <xdr:pic>
      <xdr:nvPicPr>
        <xdr:cNvPr id="831" name="BIOE" descr="Logo AB Européen">
          <a:extLst>
            <a:ext uri="{FF2B5EF4-FFF2-40B4-BE49-F238E27FC236}">
              <a16:creationId xmlns:a16="http://schemas.microsoft.com/office/drawing/2014/main" id="{CB6375C3-18E4-4C3A-BF0B-E5833092B2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934950" y="892225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952500</xdr:colOff>
      <xdr:row>132</xdr:row>
      <xdr:rowOff>95250</xdr:rowOff>
    </xdr:from>
    <xdr:ext cx="452434" cy="353464"/>
    <xdr:pic>
      <xdr:nvPicPr>
        <xdr:cNvPr id="832" name="BIOE" descr="Logo AB Européen">
          <a:extLst>
            <a:ext uri="{FF2B5EF4-FFF2-40B4-BE49-F238E27FC236}">
              <a16:creationId xmlns:a16="http://schemas.microsoft.com/office/drawing/2014/main" id="{19ADA5E8-B516-4F78-AE9F-1D4A93CD6B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319260" y="892797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342900</xdr:colOff>
      <xdr:row>129</xdr:row>
      <xdr:rowOff>819150</xdr:rowOff>
    </xdr:from>
    <xdr:to>
      <xdr:col>3</xdr:col>
      <xdr:colOff>693420</xdr:colOff>
      <xdr:row>130</xdr:row>
      <xdr:rowOff>19049</xdr:rowOff>
    </xdr:to>
    <xdr:pic>
      <xdr:nvPicPr>
        <xdr:cNvPr id="833" name="Image 832">
          <a:extLst>
            <a:ext uri="{FF2B5EF4-FFF2-40B4-BE49-F238E27FC236}">
              <a16:creationId xmlns:a16="http://schemas.microsoft.com/office/drawing/2014/main" id="{B3097F71-9E42-4D53-BFD4-202011118C22}"/>
            </a:ext>
          </a:extLst>
        </xdr:cNvPr>
        <xdr:cNvPicPr>
          <a:picLocks noChangeAspect="1"/>
        </xdr:cNvPicPr>
      </xdr:nvPicPr>
      <xdr:blipFill rotWithShape="1">
        <a:blip xmlns:r="http://schemas.openxmlformats.org/officeDocument/2006/relationships" r:embed="rId16"/>
        <a:srcRect l="25000" r="27083" b="6079"/>
        <a:stretch/>
      </xdr:blipFill>
      <xdr:spPr>
        <a:xfrm>
          <a:off x="4922520" y="88182450"/>
          <a:ext cx="350520" cy="464819"/>
        </a:xfrm>
        <a:prstGeom prst="rect">
          <a:avLst/>
        </a:prstGeom>
      </xdr:spPr>
    </xdr:pic>
    <xdr:clientData/>
  </xdr:twoCellAnchor>
  <xdr:twoCellAnchor editAs="oneCell">
    <xdr:from>
      <xdr:col>1</xdr:col>
      <xdr:colOff>457200</xdr:colOff>
      <xdr:row>132</xdr:row>
      <xdr:rowOff>914400</xdr:rowOff>
    </xdr:from>
    <xdr:to>
      <xdr:col>1</xdr:col>
      <xdr:colOff>807720</xdr:colOff>
      <xdr:row>133</xdr:row>
      <xdr:rowOff>114299</xdr:rowOff>
    </xdr:to>
    <xdr:pic>
      <xdr:nvPicPr>
        <xdr:cNvPr id="834" name="Image 833">
          <a:extLst>
            <a:ext uri="{FF2B5EF4-FFF2-40B4-BE49-F238E27FC236}">
              <a16:creationId xmlns:a16="http://schemas.microsoft.com/office/drawing/2014/main" id="{172310E2-A46B-48F4-90E1-26EC66FFA2A5}"/>
            </a:ext>
          </a:extLst>
        </xdr:cNvPr>
        <xdr:cNvPicPr>
          <a:picLocks noChangeAspect="1"/>
        </xdr:cNvPicPr>
      </xdr:nvPicPr>
      <xdr:blipFill rotWithShape="1">
        <a:blip xmlns:r="http://schemas.openxmlformats.org/officeDocument/2006/relationships" r:embed="rId16"/>
        <a:srcRect l="25000" r="27083" b="6079"/>
        <a:stretch/>
      </xdr:blipFill>
      <xdr:spPr>
        <a:xfrm>
          <a:off x="1249680" y="90098880"/>
          <a:ext cx="350520" cy="464819"/>
        </a:xfrm>
        <a:prstGeom prst="rect">
          <a:avLst/>
        </a:prstGeom>
      </xdr:spPr>
    </xdr:pic>
    <xdr:clientData/>
  </xdr:twoCellAnchor>
  <xdr:oneCellAnchor>
    <xdr:from>
      <xdr:col>5</xdr:col>
      <xdr:colOff>2952750</xdr:colOff>
      <xdr:row>129</xdr:row>
      <xdr:rowOff>1028700</xdr:rowOff>
    </xdr:from>
    <xdr:ext cx="432395" cy="432395"/>
    <xdr:pic>
      <xdr:nvPicPr>
        <xdr:cNvPr id="835" name="Image 15">
          <a:extLst>
            <a:ext uri="{FF2B5EF4-FFF2-40B4-BE49-F238E27FC236}">
              <a16:creationId xmlns:a16="http://schemas.microsoft.com/office/drawing/2014/main" id="{05F6DF77-0B80-421E-98F9-150B166244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319510" y="883920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137</xdr:row>
      <xdr:rowOff>0</xdr:rowOff>
    </xdr:from>
    <xdr:ext cx="452434" cy="353464"/>
    <xdr:pic>
      <xdr:nvPicPr>
        <xdr:cNvPr id="836" name="BIOE" descr="Logo AB Européen">
          <a:extLst>
            <a:ext uri="{FF2B5EF4-FFF2-40B4-BE49-F238E27FC236}">
              <a16:creationId xmlns:a16="http://schemas.microsoft.com/office/drawing/2014/main" id="{5E096328-5241-4B0C-9283-8FB37E6581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137</xdr:row>
      <xdr:rowOff>0</xdr:rowOff>
    </xdr:from>
    <xdr:ext cx="452434" cy="353464"/>
    <xdr:pic>
      <xdr:nvPicPr>
        <xdr:cNvPr id="837" name="BIOE" descr="Logo AB Européen">
          <a:extLst>
            <a:ext uri="{FF2B5EF4-FFF2-40B4-BE49-F238E27FC236}">
              <a16:creationId xmlns:a16="http://schemas.microsoft.com/office/drawing/2014/main" id="{5F45AC18-FDE9-4BB4-800A-7F2BCD76C1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92316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74</xdr:row>
      <xdr:rowOff>0</xdr:rowOff>
    </xdr:from>
    <xdr:ext cx="452434" cy="353464"/>
    <xdr:pic>
      <xdr:nvPicPr>
        <xdr:cNvPr id="838" name="BIOE" descr="Logo AB Européen">
          <a:extLst>
            <a:ext uri="{FF2B5EF4-FFF2-40B4-BE49-F238E27FC236}">
              <a16:creationId xmlns:a16="http://schemas.microsoft.com/office/drawing/2014/main" id="{E2A61EC0-E64D-41B9-9675-3FC225E9BD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9133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2990850</xdr:colOff>
      <xdr:row>7</xdr:row>
      <xdr:rowOff>76200</xdr:rowOff>
    </xdr:from>
    <xdr:to>
      <xdr:col>2</xdr:col>
      <xdr:colOff>56274</xdr:colOff>
      <xdr:row>8</xdr:row>
      <xdr:rowOff>599200</xdr:rowOff>
    </xdr:to>
    <xdr:pic>
      <xdr:nvPicPr>
        <xdr:cNvPr id="751" name="Image 750">
          <a:extLst>
            <a:ext uri="{FF2B5EF4-FFF2-40B4-BE49-F238E27FC236}">
              <a16:creationId xmlns:a16="http://schemas.microsoft.com/office/drawing/2014/main" id="{6D389EC7-BDD1-475B-8F1B-20F7D49B61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75710" y="4198620"/>
          <a:ext cx="654444" cy="698260"/>
        </a:xfrm>
        <a:prstGeom prst="rect">
          <a:avLst/>
        </a:prstGeom>
      </xdr:spPr>
    </xdr:pic>
    <xdr:clientData/>
  </xdr:twoCellAnchor>
  <xdr:twoCellAnchor editAs="oneCell">
    <xdr:from>
      <xdr:col>7</xdr:col>
      <xdr:colOff>19050</xdr:colOff>
      <xdr:row>8</xdr:row>
      <xdr:rowOff>552450</xdr:rowOff>
    </xdr:from>
    <xdr:to>
      <xdr:col>7</xdr:col>
      <xdr:colOff>665874</xdr:colOff>
      <xdr:row>8</xdr:row>
      <xdr:rowOff>1246900</xdr:rowOff>
    </xdr:to>
    <xdr:pic>
      <xdr:nvPicPr>
        <xdr:cNvPr id="810" name="Image 809">
          <a:extLst>
            <a:ext uri="{FF2B5EF4-FFF2-40B4-BE49-F238E27FC236}">
              <a16:creationId xmlns:a16="http://schemas.microsoft.com/office/drawing/2014/main" id="{EAEE3EC0-549F-4F22-ACE2-4D33D7EB07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5330" y="4850130"/>
          <a:ext cx="646824" cy="694450"/>
        </a:xfrm>
        <a:prstGeom prst="rect">
          <a:avLst/>
        </a:prstGeom>
      </xdr:spPr>
    </xdr:pic>
    <xdr:clientData/>
  </xdr:twoCellAnchor>
  <xdr:twoCellAnchor>
    <xdr:from>
      <xdr:col>1</xdr:col>
      <xdr:colOff>2971800</xdr:colOff>
      <xdr:row>8</xdr:row>
      <xdr:rowOff>990600</xdr:rowOff>
    </xdr:from>
    <xdr:to>
      <xdr:col>1</xdr:col>
      <xdr:colOff>3509467</xdr:colOff>
      <xdr:row>9</xdr:row>
      <xdr:rowOff>266700</xdr:rowOff>
    </xdr:to>
    <xdr:pic>
      <xdr:nvPicPr>
        <xdr:cNvPr id="811" name="Image 297">
          <a:extLst>
            <a:ext uri="{FF2B5EF4-FFF2-40B4-BE49-F238E27FC236}">
              <a16:creationId xmlns:a16="http://schemas.microsoft.com/office/drawing/2014/main" id="{EC86FFAB-3E98-41C8-835A-937E80B6324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528828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8</xdr:row>
      <xdr:rowOff>1009650</xdr:rowOff>
    </xdr:from>
    <xdr:ext cx="600388" cy="590549"/>
    <xdr:pic>
      <xdr:nvPicPr>
        <xdr:cNvPr id="839" name="Image 43">
          <a:extLst>
            <a:ext uri="{FF2B5EF4-FFF2-40B4-BE49-F238E27FC236}">
              <a16:creationId xmlns:a16="http://schemas.microsoft.com/office/drawing/2014/main" id="{D8ADCC73-3D06-4B57-BFBC-FDC42D7616A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53073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27</xdr:row>
      <xdr:rowOff>19050</xdr:rowOff>
    </xdr:from>
    <xdr:to>
      <xdr:col>5</xdr:col>
      <xdr:colOff>646824</xdr:colOff>
      <xdr:row>28</xdr:row>
      <xdr:rowOff>542050</xdr:rowOff>
    </xdr:to>
    <xdr:pic>
      <xdr:nvPicPr>
        <xdr:cNvPr id="840" name="Image 839">
          <a:extLst>
            <a:ext uri="{FF2B5EF4-FFF2-40B4-BE49-F238E27FC236}">
              <a16:creationId xmlns:a16="http://schemas.microsoft.com/office/drawing/2014/main" id="{4F3418EB-F1E6-4418-ADD0-1A3DB70B6B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17811750"/>
          <a:ext cx="646824" cy="698260"/>
        </a:xfrm>
        <a:prstGeom prst="rect">
          <a:avLst/>
        </a:prstGeom>
      </xdr:spPr>
    </xdr:pic>
    <xdr:clientData/>
  </xdr:twoCellAnchor>
  <xdr:twoCellAnchor editAs="oneCell">
    <xdr:from>
      <xdr:col>7</xdr:col>
      <xdr:colOff>0</xdr:colOff>
      <xdr:row>28</xdr:row>
      <xdr:rowOff>0</xdr:rowOff>
    </xdr:from>
    <xdr:to>
      <xdr:col>7</xdr:col>
      <xdr:colOff>646824</xdr:colOff>
      <xdr:row>28</xdr:row>
      <xdr:rowOff>694450</xdr:rowOff>
    </xdr:to>
    <xdr:pic>
      <xdr:nvPicPr>
        <xdr:cNvPr id="841" name="Image 840">
          <a:extLst>
            <a:ext uri="{FF2B5EF4-FFF2-40B4-BE49-F238E27FC236}">
              <a16:creationId xmlns:a16="http://schemas.microsoft.com/office/drawing/2014/main" id="{66A2DF2D-86C6-4F58-9999-DF51085816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967960"/>
          <a:ext cx="646824" cy="694450"/>
        </a:xfrm>
        <a:prstGeom prst="rect">
          <a:avLst/>
        </a:prstGeom>
      </xdr:spPr>
    </xdr:pic>
    <xdr:clientData/>
  </xdr:twoCellAnchor>
  <xdr:twoCellAnchor>
    <xdr:from>
      <xdr:col>5</xdr:col>
      <xdr:colOff>2990850</xdr:colOff>
      <xdr:row>28</xdr:row>
      <xdr:rowOff>1009650</xdr:rowOff>
    </xdr:from>
    <xdr:to>
      <xdr:col>5</xdr:col>
      <xdr:colOff>3528517</xdr:colOff>
      <xdr:row>29</xdr:row>
      <xdr:rowOff>285750</xdr:rowOff>
    </xdr:to>
    <xdr:pic>
      <xdr:nvPicPr>
        <xdr:cNvPr id="842" name="Image 297">
          <a:extLst>
            <a:ext uri="{FF2B5EF4-FFF2-40B4-BE49-F238E27FC236}">
              <a16:creationId xmlns:a16="http://schemas.microsoft.com/office/drawing/2014/main" id="{F1FD8D2B-A2B9-4A26-B3F6-D2C4096F5C6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1897761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2895600</xdr:colOff>
      <xdr:row>28</xdr:row>
      <xdr:rowOff>952500</xdr:rowOff>
    </xdr:from>
    <xdr:ext cx="600388" cy="590549"/>
    <xdr:pic>
      <xdr:nvPicPr>
        <xdr:cNvPr id="843" name="Image 43">
          <a:extLst>
            <a:ext uri="{FF2B5EF4-FFF2-40B4-BE49-F238E27FC236}">
              <a16:creationId xmlns:a16="http://schemas.microsoft.com/office/drawing/2014/main" id="{451E00FA-5656-428E-B057-4101EE63060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041880" y="1892046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3048000</xdr:colOff>
      <xdr:row>28</xdr:row>
      <xdr:rowOff>1085851</xdr:rowOff>
    </xdr:from>
    <xdr:ext cx="514759" cy="495300"/>
    <xdr:pic>
      <xdr:nvPicPr>
        <xdr:cNvPr id="844" name="Image 44">
          <a:extLst>
            <a:ext uri="{FF2B5EF4-FFF2-40B4-BE49-F238E27FC236}">
              <a16:creationId xmlns:a16="http://schemas.microsoft.com/office/drawing/2014/main" id="{8B11BD53-7550-4DCF-B925-5F514A7551A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32860" y="19053811"/>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2990850</xdr:colOff>
      <xdr:row>45</xdr:row>
      <xdr:rowOff>1181100</xdr:rowOff>
    </xdr:from>
    <xdr:ext cx="514759" cy="495300"/>
    <xdr:pic>
      <xdr:nvPicPr>
        <xdr:cNvPr id="845" name="Image 44">
          <a:extLst>
            <a:ext uri="{FF2B5EF4-FFF2-40B4-BE49-F238E27FC236}">
              <a16:creationId xmlns:a16="http://schemas.microsoft.com/office/drawing/2014/main" id="{B58332F4-7EE3-4D34-BDB4-200F531B0F8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24270" y="309143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76200</xdr:colOff>
      <xdr:row>48</xdr:row>
      <xdr:rowOff>742950</xdr:rowOff>
    </xdr:from>
    <xdr:to>
      <xdr:col>5</xdr:col>
      <xdr:colOff>723024</xdr:colOff>
      <xdr:row>49</xdr:row>
      <xdr:rowOff>180100</xdr:rowOff>
    </xdr:to>
    <xdr:pic>
      <xdr:nvPicPr>
        <xdr:cNvPr id="846" name="Image 845">
          <a:extLst>
            <a:ext uri="{FF2B5EF4-FFF2-40B4-BE49-F238E27FC236}">
              <a16:creationId xmlns:a16="http://schemas.microsoft.com/office/drawing/2014/main" id="{650C45E1-6D23-4483-B578-D008A3F618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35340" y="32419290"/>
          <a:ext cx="646824" cy="702070"/>
        </a:xfrm>
        <a:prstGeom prst="rect">
          <a:avLst/>
        </a:prstGeom>
      </xdr:spPr>
    </xdr:pic>
    <xdr:clientData/>
  </xdr:twoCellAnchor>
  <xdr:oneCellAnchor>
    <xdr:from>
      <xdr:col>7</xdr:col>
      <xdr:colOff>0</xdr:colOff>
      <xdr:row>48</xdr:row>
      <xdr:rowOff>0</xdr:rowOff>
    </xdr:from>
    <xdr:ext cx="646824" cy="694450"/>
    <xdr:pic>
      <xdr:nvPicPr>
        <xdr:cNvPr id="847" name="Image 846">
          <a:extLst>
            <a:ext uri="{FF2B5EF4-FFF2-40B4-BE49-F238E27FC236}">
              <a16:creationId xmlns:a16="http://schemas.microsoft.com/office/drawing/2014/main" id="{C6DB24F3-CB07-430B-83A1-85ADA43DF1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31676340"/>
          <a:ext cx="646824" cy="694450"/>
        </a:xfrm>
        <a:prstGeom prst="rect">
          <a:avLst/>
        </a:prstGeom>
      </xdr:spPr>
    </xdr:pic>
    <xdr:clientData/>
  </xdr:oneCellAnchor>
  <xdr:twoCellAnchor>
    <xdr:from>
      <xdr:col>5</xdr:col>
      <xdr:colOff>2933700</xdr:colOff>
      <xdr:row>48</xdr:row>
      <xdr:rowOff>1028700</xdr:rowOff>
    </xdr:from>
    <xdr:to>
      <xdr:col>5</xdr:col>
      <xdr:colOff>3471367</xdr:colOff>
      <xdr:row>49</xdr:row>
      <xdr:rowOff>304800</xdr:rowOff>
    </xdr:to>
    <xdr:pic>
      <xdr:nvPicPr>
        <xdr:cNvPr id="848" name="Image 297">
          <a:extLst>
            <a:ext uri="{FF2B5EF4-FFF2-40B4-BE49-F238E27FC236}">
              <a16:creationId xmlns:a16="http://schemas.microsoft.com/office/drawing/2014/main" id="{18E01C93-E94A-4168-8072-71409E16B4C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292840" y="3270504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2990850</xdr:colOff>
      <xdr:row>48</xdr:row>
      <xdr:rowOff>1066800</xdr:rowOff>
    </xdr:from>
    <xdr:ext cx="514759" cy="495300"/>
    <xdr:pic>
      <xdr:nvPicPr>
        <xdr:cNvPr id="849" name="Image 44">
          <a:extLst>
            <a:ext uri="{FF2B5EF4-FFF2-40B4-BE49-F238E27FC236}">
              <a16:creationId xmlns:a16="http://schemas.microsoft.com/office/drawing/2014/main" id="{81428790-9822-4C56-8128-38611FE2F42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62850" y="3274314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65</xdr:row>
      <xdr:rowOff>0</xdr:rowOff>
    </xdr:from>
    <xdr:to>
      <xdr:col>7</xdr:col>
      <xdr:colOff>646824</xdr:colOff>
      <xdr:row>65</xdr:row>
      <xdr:rowOff>694450</xdr:rowOff>
    </xdr:to>
    <xdr:pic>
      <xdr:nvPicPr>
        <xdr:cNvPr id="850" name="Image 849">
          <a:extLst>
            <a:ext uri="{FF2B5EF4-FFF2-40B4-BE49-F238E27FC236}">
              <a16:creationId xmlns:a16="http://schemas.microsoft.com/office/drawing/2014/main" id="{BEE057AA-18BC-4990-B650-345A400CA3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3426380"/>
          <a:ext cx="646824" cy="694450"/>
        </a:xfrm>
        <a:prstGeom prst="rect">
          <a:avLst/>
        </a:prstGeom>
      </xdr:spPr>
    </xdr:pic>
    <xdr:clientData/>
  </xdr:twoCellAnchor>
  <xdr:oneCellAnchor>
    <xdr:from>
      <xdr:col>7</xdr:col>
      <xdr:colOff>2990850</xdr:colOff>
      <xdr:row>65</xdr:row>
      <xdr:rowOff>933450</xdr:rowOff>
    </xdr:from>
    <xdr:ext cx="514759" cy="495300"/>
    <xdr:pic>
      <xdr:nvPicPr>
        <xdr:cNvPr id="851" name="Image 44">
          <a:extLst>
            <a:ext uri="{FF2B5EF4-FFF2-40B4-BE49-F238E27FC236}">
              <a16:creationId xmlns:a16="http://schemas.microsoft.com/office/drawing/2014/main" id="{8E5BC36F-6F51-49BE-8085-A4639E3D413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5137130" y="443598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67</xdr:row>
      <xdr:rowOff>57150</xdr:rowOff>
    </xdr:from>
    <xdr:to>
      <xdr:col>3</xdr:col>
      <xdr:colOff>608724</xdr:colOff>
      <xdr:row>68</xdr:row>
      <xdr:rowOff>580150</xdr:rowOff>
    </xdr:to>
    <xdr:pic>
      <xdr:nvPicPr>
        <xdr:cNvPr id="852" name="Image 851">
          <a:extLst>
            <a:ext uri="{FF2B5EF4-FFF2-40B4-BE49-F238E27FC236}">
              <a16:creationId xmlns:a16="http://schemas.microsoft.com/office/drawing/2014/main" id="{E2C853EF-C1AC-447C-9C19-B512BF8004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6280" y="45251370"/>
          <a:ext cx="654444" cy="698260"/>
        </a:xfrm>
        <a:prstGeom prst="rect">
          <a:avLst/>
        </a:prstGeom>
      </xdr:spPr>
    </xdr:pic>
    <xdr:clientData/>
  </xdr:twoCellAnchor>
  <xdr:twoCellAnchor>
    <xdr:from>
      <xdr:col>1</xdr:col>
      <xdr:colOff>2990850</xdr:colOff>
      <xdr:row>68</xdr:row>
      <xdr:rowOff>1009650</xdr:rowOff>
    </xdr:from>
    <xdr:to>
      <xdr:col>1</xdr:col>
      <xdr:colOff>3528517</xdr:colOff>
      <xdr:row>69</xdr:row>
      <xdr:rowOff>285750</xdr:rowOff>
    </xdr:to>
    <xdr:pic>
      <xdr:nvPicPr>
        <xdr:cNvPr id="854" name="Image 297">
          <a:extLst>
            <a:ext uri="{FF2B5EF4-FFF2-40B4-BE49-F238E27FC236}">
              <a16:creationId xmlns:a16="http://schemas.microsoft.com/office/drawing/2014/main" id="{4DAF7D74-C1F1-44B4-A4A2-FB12DABD9E4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75710" y="4637913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2952750</xdr:colOff>
      <xdr:row>68</xdr:row>
      <xdr:rowOff>1009650</xdr:rowOff>
    </xdr:from>
    <xdr:ext cx="600388" cy="590549"/>
    <xdr:pic>
      <xdr:nvPicPr>
        <xdr:cNvPr id="855" name="Image 43">
          <a:extLst>
            <a:ext uri="{FF2B5EF4-FFF2-40B4-BE49-F238E27FC236}">
              <a16:creationId xmlns:a16="http://schemas.microsoft.com/office/drawing/2014/main" id="{F267B726-7362-4E1E-A716-7C094AB6C06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24750" y="46379130"/>
          <a:ext cx="60038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3009900</xdr:colOff>
      <xdr:row>68</xdr:row>
      <xdr:rowOff>1047750</xdr:rowOff>
    </xdr:from>
    <xdr:ext cx="514759" cy="495300"/>
    <xdr:pic>
      <xdr:nvPicPr>
        <xdr:cNvPr id="856" name="Image 44">
          <a:extLst>
            <a:ext uri="{FF2B5EF4-FFF2-40B4-BE49-F238E27FC236}">
              <a16:creationId xmlns:a16="http://schemas.microsoft.com/office/drawing/2014/main" id="{5A5AF680-BA90-4EC5-AE6D-DBB00A0E814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369040" y="4641723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88</xdr:row>
      <xdr:rowOff>0</xdr:rowOff>
    </xdr:from>
    <xdr:to>
      <xdr:col>1</xdr:col>
      <xdr:colOff>646824</xdr:colOff>
      <xdr:row>88</xdr:row>
      <xdr:rowOff>694450</xdr:rowOff>
    </xdr:to>
    <xdr:pic>
      <xdr:nvPicPr>
        <xdr:cNvPr id="857" name="Image 856">
          <a:extLst>
            <a:ext uri="{FF2B5EF4-FFF2-40B4-BE49-F238E27FC236}">
              <a16:creationId xmlns:a16="http://schemas.microsoft.com/office/drawing/2014/main" id="{16512F02-7786-4090-AA32-3D2934AFF9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5906262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858" name="Image 857">
          <a:extLst>
            <a:ext uri="{FF2B5EF4-FFF2-40B4-BE49-F238E27FC236}">
              <a16:creationId xmlns:a16="http://schemas.microsoft.com/office/drawing/2014/main" id="{117B5F52-F5FE-41D5-AEE0-F049146F15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twoCellAnchor>
  <xdr:twoCellAnchor editAs="oneCell">
    <xdr:from>
      <xdr:col>7</xdr:col>
      <xdr:colOff>95250</xdr:colOff>
      <xdr:row>88</xdr:row>
      <xdr:rowOff>533400</xdr:rowOff>
    </xdr:from>
    <xdr:to>
      <xdr:col>7</xdr:col>
      <xdr:colOff>742074</xdr:colOff>
      <xdr:row>88</xdr:row>
      <xdr:rowOff>1227850</xdr:rowOff>
    </xdr:to>
    <xdr:pic>
      <xdr:nvPicPr>
        <xdr:cNvPr id="859" name="Image 858">
          <a:extLst>
            <a:ext uri="{FF2B5EF4-FFF2-40B4-BE49-F238E27FC236}">
              <a16:creationId xmlns:a16="http://schemas.microsoft.com/office/drawing/2014/main" id="{07C8C46F-7448-4822-9C3E-1A313F3E7A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1530" y="59596020"/>
          <a:ext cx="646824" cy="694450"/>
        </a:xfrm>
        <a:prstGeom prst="rect">
          <a:avLst/>
        </a:prstGeom>
      </xdr:spPr>
    </xdr:pic>
    <xdr:clientData/>
  </xdr:twoCellAnchor>
  <xdr:oneCellAnchor>
    <xdr:from>
      <xdr:col>5</xdr:col>
      <xdr:colOff>0</xdr:colOff>
      <xdr:row>88</xdr:row>
      <xdr:rowOff>0</xdr:rowOff>
    </xdr:from>
    <xdr:ext cx="646824" cy="694450"/>
    <xdr:pic>
      <xdr:nvPicPr>
        <xdr:cNvPr id="860" name="Image 859">
          <a:extLst>
            <a:ext uri="{FF2B5EF4-FFF2-40B4-BE49-F238E27FC236}">
              <a16:creationId xmlns:a16="http://schemas.microsoft.com/office/drawing/2014/main" id="{D1B84C39-75F5-4E28-8F48-836646FD30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59062620"/>
          <a:ext cx="646824" cy="694450"/>
        </a:xfrm>
        <a:prstGeom prst="rect">
          <a:avLst/>
        </a:prstGeom>
      </xdr:spPr>
    </xdr:pic>
    <xdr:clientData/>
  </xdr:oneCellAnchor>
  <xdr:twoCellAnchor>
    <xdr:from>
      <xdr:col>5</xdr:col>
      <xdr:colOff>2990850</xdr:colOff>
      <xdr:row>88</xdr:row>
      <xdr:rowOff>1066800</xdr:rowOff>
    </xdr:from>
    <xdr:to>
      <xdr:col>5</xdr:col>
      <xdr:colOff>3528517</xdr:colOff>
      <xdr:row>89</xdr:row>
      <xdr:rowOff>342900</xdr:rowOff>
    </xdr:to>
    <xdr:pic>
      <xdr:nvPicPr>
        <xdr:cNvPr id="861" name="Image 297">
          <a:extLst>
            <a:ext uri="{FF2B5EF4-FFF2-40B4-BE49-F238E27FC236}">
              <a16:creationId xmlns:a16="http://schemas.microsoft.com/office/drawing/2014/main" id="{950010AB-69EE-41CB-9D03-CE05E5655E3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349990" y="601294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88</xdr:row>
      <xdr:rowOff>1028700</xdr:rowOff>
    </xdr:from>
    <xdr:to>
      <xdr:col>7</xdr:col>
      <xdr:colOff>3566617</xdr:colOff>
      <xdr:row>89</xdr:row>
      <xdr:rowOff>304800</xdr:rowOff>
    </xdr:to>
    <xdr:pic>
      <xdr:nvPicPr>
        <xdr:cNvPr id="862" name="Image 297">
          <a:extLst>
            <a:ext uri="{FF2B5EF4-FFF2-40B4-BE49-F238E27FC236}">
              <a16:creationId xmlns:a16="http://schemas.microsoft.com/office/drawing/2014/main" id="{C88F6F8B-E71F-4071-A42B-A68CBECEC02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6009132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2971800</xdr:colOff>
      <xdr:row>88</xdr:row>
      <xdr:rowOff>1066800</xdr:rowOff>
    </xdr:from>
    <xdr:ext cx="514759" cy="495300"/>
    <xdr:pic>
      <xdr:nvPicPr>
        <xdr:cNvPr id="863" name="Image 44">
          <a:extLst>
            <a:ext uri="{FF2B5EF4-FFF2-40B4-BE49-F238E27FC236}">
              <a16:creationId xmlns:a16="http://schemas.microsoft.com/office/drawing/2014/main" id="{39FD9D76-B93F-4755-B416-583445CE16C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756660" y="6012942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108</xdr:row>
      <xdr:rowOff>590550</xdr:rowOff>
    </xdr:from>
    <xdr:to>
      <xdr:col>1</xdr:col>
      <xdr:colOff>799224</xdr:colOff>
      <xdr:row>109</xdr:row>
      <xdr:rowOff>27700</xdr:rowOff>
    </xdr:to>
    <xdr:pic>
      <xdr:nvPicPr>
        <xdr:cNvPr id="864" name="Image 863">
          <a:extLst>
            <a:ext uri="{FF2B5EF4-FFF2-40B4-BE49-F238E27FC236}">
              <a16:creationId xmlns:a16="http://schemas.microsoft.com/office/drawing/2014/main" id="{EE8B606F-C06C-4BCF-9346-886AB47EB4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60" y="73643490"/>
          <a:ext cx="646824" cy="702070"/>
        </a:xfrm>
        <a:prstGeom prst="rect">
          <a:avLst/>
        </a:prstGeom>
      </xdr:spPr>
    </xdr:pic>
    <xdr:clientData/>
  </xdr:twoCellAnchor>
  <xdr:twoCellAnchor editAs="oneCell">
    <xdr:from>
      <xdr:col>7</xdr:col>
      <xdr:colOff>38100</xdr:colOff>
      <xdr:row>108</xdr:row>
      <xdr:rowOff>533400</xdr:rowOff>
    </xdr:from>
    <xdr:to>
      <xdr:col>7</xdr:col>
      <xdr:colOff>684924</xdr:colOff>
      <xdr:row>108</xdr:row>
      <xdr:rowOff>1227850</xdr:rowOff>
    </xdr:to>
    <xdr:pic>
      <xdr:nvPicPr>
        <xdr:cNvPr id="865" name="Image 864">
          <a:extLst>
            <a:ext uri="{FF2B5EF4-FFF2-40B4-BE49-F238E27FC236}">
              <a16:creationId xmlns:a16="http://schemas.microsoft.com/office/drawing/2014/main" id="{4BF25078-ADE4-4EBB-B1DF-C37D620152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84380" y="73586340"/>
          <a:ext cx="646824" cy="694450"/>
        </a:xfrm>
        <a:prstGeom prst="rect">
          <a:avLst/>
        </a:prstGeom>
      </xdr:spPr>
    </xdr:pic>
    <xdr:clientData/>
  </xdr:twoCellAnchor>
  <xdr:twoCellAnchor>
    <xdr:from>
      <xdr:col>1</xdr:col>
      <xdr:colOff>2971800</xdr:colOff>
      <xdr:row>108</xdr:row>
      <xdr:rowOff>1009650</xdr:rowOff>
    </xdr:from>
    <xdr:to>
      <xdr:col>1</xdr:col>
      <xdr:colOff>3509467</xdr:colOff>
      <xdr:row>109</xdr:row>
      <xdr:rowOff>285750</xdr:rowOff>
    </xdr:to>
    <xdr:pic>
      <xdr:nvPicPr>
        <xdr:cNvPr id="867" name="Image 297">
          <a:extLst>
            <a:ext uri="{FF2B5EF4-FFF2-40B4-BE49-F238E27FC236}">
              <a16:creationId xmlns:a16="http://schemas.microsoft.com/office/drawing/2014/main" id="{CF3F7715-3E0E-45CB-8638-74D07F51AA6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756660" y="740625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3028950</xdr:colOff>
      <xdr:row>108</xdr:row>
      <xdr:rowOff>1085850</xdr:rowOff>
    </xdr:from>
    <xdr:to>
      <xdr:col>7</xdr:col>
      <xdr:colOff>3566617</xdr:colOff>
      <xdr:row>109</xdr:row>
      <xdr:rowOff>361950</xdr:rowOff>
    </xdr:to>
    <xdr:pic>
      <xdr:nvPicPr>
        <xdr:cNvPr id="868" name="Image 297">
          <a:extLst>
            <a:ext uri="{FF2B5EF4-FFF2-40B4-BE49-F238E27FC236}">
              <a16:creationId xmlns:a16="http://schemas.microsoft.com/office/drawing/2014/main" id="{8288CD72-DF3D-4788-AD4D-7695E2F827A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7413879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3028950</xdr:colOff>
      <xdr:row>108</xdr:row>
      <xdr:rowOff>1047750</xdr:rowOff>
    </xdr:from>
    <xdr:ext cx="514759" cy="495300"/>
    <xdr:pic>
      <xdr:nvPicPr>
        <xdr:cNvPr id="869" name="Image 44">
          <a:extLst>
            <a:ext uri="{FF2B5EF4-FFF2-40B4-BE49-F238E27FC236}">
              <a16:creationId xmlns:a16="http://schemas.microsoft.com/office/drawing/2014/main" id="{04F58712-3173-415D-831E-DF9A6C9C81E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962370" y="74100690"/>
          <a:ext cx="51475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95250</xdr:colOff>
      <xdr:row>128</xdr:row>
      <xdr:rowOff>38100</xdr:rowOff>
    </xdr:from>
    <xdr:to>
      <xdr:col>3</xdr:col>
      <xdr:colOff>551574</xdr:colOff>
      <xdr:row>129</xdr:row>
      <xdr:rowOff>561100</xdr:rowOff>
    </xdr:to>
    <xdr:pic>
      <xdr:nvPicPr>
        <xdr:cNvPr id="870" name="Image 869">
          <a:extLst>
            <a:ext uri="{FF2B5EF4-FFF2-40B4-BE49-F238E27FC236}">
              <a16:creationId xmlns:a16="http://schemas.microsoft.com/office/drawing/2014/main" id="{65D9C76D-2C1C-4F06-98F2-0B18D363A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69130" y="87226140"/>
          <a:ext cx="654444" cy="698260"/>
        </a:xfrm>
        <a:prstGeom prst="rect">
          <a:avLst/>
        </a:prstGeom>
      </xdr:spPr>
    </xdr:pic>
    <xdr:clientData/>
  </xdr:twoCellAnchor>
  <xdr:twoCellAnchor editAs="oneCell">
    <xdr:from>
      <xdr:col>5</xdr:col>
      <xdr:colOff>0</xdr:colOff>
      <xdr:row>129</xdr:row>
      <xdr:rowOff>0</xdr:rowOff>
    </xdr:from>
    <xdr:to>
      <xdr:col>5</xdr:col>
      <xdr:colOff>646824</xdr:colOff>
      <xdr:row>129</xdr:row>
      <xdr:rowOff>694450</xdr:rowOff>
    </xdr:to>
    <xdr:pic>
      <xdr:nvPicPr>
        <xdr:cNvPr id="871" name="Image 870">
          <a:extLst>
            <a:ext uri="{FF2B5EF4-FFF2-40B4-BE49-F238E27FC236}">
              <a16:creationId xmlns:a16="http://schemas.microsoft.com/office/drawing/2014/main" id="{B0C95219-9CC3-49FD-BEBE-C9EAD69900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87363300"/>
          <a:ext cx="646824" cy="694450"/>
        </a:xfrm>
        <a:prstGeom prst="rect">
          <a:avLst/>
        </a:prstGeom>
      </xdr:spPr>
    </xdr:pic>
    <xdr:clientData/>
  </xdr:twoCellAnchor>
  <xdr:twoCellAnchor editAs="oneCell">
    <xdr:from>
      <xdr:col>7</xdr:col>
      <xdr:colOff>0</xdr:colOff>
      <xdr:row>129</xdr:row>
      <xdr:rowOff>0</xdr:rowOff>
    </xdr:from>
    <xdr:to>
      <xdr:col>7</xdr:col>
      <xdr:colOff>646824</xdr:colOff>
      <xdr:row>129</xdr:row>
      <xdr:rowOff>694450</xdr:rowOff>
    </xdr:to>
    <xdr:pic>
      <xdr:nvPicPr>
        <xdr:cNvPr id="872" name="Image 871">
          <a:extLst>
            <a:ext uri="{FF2B5EF4-FFF2-40B4-BE49-F238E27FC236}">
              <a16:creationId xmlns:a16="http://schemas.microsoft.com/office/drawing/2014/main" id="{7F33AF3F-5891-4D8D-865A-AFF2B8726D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7363300"/>
          <a:ext cx="646824" cy="694450"/>
        </a:xfrm>
        <a:prstGeom prst="rect">
          <a:avLst/>
        </a:prstGeom>
      </xdr:spPr>
    </xdr:pic>
    <xdr:clientData/>
  </xdr:twoCellAnchor>
  <xdr:twoCellAnchor>
    <xdr:from>
      <xdr:col>7</xdr:col>
      <xdr:colOff>3028950</xdr:colOff>
      <xdr:row>129</xdr:row>
      <xdr:rowOff>990600</xdr:rowOff>
    </xdr:from>
    <xdr:to>
      <xdr:col>7</xdr:col>
      <xdr:colOff>3566617</xdr:colOff>
      <xdr:row>130</xdr:row>
      <xdr:rowOff>266700</xdr:rowOff>
    </xdr:to>
    <xdr:pic>
      <xdr:nvPicPr>
        <xdr:cNvPr id="873" name="Image 297">
          <a:extLst>
            <a:ext uri="{FF2B5EF4-FFF2-40B4-BE49-F238E27FC236}">
              <a16:creationId xmlns:a16="http://schemas.microsoft.com/office/drawing/2014/main" id="{B8E77222-416A-4A73-81BF-E21A8B566F55}"/>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175230" y="8835390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2971800</xdr:colOff>
      <xdr:row>129</xdr:row>
      <xdr:rowOff>1009650</xdr:rowOff>
    </xdr:from>
    <xdr:to>
      <xdr:col>9</xdr:col>
      <xdr:colOff>3509467</xdr:colOff>
      <xdr:row>130</xdr:row>
      <xdr:rowOff>285750</xdr:rowOff>
    </xdr:to>
    <xdr:pic>
      <xdr:nvPicPr>
        <xdr:cNvPr id="874" name="Image 297">
          <a:extLst>
            <a:ext uri="{FF2B5EF4-FFF2-40B4-BE49-F238E27FC236}">
              <a16:creationId xmlns:a16="http://schemas.microsoft.com/office/drawing/2014/main" id="{28D9C1ED-27B6-4D5B-B1F8-4301247F3DF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905220" y="88372950"/>
          <a:ext cx="53766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3048000</xdr:colOff>
      <xdr:row>129</xdr:row>
      <xdr:rowOff>1104900</xdr:rowOff>
    </xdr:from>
    <xdr:ext cx="476659" cy="458640"/>
    <xdr:pic>
      <xdr:nvPicPr>
        <xdr:cNvPr id="875" name="Image 44">
          <a:extLst>
            <a:ext uri="{FF2B5EF4-FFF2-40B4-BE49-F238E27FC236}">
              <a16:creationId xmlns:a16="http://schemas.microsoft.com/office/drawing/2014/main" id="{4A2D10F9-3B71-4E3F-806E-D660806BAFC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20000" y="88468200"/>
          <a:ext cx="476659" cy="45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pgplc-my.sharepoint.com/Documents%20and%20Settings/Fichiers%20Internet%20temporaires/Content.Outlook/JMW4JLKC/Users/mauron/AppData/Local/Microsoft/Windows/Temporary%20Internet%20Files/Content.Outlook/OFXZGQLZ/FICHES%20TECHNIQUES%20CC17%20B.xlsx?3F304440" TargetMode="External"/><Relationship Id="rId1" Type="http://schemas.openxmlformats.org/officeDocument/2006/relationships/externalLinkPath" Target="file:///\\3F304440\FICHES%20TECHNIQUES%20CC17%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SAINT%20PERE%20EN%20RETZ/Copie%20de%20SAINT%20PERE%20EN%20RETZ%20-%20PERIODE%203%20-%20JAN%20FEV%202021%20-%20v2.xlsx?E9B41793" TargetMode="External"/><Relationship Id="rId1" Type="http://schemas.openxmlformats.org/officeDocument/2006/relationships/externalLinkPath" Target="file:///\\E9B41793\Copie%20de%20SAINT%20PERE%20EN%20RETZ%20-%20PERIODE%203%20-%20JAN%20FEV%202021%20-%20v2.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01.%20SEPT%20OCT/MENUS%20DE%20BASE/SCOLAIRES%20-%20PERIODE%201%20-%20SEPT-OCT%202020.xlsx?1DADE8DB" TargetMode="External"/><Relationship Id="rId1" Type="http://schemas.openxmlformats.org/officeDocument/2006/relationships/externalLinkPath" Target="file:///\\1DADE8DB\SCOLAIRES%20-%20PERIODE%201%20-%20SEPT-OCT%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gplc-my.sharepoint.com/DG%20Ops/DG21%20-%20SCOLAREST/Tous/D035_OCEANE%20DE%20RESTAURATION/MENUS%202021-2022/3%20-%20PERIODE%203%20-%20JANVIER%20FEVRIER%202021/CLSH%20-%20ALSH/MAUGES%20SUR%20LOIRE%20-%20CLSH%20-%20PERIODE%203%20-%20JANV%20FEVRIE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ALLERGENES"/>
      <sheetName val="Pictogrammes"/>
      <sheetName val="date"/>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1ABS"/>
      <sheetName val="5E B2"/>
      <sheetName val="F. LIAISON 5E"/>
      <sheetName val="ALLERGENES"/>
      <sheetName val="MENUS CHOIX"/>
      <sheetName val="Pictogrammes"/>
      <sheetName val="date"/>
    </sheetNames>
    <sheetDataSet>
      <sheetData sheetId="0" refreshError="1"/>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2.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 Type="http://schemas.openxmlformats.org/officeDocument/2006/relationships/vmlDrawing" Target="../drawings/vmlDrawing3.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2" Type="http://schemas.openxmlformats.org/officeDocument/2006/relationships/drawing" Target="../drawings/drawing13.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1" Type="http://schemas.openxmlformats.org/officeDocument/2006/relationships/printerSettings" Target="../printerSettings/printerSettings13.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8" Type="http://schemas.openxmlformats.org/officeDocument/2006/relationships/ctrlProp" Target="../ctrlProps/ctrlProp6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D271-8913-4882-A2E6-04EF3120EF3E}">
  <sheetPr codeName="Feuil2">
    <tabColor rgb="FF7030A0"/>
  </sheetPr>
  <dimension ref="B1:N166"/>
  <sheetViews>
    <sheetView showZeros="0" view="pageBreakPreview" zoomScale="40" zoomScaleNormal="40" zoomScaleSheetLayoutView="40" workbookViewId="0">
      <selection activeCell="L102" sqref="L102:N102"/>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s="200" customFormat="1" ht="57" customHeight="1" x14ac:dyDescent="0.25">
      <c r="B1" s="201"/>
      <c r="C1" s="201"/>
      <c r="D1" s="276" t="s">
        <v>32</v>
      </c>
      <c r="E1" s="276"/>
      <c r="F1" s="276"/>
      <c r="G1" s="276"/>
      <c r="H1" s="276"/>
      <c r="I1" s="201"/>
      <c r="J1" s="201"/>
      <c r="L1" s="202" t="s">
        <v>1</v>
      </c>
      <c r="M1" s="203" t="s">
        <v>28</v>
      </c>
      <c r="N1" s="203" t="s">
        <v>31</v>
      </c>
    </row>
    <row r="2" spans="2:14" s="200" customFormat="1" ht="30" customHeight="1" x14ac:dyDescent="0.25">
      <c r="B2" s="204"/>
      <c r="C2" s="205"/>
      <c r="D2" s="204"/>
      <c r="E2" s="205"/>
      <c r="F2" s="204"/>
      <c r="G2" s="205"/>
      <c r="H2" s="204"/>
      <c r="I2" s="205"/>
      <c r="J2" s="204"/>
      <c r="L2" s="206"/>
      <c r="M2" s="207"/>
      <c r="N2" s="207"/>
    </row>
    <row r="3" spans="2:14" s="200" customFormat="1" ht="42" customHeight="1" x14ac:dyDescent="0.25">
      <c r="B3" s="277" t="str">
        <f>CONCATENATE("Semaine ",L2," du lundi ",TEXT(M2,"j mmmm")," au vendredi ",TEXT(N2,"j mmmm aaaa"))</f>
        <v>Semaine  du lundi 0 janvier au vendredi 0 janvier 1900</v>
      </c>
      <c r="C3" s="277"/>
      <c r="D3" s="277"/>
      <c r="E3" s="277"/>
      <c r="F3" s="277"/>
      <c r="G3" s="277"/>
      <c r="H3" s="277"/>
      <c r="I3" s="277"/>
      <c r="J3" s="277"/>
    </row>
    <row r="4" spans="2:14" ht="28.5" customHeight="1" x14ac:dyDescent="0.25">
      <c r="B4" s="278"/>
      <c r="C4" s="149"/>
      <c r="D4" s="278"/>
      <c r="E4" s="149"/>
      <c r="F4" s="278"/>
      <c r="G4" s="149"/>
      <c r="H4" s="278"/>
      <c r="I4" s="149"/>
      <c r="J4" s="278"/>
    </row>
    <row r="5" spans="2:14" ht="28.5" customHeight="1" thickBot="1" x14ac:dyDescent="0.3">
      <c r="B5" s="279"/>
      <c r="C5" s="149"/>
      <c r="D5" s="278"/>
      <c r="E5" s="149"/>
      <c r="F5" s="278"/>
      <c r="G5" s="149"/>
      <c r="H5" s="278"/>
      <c r="I5" s="149"/>
      <c r="J5" s="278"/>
    </row>
    <row r="6" spans="2:14" s="33" customFormat="1" ht="99.9" customHeight="1" x14ac:dyDescent="0.25">
      <c r="B6" s="191"/>
      <c r="C6" s="155"/>
      <c r="D6" s="64"/>
      <c r="E6" s="155"/>
      <c r="F6" s="157"/>
      <c r="G6" s="155"/>
      <c r="H6" s="191"/>
      <c r="I6" s="155"/>
      <c r="J6" s="40"/>
      <c r="L6" s="34"/>
    </row>
    <row r="7" spans="2:14" s="35" customFormat="1" ht="39.9" customHeight="1" thickBot="1" x14ac:dyDescent="0.3">
      <c r="B7" s="192"/>
      <c r="C7" s="174"/>
      <c r="D7" s="60"/>
      <c r="E7" s="174"/>
      <c r="F7" s="160"/>
      <c r="G7" s="174"/>
      <c r="H7" s="192"/>
      <c r="I7" s="174"/>
      <c r="J7" s="209"/>
    </row>
    <row r="8" spans="2:14" s="35" customFormat="1" ht="14.1" customHeight="1" thickBot="1" x14ac:dyDescent="0.3">
      <c r="B8" s="193"/>
      <c r="C8" s="155"/>
      <c r="D8" s="63"/>
      <c r="E8" s="155"/>
      <c r="F8" s="155"/>
      <c r="G8" s="155"/>
      <c r="H8" s="193"/>
      <c r="I8" s="155"/>
      <c r="J8" s="39"/>
    </row>
    <row r="9" spans="2:14" s="33" customFormat="1" ht="99.9" customHeight="1" x14ac:dyDescent="0.25">
      <c r="B9" s="154"/>
      <c r="C9" s="155"/>
      <c r="D9" s="64"/>
      <c r="E9" s="155"/>
      <c r="F9" s="157"/>
      <c r="G9" s="155"/>
      <c r="H9" s="154"/>
      <c r="I9" s="155"/>
      <c r="J9" s="40"/>
    </row>
    <row r="10" spans="2:14" s="33" customFormat="1" ht="30" customHeight="1" thickBot="1" x14ac:dyDescent="0.3">
      <c r="B10" s="173"/>
      <c r="C10" s="174"/>
      <c r="D10" s="55"/>
      <c r="E10" s="174"/>
      <c r="F10" s="175"/>
      <c r="G10" s="174"/>
      <c r="H10" s="173"/>
      <c r="I10" s="174"/>
      <c r="J10" s="42"/>
    </row>
    <row r="11" spans="2:14" s="35" customFormat="1" ht="14.1" customHeight="1" thickBot="1" x14ac:dyDescent="0.3">
      <c r="B11" s="155"/>
      <c r="C11" s="155"/>
      <c r="D11" s="63"/>
      <c r="E11" s="155"/>
      <c r="F11" s="155"/>
      <c r="G11" s="155"/>
      <c r="H11" s="155"/>
      <c r="I11" s="155"/>
      <c r="J11" s="39"/>
      <c r="L11" s="36"/>
    </row>
    <row r="12" spans="2:14" s="33" customFormat="1" ht="99.9" customHeight="1" x14ac:dyDescent="0.25">
      <c r="B12" s="154"/>
      <c r="C12" s="155"/>
      <c r="D12" s="64"/>
      <c r="E12" s="155"/>
      <c r="F12" s="157"/>
      <c r="G12" s="155"/>
      <c r="H12" s="154"/>
      <c r="I12" s="155"/>
      <c r="J12" s="40"/>
      <c r="L12" s="61"/>
    </row>
    <row r="13" spans="2:14" s="35" customFormat="1" ht="39.9" customHeight="1" thickBot="1" x14ac:dyDescent="0.3">
      <c r="B13" s="197"/>
      <c r="C13" s="155"/>
      <c r="D13" s="60"/>
      <c r="E13" s="155"/>
      <c r="F13" s="177"/>
      <c r="G13" s="155"/>
      <c r="H13" s="197"/>
      <c r="I13" s="155"/>
      <c r="J13" s="43"/>
      <c r="L13" s="36"/>
    </row>
    <row r="14" spans="2:14" s="35" customFormat="1" ht="14.1" customHeight="1" thickBot="1" x14ac:dyDescent="0.3">
      <c r="B14" s="193"/>
      <c r="C14" s="155"/>
      <c r="D14" s="63"/>
      <c r="E14" s="155"/>
      <c r="F14" s="155"/>
      <c r="G14" s="155"/>
      <c r="H14" s="193"/>
      <c r="I14" s="155"/>
      <c r="J14" s="39"/>
      <c r="L14" s="36"/>
    </row>
    <row r="15" spans="2:14" s="33" customFormat="1" ht="80.099999999999994" customHeight="1" thickBot="1" x14ac:dyDescent="0.3">
      <c r="B15" s="194"/>
      <c r="C15" s="163"/>
      <c r="D15" s="151"/>
      <c r="E15" s="163"/>
      <c r="F15" s="165"/>
      <c r="G15" s="155"/>
      <c r="H15" s="194"/>
      <c r="I15" s="163"/>
      <c r="J15" s="47"/>
    </row>
    <row r="16" spans="2:14" s="35" customFormat="1" ht="14.1" customHeight="1" thickBot="1" x14ac:dyDescent="0.3">
      <c r="B16" s="195"/>
      <c r="C16" s="163"/>
      <c r="D16" s="150"/>
      <c r="E16" s="163"/>
      <c r="F16" s="163"/>
      <c r="G16" s="163"/>
      <c r="H16" s="195"/>
      <c r="I16" s="163"/>
      <c r="J16" s="46"/>
    </row>
    <row r="17" spans="2:14" s="33" customFormat="1" ht="120" customHeight="1" thickBot="1" x14ac:dyDescent="0.3">
      <c r="B17" s="196"/>
      <c r="C17" s="168"/>
      <c r="D17" s="212"/>
      <c r="E17" s="163"/>
      <c r="F17" s="170"/>
      <c r="G17" s="163"/>
      <c r="H17" s="196"/>
      <c r="I17" s="163"/>
      <c r="J17" s="50"/>
    </row>
    <row r="18" spans="2:14" ht="22.5" customHeight="1" thickBot="1" x14ac:dyDescent="0.3">
      <c r="B18" s="23"/>
      <c r="C18" s="22"/>
      <c r="D18" s="23"/>
      <c r="E18" s="22"/>
      <c r="F18" s="23"/>
      <c r="G18" s="22"/>
      <c r="H18" s="37"/>
      <c r="I18" s="22"/>
      <c r="J18" s="23"/>
    </row>
    <row r="19" spans="2:14" ht="80.25" customHeight="1" x14ac:dyDescent="0.25">
      <c r="B19" s="52"/>
      <c r="C19" s="52"/>
      <c r="D19" s="52"/>
      <c r="E19" s="53"/>
      <c r="F19" s="52"/>
      <c r="G19" s="53"/>
      <c r="H19" s="52"/>
      <c r="I19" s="52"/>
      <c r="J19" s="54" t="s">
        <v>34</v>
      </c>
    </row>
    <row r="20" spans="2:14" s="200" customFormat="1" ht="91.5" customHeight="1" x14ac:dyDescent="0.25">
      <c r="B20" s="280" t="s">
        <v>80</v>
      </c>
      <c r="C20" s="280"/>
      <c r="D20" s="280"/>
      <c r="E20" s="280"/>
      <c r="F20" s="280"/>
      <c r="G20" s="280"/>
      <c r="H20" s="280"/>
      <c r="I20" s="280"/>
      <c r="J20" s="280"/>
    </row>
    <row r="21" spans="2:14" s="200" customFormat="1" ht="57" customHeight="1" x14ac:dyDescent="0.25">
      <c r="B21" s="201"/>
      <c r="C21" s="201"/>
      <c r="D21" s="276" t="str">
        <f>D1</f>
        <v xml:space="preserve">Restaurant scolaire </v>
      </c>
      <c r="E21" s="276"/>
      <c r="F21" s="276"/>
      <c r="G21" s="276"/>
      <c r="H21" s="276"/>
      <c r="I21" s="201"/>
      <c r="J21" s="201"/>
      <c r="L21" s="202" t="s">
        <v>1</v>
      </c>
      <c r="M21" s="203" t="s">
        <v>28</v>
      </c>
      <c r="N21" s="203" t="s">
        <v>31</v>
      </c>
    </row>
    <row r="22" spans="2:14" s="200" customFormat="1" ht="30" customHeight="1" x14ac:dyDescent="0.25">
      <c r="B22" s="204"/>
      <c r="C22" s="205"/>
      <c r="D22" s="204"/>
      <c r="E22" s="205"/>
      <c r="F22" s="204"/>
      <c r="G22" s="205"/>
      <c r="H22" s="204"/>
      <c r="I22" s="205"/>
      <c r="J22" s="204"/>
      <c r="L22" s="206"/>
      <c r="M22" s="207"/>
      <c r="N22" s="207"/>
    </row>
    <row r="23" spans="2:14" s="200" customFormat="1" ht="42" customHeight="1" x14ac:dyDescent="0.25">
      <c r="B23" s="277" t="str">
        <f>CONCATENATE("Semaine ",L22," du lundi ",TEXT(M22,"j mmmm")," au vendredi ",TEXT(N22,"j mmmm aaaa"))</f>
        <v>Semaine  du lundi 0 janvier au vendredi 0 janvier 1900</v>
      </c>
      <c r="C23" s="277"/>
      <c r="D23" s="277"/>
      <c r="E23" s="277"/>
      <c r="F23" s="277"/>
      <c r="G23" s="277"/>
      <c r="H23" s="277"/>
      <c r="I23" s="277"/>
      <c r="J23" s="277"/>
    </row>
    <row r="24" spans="2:14" ht="28.5" customHeight="1" x14ac:dyDescent="0.25">
      <c r="B24" s="278"/>
      <c r="C24" s="190"/>
      <c r="D24" s="278"/>
      <c r="E24" s="190"/>
      <c r="F24" s="278"/>
      <c r="G24" s="190"/>
      <c r="H24" s="278"/>
      <c r="I24" s="190"/>
      <c r="J24" s="278"/>
    </row>
    <row r="25" spans="2:14" ht="28.5" customHeight="1" thickBot="1" x14ac:dyDescent="0.3">
      <c r="B25" s="279"/>
      <c r="C25" s="190"/>
      <c r="D25" s="281"/>
      <c r="E25" s="190"/>
      <c r="F25" s="282"/>
      <c r="G25" s="190"/>
      <c r="H25" s="279"/>
      <c r="I25" s="190"/>
      <c r="J25" s="281"/>
    </row>
    <row r="26" spans="2:14" s="33" customFormat="1" ht="99.9" customHeight="1" x14ac:dyDescent="0.25">
      <c r="B26" s="154"/>
      <c r="C26" s="155"/>
      <c r="D26" s="156"/>
      <c r="E26" s="155"/>
      <c r="F26" s="157"/>
      <c r="G26" s="155"/>
      <c r="H26" s="191"/>
      <c r="I26" s="155"/>
      <c r="J26" s="156"/>
      <c r="L26" s="34"/>
    </row>
    <row r="27" spans="2:14" s="35" customFormat="1" ht="39.9" customHeight="1" thickBot="1" x14ac:dyDescent="0.3">
      <c r="B27" s="173"/>
      <c r="C27" s="174"/>
      <c r="D27" s="159"/>
      <c r="E27" s="174"/>
      <c r="F27" s="160"/>
      <c r="G27" s="174"/>
      <c r="H27" s="192"/>
      <c r="I27" s="174"/>
      <c r="J27" s="159"/>
    </row>
    <row r="28" spans="2:14" s="35" customFormat="1" ht="14.1" customHeight="1" thickBot="1" x14ac:dyDescent="0.3">
      <c r="B28" s="155"/>
      <c r="C28" s="155"/>
      <c r="D28" s="155"/>
      <c r="E28" s="155"/>
      <c r="F28" s="155"/>
      <c r="G28" s="155"/>
      <c r="H28" s="193"/>
      <c r="I28" s="155"/>
      <c r="J28" s="155"/>
      <c r="M28"/>
    </row>
    <row r="29" spans="2:14" s="33" customFormat="1" ht="99.9" customHeight="1" x14ac:dyDescent="0.25">
      <c r="B29" s="154"/>
      <c r="C29" s="155"/>
      <c r="D29" s="156"/>
      <c r="E29" s="155"/>
      <c r="F29" s="157"/>
      <c r="G29" s="155"/>
      <c r="H29" s="154"/>
      <c r="I29" s="155"/>
      <c r="J29" s="156"/>
      <c r="L29" s="56"/>
    </row>
    <row r="30" spans="2:14" s="33" customFormat="1" ht="30" customHeight="1" thickBot="1" x14ac:dyDescent="0.3">
      <c r="B30" s="173"/>
      <c r="C30" s="174"/>
      <c r="D30" s="172"/>
      <c r="E30" s="174"/>
      <c r="F30" s="175"/>
      <c r="G30" s="174"/>
      <c r="H30" s="173"/>
      <c r="I30" s="174"/>
      <c r="J30" s="172"/>
      <c r="M30"/>
    </row>
    <row r="31" spans="2:14" s="35" customFormat="1" ht="14.1" customHeight="1" thickBot="1" x14ac:dyDescent="0.3">
      <c r="B31" s="155"/>
      <c r="C31" s="155"/>
      <c r="D31" s="155"/>
      <c r="E31" s="155"/>
      <c r="F31" s="155"/>
      <c r="G31" s="155"/>
      <c r="H31" s="155"/>
      <c r="I31" s="155"/>
      <c r="J31" s="155"/>
      <c r="L31" s="36"/>
    </row>
    <row r="32" spans="2:14" s="33" customFormat="1" ht="99.9" customHeight="1" x14ac:dyDescent="0.25">
      <c r="B32" s="154"/>
      <c r="C32" s="155"/>
      <c r="D32" s="156"/>
      <c r="E32" s="155"/>
      <c r="F32" s="157"/>
      <c r="G32" s="155"/>
      <c r="H32" s="154"/>
      <c r="I32" s="155"/>
      <c r="J32" s="64"/>
      <c r="M32"/>
    </row>
    <row r="33" spans="2:14" s="35" customFormat="1" ht="39.9" customHeight="1" thickBot="1" x14ac:dyDescent="0.3">
      <c r="B33" s="158"/>
      <c r="C33" s="155"/>
      <c r="D33" s="208"/>
      <c r="E33" s="155"/>
      <c r="F33" s="177"/>
      <c r="G33" s="155"/>
      <c r="H33" s="197"/>
      <c r="I33" s="155"/>
      <c r="J33" s="159"/>
      <c r="L33" s="36"/>
    </row>
    <row r="34" spans="2:14" s="35" customFormat="1" ht="14.1" customHeight="1" thickBot="1" x14ac:dyDescent="0.3">
      <c r="B34" s="161"/>
      <c r="C34" s="155"/>
      <c r="D34" s="155"/>
      <c r="E34" s="155"/>
      <c r="F34" s="155"/>
      <c r="G34" s="155"/>
      <c r="H34" s="193"/>
      <c r="I34" s="155"/>
      <c r="J34" s="155"/>
      <c r="L34" s="36"/>
    </row>
    <row r="35" spans="2:14" s="33" customFormat="1" ht="80.099999999999994" customHeight="1" thickBot="1" x14ac:dyDescent="0.3">
      <c r="B35" s="162"/>
      <c r="C35" s="163"/>
      <c r="D35" s="164"/>
      <c r="E35" s="163"/>
      <c r="F35" s="165"/>
      <c r="G35" s="155"/>
      <c r="H35" s="194"/>
      <c r="I35" s="163"/>
      <c r="J35" s="164"/>
    </row>
    <row r="36" spans="2:14" s="35" customFormat="1" ht="14.1" customHeight="1" thickBot="1" x14ac:dyDescent="0.3">
      <c r="B36" s="166"/>
      <c r="C36" s="163"/>
      <c r="D36" s="163"/>
      <c r="E36" s="163"/>
      <c r="F36" s="163"/>
      <c r="G36" s="163"/>
      <c r="H36" s="195"/>
      <c r="I36" s="163"/>
      <c r="J36" s="163"/>
    </row>
    <row r="37" spans="2:14" s="33" customFormat="1" ht="120" customHeight="1" thickBot="1" x14ac:dyDescent="0.3">
      <c r="B37" s="167"/>
      <c r="C37" s="168"/>
      <c r="D37" s="169"/>
      <c r="E37" s="163"/>
      <c r="F37" s="170"/>
      <c r="G37" s="163"/>
      <c r="H37" s="196"/>
      <c r="I37" s="163"/>
      <c r="J37" s="180"/>
    </row>
    <row r="38" spans="2:14" ht="22.5" customHeight="1" thickBot="1" x14ac:dyDescent="0.3">
      <c r="B38" s="23"/>
      <c r="C38" s="22"/>
      <c r="D38" s="23"/>
      <c r="E38" s="22"/>
      <c r="F38" s="23"/>
      <c r="G38" s="22"/>
      <c r="H38" s="23"/>
      <c r="I38" s="22"/>
      <c r="J38" s="23"/>
    </row>
    <row r="39" spans="2:14" ht="80.25" customHeight="1" x14ac:dyDescent="0.25">
      <c r="B39" s="52"/>
      <c r="C39" s="52"/>
      <c r="D39" s="52"/>
      <c r="E39" s="53"/>
      <c r="F39" s="52"/>
      <c r="G39" s="53"/>
      <c r="H39" s="52"/>
      <c r="I39" s="52"/>
      <c r="J39" s="54" t="s">
        <v>34</v>
      </c>
    </row>
    <row r="40" spans="2:14" s="200" customFormat="1" ht="91.5" customHeight="1" x14ac:dyDescent="0.25">
      <c r="B40" s="283" t="s">
        <v>80</v>
      </c>
      <c r="C40" s="283"/>
      <c r="D40" s="283"/>
      <c r="E40" s="283"/>
      <c r="F40" s="283"/>
      <c r="G40" s="283"/>
      <c r="H40" s="283"/>
      <c r="I40" s="283"/>
      <c r="J40" s="283"/>
    </row>
    <row r="41" spans="2:14" s="200" customFormat="1" ht="57" customHeight="1" x14ac:dyDescent="0.25">
      <c r="B41" s="201"/>
      <c r="C41" s="201"/>
      <c r="D41" s="276" t="str">
        <f>D1</f>
        <v xml:space="preserve">Restaurant scolaire </v>
      </c>
      <c r="E41" s="276"/>
      <c r="F41" s="276"/>
      <c r="G41" s="276"/>
      <c r="H41" s="276"/>
      <c r="I41" s="201"/>
      <c r="J41" s="201"/>
      <c r="L41" s="202" t="s">
        <v>1</v>
      </c>
      <c r="M41" s="203" t="s">
        <v>28</v>
      </c>
      <c r="N41" s="203" t="s">
        <v>31</v>
      </c>
    </row>
    <row r="42" spans="2:14" s="200" customFormat="1" ht="30" customHeight="1" x14ac:dyDescent="0.25">
      <c r="B42" s="204"/>
      <c r="C42" s="205"/>
      <c r="D42" s="204"/>
      <c r="E42" s="205"/>
      <c r="F42" s="204"/>
      <c r="G42" s="205"/>
      <c r="H42" s="204"/>
      <c r="I42" s="205"/>
      <c r="J42" s="204"/>
      <c r="L42" s="206"/>
      <c r="M42" s="207"/>
      <c r="N42" s="207"/>
    </row>
    <row r="43" spans="2:14" s="200" customFormat="1" ht="42" customHeight="1" x14ac:dyDescent="0.25">
      <c r="B43" s="277" t="str">
        <f>CONCATENATE("Semaine ",L42," du lundi ",TEXT(M42,"j mmmm")," au vendredi ",TEXT(N42,"j mmmm aaaa"))</f>
        <v>Semaine  du lundi 0 janvier au vendredi 0 janvier 1900</v>
      </c>
      <c r="C43" s="277"/>
      <c r="D43" s="277"/>
      <c r="E43" s="277"/>
      <c r="F43" s="277"/>
      <c r="G43" s="277"/>
      <c r="H43" s="277"/>
      <c r="I43" s="277"/>
      <c r="J43" s="277"/>
    </row>
    <row r="44" spans="2:14" ht="28.5" customHeight="1" x14ac:dyDescent="0.25">
      <c r="B44" s="278"/>
      <c r="C44" s="149"/>
      <c r="D44" s="278"/>
      <c r="E44" s="149"/>
      <c r="F44" s="278"/>
      <c r="G44" s="149"/>
      <c r="H44" s="284"/>
      <c r="I44" s="149"/>
      <c r="J44" s="278"/>
    </row>
    <row r="45" spans="2:14" ht="28.5" customHeight="1" thickBot="1" x14ac:dyDescent="0.3">
      <c r="B45" s="279"/>
      <c r="C45" s="149"/>
      <c r="D45" s="278"/>
      <c r="E45" s="149"/>
      <c r="F45" s="278"/>
      <c r="G45" s="149"/>
      <c r="H45" s="284"/>
      <c r="I45" s="149"/>
      <c r="J45" s="278"/>
    </row>
    <row r="46" spans="2:14" s="33" customFormat="1" ht="99.9" customHeight="1" x14ac:dyDescent="0.25">
      <c r="B46" s="62"/>
      <c r="C46" s="155"/>
      <c r="D46" s="156"/>
      <c r="E46" s="155"/>
      <c r="F46" s="157"/>
      <c r="G46" s="155"/>
      <c r="H46" s="38"/>
      <c r="I46" s="155"/>
      <c r="J46" s="156"/>
      <c r="L46" s="34"/>
    </row>
    <row r="47" spans="2:14" s="35" customFormat="1" ht="39.9" customHeight="1" thickBot="1" x14ac:dyDescent="0.3">
      <c r="B47" s="57"/>
      <c r="C47" s="174"/>
      <c r="D47" s="159"/>
      <c r="E47" s="174"/>
      <c r="F47" s="160"/>
      <c r="G47" s="174"/>
      <c r="H47" s="210"/>
      <c r="I47" s="174"/>
      <c r="J47" s="159"/>
    </row>
    <row r="48" spans="2:14" s="35" customFormat="1" ht="14.1" customHeight="1" thickBot="1" x14ac:dyDescent="0.3">
      <c r="B48" s="63"/>
      <c r="C48" s="155"/>
      <c r="D48" s="155"/>
      <c r="E48" s="155"/>
      <c r="F48" s="155"/>
      <c r="G48" s="155"/>
      <c r="H48" s="39"/>
      <c r="I48" s="155"/>
      <c r="J48" s="155"/>
    </row>
    <row r="49" spans="2:14" s="33" customFormat="1" ht="99.9" customHeight="1" x14ac:dyDescent="0.25">
      <c r="B49" s="62"/>
      <c r="C49" s="155"/>
      <c r="D49" s="156"/>
      <c r="E49" s="155"/>
      <c r="F49" s="157"/>
      <c r="G49" s="155"/>
      <c r="H49" s="38"/>
      <c r="I49" s="155"/>
      <c r="J49" s="156"/>
    </row>
    <row r="50" spans="2:14" s="33" customFormat="1" ht="30" customHeight="1" thickBot="1" x14ac:dyDescent="0.3">
      <c r="B50" s="57"/>
      <c r="C50" s="174"/>
      <c r="D50" s="172"/>
      <c r="E50" s="174"/>
      <c r="F50" s="175"/>
      <c r="G50" s="174"/>
      <c r="H50" s="210"/>
      <c r="I50" s="174"/>
      <c r="J50" s="172"/>
    </row>
    <row r="51" spans="2:14" s="35" customFormat="1" ht="14.1" customHeight="1" thickBot="1" x14ac:dyDescent="0.3">
      <c r="B51" s="63"/>
      <c r="C51" s="155"/>
      <c r="D51" s="155"/>
      <c r="E51" s="155"/>
      <c r="F51" s="155"/>
      <c r="G51" s="155"/>
      <c r="H51" s="39"/>
      <c r="I51" s="155"/>
      <c r="J51" s="155"/>
      <c r="L51" s="36"/>
    </row>
    <row r="52" spans="2:14" s="33" customFormat="1" ht="99.9" customHeight="1" x14ac:dyDescent="0.25">
      <c r="B52" s="62"/>
      <c r="C52" s="155"/>
      <c r="D52" s="64"/>
      <c r="E52" s="63"/>
      <c r="F52" s="65"/>
      <c r="G52" s="155"/>
      <c r="H52" s="38"/>
      <c r="I52" s="155"/>
      <c r="J52" s="156"/>
      <c r="M52" s="58"/>
    </row>
    <row r="53" spans="2:14" s="35" customFormat="1" ht="39.9" customHeight="1" thickBot="1" x14ac:dyDescent="0.3">
      <c r="B53" s="153"/>
      <c r="C53" s="155"/>
      <c r="D53" s="176"/>
      <c r="E53" s="155"/>
      <c r="F53" s="177"/>
      <c r="G53" s="155"/>
      <c r="H53" s="41"/>
      <c r="I53" s="155"/>
      <c r="J53" s="159"/>
      <c r="L53" s="36"/>
      <c r="M53" s="59"/>
    </row>
    <row r="54" spans="2:14" s="35" customFormat="1" ht="14.1" customHeight="1" thickBot="1" x14ac:dyDescent="0.3">
      <c r="B54" s="63"/>
      <c r="C54" s="155"/>
      <c r="D54" s="155"/>
      <c r="E54" s="155"/>
      <c r="F54" s="155"/>
      <c r="G54" s="155"/>
      <c r="H54" s="44"/>
      <c r="I54" s="155"/>
      <c r="J54" s="155"/>
      <c r="L54" s="36"/>
    </row>
    <row r="55" spans="2:14" s="33" customFormat="1" ht="80.099999999999994" customHeight="1" thickBot="1" x14ac:dyDescent="0.3">
      <c r="B55" s="211"/>
      <c r="C55" s="163"/>
      <c r="D55" s="164"/>
      <c r="E55" s="163"/>
      <c r="F55" s="165"/>
      <c r="G55" s="155"/>
      <c r="H55" s="45"/>
      <c r="I55" s="163"/>
      <c r="J55" s="164"/>
    </row>
    <row r="56" spans="2:14" s="35" customFormat="1" ht="14.1" customHeight="1" thickBot="1" x14ac:dyDescent="0.3">
      <c r="B56" s="150"/>
      <c r="C56" s="163"/>
      <c r="D56" s="163"/>
      <c r="E56" s="163"/>
      <c r="F56" s="163"/>
      <c r="G56" s="163"/>
      <c r="H56" s="48"/>
      <c r="I56" s="163"/>
      <c r="J56" s="163"/>
    </row>
    <row r="57" spans="2:14" s="33" customFormat="1" ht="120" customHeight="1" thickBot="1" x14ac:dyDescent="0.3">
      <c r="B57" s="152"/>
      <c r="C57" s="168"/>
      <c r="D57" s="169"/>
      <c r="E57" s="163"/>
      <c r="F57" s="170"/>
      <c r="G57" s="163"/>
      <c r="H57" s="49"/>
      <c r="I57" s="163"/>
      <c r="J57" s="180"/>
    </row>
    <row r="58" spans="2:14" ht="22.5" customHeight="1" thickBot="1" x14ac:dyDescent="0.3">
      <c r="B58" s="23"/>
      <c r="C58" s="22"/>
      <c r="D58" s="23"/>
      <c r="E58" s="22"/>
      <c r="F58" s="23"/>
      <c r="G58" s="22"/>
      <c r="H58" s="23"/>
      <c r="I58" s="22"/>
      <c r="J58" s="23"/>
    </row>
    <row r="59" spans="2:14" ht="80.25" customHeight="1" x14ac:dyDescent="0.25">
      <c r="B59" s="52"/>
      <c r="C59" s="52"/>
      <c r="D59" s="52"/>
      <c r="E59" s="53"/>
      <c r="F59" s="52"/>
      <c r="G59" s="53"/>
      <c r="H59" s="52"/>
      <c r="I59" s="52"/>
      <c r="J59" s="54" t="s">
        <v>34</v>
      </c>
    </row>
    <row r="60" spans="2:14" s="200" customFormat="1" ht="91.5" customHeight="1" x14ac:dyDescent="0.25">
      <c r="B60" s="283" t="s">
        <v>80</v>
      </c>
      <c r="C60" s="283"/>
      <c r="D60" s="283"/>
      <c r="E60" s="283"/>
      <c r="F60" s="283"/>
      <c r="G60" s="283"/>
      <c r="H60" s="283"/>
      <c r="I60" s="283"/>
      <c r="J60" s="283"/>
    </row>
    <row r="61" spans="2:14" s="200" customFormat="1" ht="57" customHeight="1" x14ac:dyDescent="0.25">
      <c r="B61" s="201"/>
      <c r="C61" s="201"/>
      <c r="D61" s="276" t="str">
        <f>D1</f>
        <v xml:space="preserve">Restaurant scolaire </v>
      </c>
      <c r="E61" s="276"/>
      <c r="F61" s="276"/>
      <c r="G61" s="276"/>
      <c r="H61" s="276"/>
      <c r="I61" s="201"/>
      <c r="J61" s="201"/>
      <c r="L61" s="202" t="s">
        <v>1</v>
      </c>
      <c r="M61" s="203" t="s">
        <v>28</v>
      </c>
      <c r="N61" s="203" t="s">
        <v>31</v>
      </c>
    </row>
    <row r="62" spans="2:14" s="200" customFormat="1" ht="30" customHeight="1" x14ac:dyDescent="0.25">
      <c r="B62" s="204"/>
      <c r="C62" s="205"/>
      <c r="D62" s="204"/>
      <c r="E62" s="205"/>
      <c r="F62" s="204"/>
      <c r="G62" s="205"/>
      <c r="H62" s="204"/>
      <c r="I62" s="205"/>
      <c r="J62" s="204"/>
      <c r="L62" s="206"/>
      <c r="M62" s="207"/>
      <c r="N62" s="207"/>
    </row>
    <row r="63" spans="2:14" s="200" customFormat="1" ht="42" customHeight="1" x14ac:dyDescent="0.25">
      <c r="B63" s="277" t="str">
        <f>CONCATENATE("Semaine ",L62," du lundi ",TEXT(M62,"j mmmm")," au vendredi  ",TEXT(N62,"j mmmm aaaa"))</f>
        <v>Semaine  du lundi 0 janvier au vendredi  0 janvier 1900</v>
      </c>
      <c r="C63" s="277"/>
      <c r="D63" s="277"/>
      <c r="E63" s="277"/>
      <c r="F63" s="277"/>
      <c r="G63" s="277"/>
      <c r="H63" s="277"/>
      <c r="I63" s="277"/>
      <c r="J63" s="277"/>
    </row>
    <row r="64" spans="2:14" ht="28.5" customHeight="1" x14ac:dyDescent="0.25">
      <c r="B64" s="278"/>
      <c r="C64" s="149"/>
      <c r="D64" s="278"/>
      <c r="E64" s="149"/>
      <c r="F64" s="278"/>
      <c r="G64" s="149"/>
      <c r="H64" s="278"/>
      <c r="I64" s="149"/>
      <c r="J64" s="278"/>
    </row>
    <row r="65" spans="2:10" ht="28.5" customHeight="1" thickBot="1" x14ac:dyDescent="0.3">
      <c r="B65" s="279"/>
      <c r="C65" s="149"/>
      <c r="D65" s="278"/>
      <c r="E65" s="149"/>
      <c r="F65" s="278"/>
      <c r="G65" s="149"/>
      <c r="H65" s="278"/>
      <c r="I65" s="149"/>
      <c r="J65" s="278"/>
    </row>
    <row r="66" spans="2:10" s="33" customFormat="1" ht="99.9" customHeight="1" x14ac:dyDescent="0.25">
      <c r="B66" s="154"/>
      <c r="C66" s="155"/>
      <c r="D66" s="156"/>
      <c r="E66" s="155"/>
      <c r="F66" s="157"/>
      <c r="G66" s="155"/>
      <c r="H66" s="191"/>
      <c r="I66" s="155"/>
      <c r="J66" s="156"/>
    </row>
    <row r="67" spans="2:10" s="35" customFormat="1" ht="39.9" customHeight="1" thickBot="1" x14ac:dyDescent="0.3">
      <c r="B67" s="173"/>
      <c r="C67" s="174"/>
      <c r="D67" s="159"/>
      <c r="E67" s="174"/>
      <c r="F67" s="160"/>
      <c r="G67" s="174"/>
      <c r="H67" s="192"/>
      <c r="I67" s="174"/>
      <c r="J67" s="159"/>
    </row>
    <row r="68" spans="2:10" s="35" customFormat="1" ht="14.1" customHeight="1" thickBot="1" x14ac:dyDescent="0.3">
      <c r="B68" s="155"/>
      <c r="C68" s="155"/>
      <c r="D68" s="155"/>
      <c r="E68" s="155"/>
      <c r="F68" s="155"/>
      <c r="G68" s="155"/>
      <c r="H68" s="193"/>
      <c r="I68" s="155"/>
      <c r="J68" s="155"/>
    </row>
    <row r="69" spans="2:10" s="33" customFormat="1" ht="99.9" customHeight="1" x14ac:dyDescent="0.25">
      <c r="B69" s="154"/>
      <c r="C69" s="155"/>
      <c r="D69" s="156"/>
      <c r="E69" s="155"/>
      <c r="F69" s="157"/>
      <c r="G69" s="155"/>
      <c r="H69" s="154"/>
      <c r="I69" s="155"/>
      <c r="J69" s="156"/>
    </row>
    <row r="70" spans="2:10" s="33" customFormat="1" ht="30" customHeight="1" thickBot="1" x14ac:dyDescent="0.3">
      <c r="B70" s="173"/>
      <c r="C70" s="174"/>
      <c r="D70" s="172"/>
      <c r="E70" s="174"/>
      <c r="F70" s="175"/>
      <c r="G70" s="174"/>
      <c r="H70" s="173"/>
      <c r="I70" s="174"/>
      <c r="J70" s="172"/>
    </row>
    <row r="71" spans="2:10" s="35" customFormat="1" ht="14.1" customHeight="1" thickBot="1" x14ac:dyDescent="0.3">
      <c r="B71" s="155"/>
      <c r="C71" s="155"/>
      <c r="D71" s="155"/>
      <c r="E71" s="155"/>
      <c r="F71" s="155"/>
      <c r="G71" s="155"/>
      <c r="H71" s="155"/>
      <c r="I71" s="155"/>
      <c r="J71" s="155"/>
    </row>
    <row r="72" spans="2:10" s="33" customFormat="1" ht="99.9" customHeight="1" x14ac:dyDescent="0.25">
      <c r="B72" s="154"/>
      <c r="C72" s="155"/>
      <c r="D72" s="156"/>
      <c r="E72" s="155"/>
      <c r="F72" s="157"/>
      <c r="G72" s="155"/>
      <c r="H72" s="154"/>
      <c r="I72" s="155"/>
      <c r="J72" s="156"/>
    </row>
    <row r="73" spans="2:10" s="35" customFormat="1" ht="39.9" customHeight="1" thickBot="1" x14ac:dyDescent="0.3">
      <c r="B73" s="158"/>
      <c r="C73" s="155"/>
      <c r="D73" s="176"/>
      <c r="E73" s="155"/>
      <c r="F73" s="177"/>
      <c r="G73" s="155"/>
      <c r="H73" s="197"/>
      <c r="I73" s="155"/>
      <c r="J73" s="159"/>
    </row>
    <row r="74" spans="2:10" s="35" customFormat="1" ht="14.1" customHeight="1" thickBot="1" x14ac:dyDescent="0.3">
      <c r="B74" s="161"/>
      <c r="C74" s="155"/>
      <c r="D74" s="155"/>
      <c r="E74" s="155"/>
      <c r="F74" s="155"/>
      <c r="G74" s="155"/>
      <c r="H74" s="193"/>
      <c r="I74" s="155"/>
      <c r="J74" s="155"/>
    </row>
    <row r="75" spans="2:10" s="33" customFormat="1" ht="80.099999999999994" customHeight="1" thickBot="1" x14ac:dyDescent="0.3">
      <c r="B75" s="162"/>
      <c r="C75" s="163"/>
      <c r="D75" s="164"/>
      <c r="E75" s="163"/>
      <c r="F75" s="165"/>
      <c r="G75" s="155"/>
      <c r="H75" s="194"/>
      <c r="I75" s="163"/>
      <c r="J75" s="164"/>
    </row>
    <row r="76" spans="2:10" s="35" customFormat="1" ht="14.1" customHeight="1" thickBot="1" x14ac:dyDescent="0.3">
      <c r="B76" s="166"/>
      <c r="C76" s="163"/>
      <c r="D76" s="163"/>
      <c r="E76" s="163"/>
      <c r="F76" s="163"/>
      <c r="G76" s="163"/>
      <c r="H76" s="195"/>
      <c r="I76" s="163"/>
      <c r="J76" s="163"/>
    </row>
    <row r="77" spans="2:10" s="33" customFormat="1" ht="120" customHeight="1" thickBot="1" x14ac:dyDescent="0.3">
      <c r="B77" s="167"/>
      <c r="C77" s="168"/>
      <c r="D77" s="169"/>
      <c r="E77" s="163"/>
      <c r="F77" s="170"/>
      <c r="G77" s="163"/>
      <c r="H77" s="196"/>
      <c r="I77" s="163"/>
      <c r="J77" s="180"/>
    </row>
    <row r="78" spans="2:10" ht="22.5" customHeight="1" thickBot="1" x14ac:dyDescent="0.3">
      <c r="B78" s="23"/>
      <c r="C78" s="22"/>
      <c r="D78" s="23"/>
      <c r="E78" s="22"/>
      <c r="F78" s="23"/>
      <c r="G78" s="22"/>
      <c r="H78" s="23"/>
      <c r="I78" s="22"/>
      <c r="J78" s="23"/>
    </row>
    <row r="79" spans="2:10" ht="80.25" customHeight="1" x14ac:dyDescent="0.25">
      <c r="B79" s="52"/>
      <c r="C79" s="52"/>
      <c r="D79" s="52"/>
      <c r="E79" s="53"/>
      <c r="F79" s="52"/>
      <c r="G79" s="53"/>
      <c r="H79" s="52"/>
      <c r="I79" s="52"/>
      <c r="J79" s="54" t="s">
        <v>34</v>
      </c>
    </row>
    <row r="80" spans="2:10" s="200" customFormat="1" ht="91.5" customHeight="1" x14ac:dyDescent="0.25">
      <c r="B80" s="283" t="s">
        <v>80</v>
      </c>
      <c r="C80" s="283"/>
      <c r="D80" s="283"/>
      <c r="E80" s="283"/>
      <c r="F80" s="283"/>
      <c r="G80" s="283"/>
      <c r="H80" s="283"/>
      <c r="I80" s="283"/>
      <c r="J80" s="283"/>
    </row>
    <row r="81" spans="2:14" s="200" customFormat="1" ht="57" customHeight="1" x14ac:dyDescent="0.25">
      <c r="B81" s="201"/>
      <c r="C81" s="201"/>
      <c r="D81" s="276" t="str">
        <f>+D1</f>
        <v xml:space="preserve">Restaurant scolaire </v>
      </c>
      <c r="E81" s="276"/>
      <c r="F81" s="276"/>
      <c r="G81" s="276"/>
      <c r="H81" s="276"/>
      <c r="I81" s="201"/>
      <c r="J81" s="201"/>
      <c r="L81" s="202" t="s">
        <v>1</v>
      </c>
      <c r="M81" s="203" t="s">
        <v>28</v>
      </c>
      <c r="N81" s="203" t="s">
        <v>31</v>
      </c>
    </row>
    <row r="82" spans="2:14" s="200" customFormat="1" ht="30" customHeight="1" x14ac:dyDescent="0.25">
      <c r="B82" s="204"/>
      <c r="C82" s="205"/>
      <c r="D82" s="204"/>
      <c r="E82" s="205"/>
      <c r="F82" s="204"/>
      <c r="G82" s="205"/>
      <c r="H82" s="204"/>
      <c r="I82" s="205"/>
      <c r="J82" s="204"/>
      <c r="L82" s="206"/>
      <c r="M82" s="207"/>
      <c r="N82" s="207"/>
    </row>
    <row r="83" spans="2:14" s="200" customFormat="1" ht="42" customHeight="1" x14ac:dyDescent="0.25">
      <c r="B83" s="277" t="str">
        <f>CONCATENATE("Semaine ",L82," du lundi ",TEXT(M82,"j mmmm")," au vendredi  ",TEXT(N82,"j mmmm aaaa"))</f>
        <v>Semaine  du lundi 0 janvier au vendredi  0 janvier 1900</v>
      </c>
      <c r="C83" s="277"/>
      <c r="D83" s="277"/>
      <c r="E83" s="277"/>
      <c r="F83" s="277"/>
      <c r="G83" s="277"/>
      <c r="H83" s="277"/>
      <c r="I83" s="277"/>
      <c r="J83" s="277"/>
    </row>
    <row r="84" spans="2:14" ht="28.5" customHeight="1" x14ac:dyDescent="0.25">
      <c r="B84" s="278"/>
      <c r="C84" s="149"/>
      <c r="D84" s="278"/>
      <c r="E84" s="149"/>
      <c r="F84" s="278"/>
      <c r="G84" s="149"/>
      <c r="H84" s="278"/>
      <c r="I84" s="149"/>
      <c r="J84" s="278"/>
    </row>
    <row r="85" spans="2:14" ht="28.5" customHeight="1" thickBot="1" x14ac:dyDescent="0.3">
      <c r="B85" s="279"/>
      <c r="C85" s="149"/>
      <c r="D85" s="278"/>
      <c r="E85" s="149"/>
      <c r="F85" s="278"/>
      <c r="G85" s="149"/>
      <c r="H85" s="278"/>
      <c r="I85" s="149"/>
      <c r="J85" s="278"/>
    </row>
    <row r="86" spans="2:14" s="33" customFormat="1" ht="99.9" customHeight="1" x14ac:dyDescent="0.25">
      <c r="B86" s="154"/>
      <c r="C86" s="155"/>
      <c r="D86" s="156"/>
      <c r="E86" s="155"/>
      <c r="F86" s="157"/>
      <c r="G86" s="155"/>
      <c r="H86" s="191"/>
      <c r="I86" s="155"/>
      <c r="J86" s="156"/>
      <c r="L86" s="34"/>
    </row>
    <row r="87" spans="2:14" s="35" customFormat="1" ht="39.9" customHeight="1" thickBot="1" x14ac:dyDescent="0.3">
      <c r="B87" s="173"/>
      <c r="C87" s="174"/>
      <c r="D87" s="159"/>
      <c r="E87" s="174"/>
      <c r="F87" s="160"/>
      <c r="G87" s="174"/>
      <c r="H87" s="192"/>
      <c r="I87" s="174"/>
      <c r="J87" s="159"/>
    </row>
    <row r="88" spans="2:14" s="35" customFormat="1" ht="14.1" customHeight="1" thickBot="1" x14ac:dyDescent="0.3">
      <c r="B88" s="155"/>
      <c r="C88" s="155"/>
      <c r="D88" s="155"/>
      <c r="E88" s="155"/>
      <c r="F88" s="155"/>
      <c r="G88" s="155"/>
      <c r="H88" s="193"/>
      <c r="I88" s="155"/>
      <c r="J88" s="155"/>
    </row>
    <row r="89" spans="2:14" s="33" customFormat="1" ht="99.9" customHeight="1" x14ac:dyDescent="0.25">
      <c r="B89" s="154"/>
      <c r="C89" s="155"/>
      <c r="D89" s="156"/>
      <c r="E89" s="155"/>
      <c r="F89" s="157"/>
      <c r="G89" s="155"/>
      <c r="H89" s="154"/>
      <c r="I89" s="155"/>
      <c r="J89" s="156"/>
    </row>
    <row r="90" spans="2:14" s="33" customFormat="1" ht="30" customHeight="1" thickBot="1" x14ac:dyDescent="0.3">
      <c r="B90" s="173"/>
      <c r="C90" s="174"/>
      <c r="D90" s="172"/>
      <c r="E90" s="174"/>
      <c r="F90" s="175"/>
      <c r="G90" s="174"/>
      <c r="H90" s="173"/>
      <c r="I90" s="174"/>
      <c r="J90" s="172"/>
    </row>
    <row r="91" spans="2:14" s="35" customFormat="1" ht="14.1" customHeight="1" thickBot="1" x14ac:dyDescent="0.3">
      <c r="B91" s="155"/>
      <c r="C91" s="155"/>
      <c r="D91" s="155"/>
      <c r="E91" s="155"/>
      <c r="F91" s="155"/>
      <c r="G91" s="155"/>
      <c r="H91" s="155"/>
      <c r="I91" s="155"/>
      <c r="J91" s="155"/>
      <c r="L91" s="36"/>
    </row>
    <row r="92" spans="2:14" s="33" customFormat="1" ht="99.9" customHeight="1" x14ac:dyDescent="0.25">
      <c r="B92" s="154"/>
      <c r="C92" s="155"/>
      <c r="D92" s="156"/>
      <c r="E92" s="155"/>
      <c r="F92" s="157"/>
      <c r="G92" s="155"/>
      <c r="H92" s="154"/>
      <c r="I92" s="155"/>
      <c r="J92" s="156" t="s">
        <v>36</v>
      </c>
    </row>
    <row r="93" spans="2:14" s="35" customFormat="1" ht="39.9" customHeight="1" thickBot="1" x14ac:dyDescent="0.3">
      <c r="B93" s="158"/>
      <c r="C93" s="155"/>
      <c r="D93" s="176"/>
      <c r="E93" s="155"/>
      <c r="F93" s="177"/>
      <c r="G93" s="155"/>
      <c r="H93" s="197"/>
      <c r="I93" s="155"/>
      <c r="J93" s="159"/>
      <c r="L93" s="36"/>
    </row>
    <row r="94" spans="2:14" s="35" customFormat="1" ht="14.1" customHeight="1" thickBot="1" x14ac:dyDescent="0.3">
      <c r="B94" s="161"/>
      <c r="C94" s="155"/>
      <c r="D94" s="155"/>
      <c r="E94" s="155"/>
      <c r="F94" s="155"/>
      <c r="G94" s="155"/>
      <c r="H94" s="193"/>
      <c r="I94" s="155"/>
      <c r="J94" s="155"/>
      <c r="L94" s="36"/>
    </row>
    <row r="95" spans="2:14" s="33" customFormat="1" ht="80.099999999999994" customHeight="1" thickBot="1" x14ac:dyDescent="0.3">
      <c r="B95" s="162"/>
      <c r="C95" s="163"/>
      <c r="D95" s="164"/>
      <c r="E95" s="163"/>
      <c r="F95" s="165"/>
      <c r="G95" s="155"/>
      <c r="H95" s="194"/>
      <c r="I95" s="163"/>
      <c r="J95" s="164"/>
    </row>
    <row r="96" spans="2:14" s="35" customFormat="1" ht="14.1" customHeight="1" thickBot="1" x14ac:dyDescent="0.3">
      <c r="B96" s="166"/>
      <c r="C96" s="163"/>
      <c r="D96" s="163"/>
      <c r="E96" s="163"/>
      <c r="F96" s="163"/>
      <c r="G96" s="163"/>
      <c r="H96" s="195"/>
      <c r="I96" s="163"/>
      <c r="J96" s="163"/>
    </row>
    <row r="97" spans="2:14" s="33" customFormat="1" ht="120" customHeight="1" thickBot="1" x14ac:dyDescent="0.3">
      <c r="B97" s="167"/>
      <c r="C97" s="168"/>
      <c r="D97" s="169"/>
      <c r="E97" s="163"/>
      <c r="F97" s="170"/>
      <c r="G97" s="163"/>
      <c r="H97" s="196"/>
      <c r="I97" s="163"/>
      <c r="J97" s="180"/>
    </row>
    <row r="98" spans="2:14" ht="22.5" customHeight="1" thickBot="1" x14ac:dyDescent="0.3">
      <c r="B98" s="23"/>
      <c r="C98" s="22"/>
      <c r="D98" s="23"/>
      <c r="E98" s="22"/>
      <c r="F98" s="23"/>
      <c r="G98" s="22"/>
      <c r="H98" s="24"/>
      <c r="I98" s="25"/>
      <c r="J98" s="24"/>
    </row>
    <row r="99" spans="2:14" ht="80.25" customHeight="1" x14ac:dyDescent="0.25">
      <c r="B99" s="52"/>
      <c r="C99" s="52"/>
      <c r="D99" s="52"/>
      <c r="E99" s="53"/>
      <c r="F99" s="52"/>
      <c r="G99" s="53"/>
      <c r="H99" s="52"/>
      <c r="I99" s="52"/>
      <c r="J99" s="54" t="s">
        <v>34</v>
      </c>
    </row>
    <row r="100" spans="2:14" s="200" customFormat="1" ht="91.5" customHeight="1" x14ac:dyDescent="0.25">
      <c r="B100" s="283" t="s">
        <v>80</v>
      </c>
      <c r="C100" s="283"/>
      <c r="D100" s="283"/>
      <c r="E100" s="283"/>
      <c r="F100" s="283"/>
      <c r="G100" s="283"/>
      <c r="H100" s="283"/>
      <c r="I100" s="283"/>
      <c r="J100" s="283"/>
    </row>
    <row r="101" spans="2:14" ht="79.5" customHeight="1" x14ac:dyDescent="0.25">
      <c r="B101" s="16"/>
      <c r="C101" s="16"/>
      <c r="D101" s="285" t="str">
        <f>+D1</f>
        <v xml:space="preserve">Restaurant scolaire </v>
      </c>
      <c r="E101" s="286"/>
      <c r="F101" s="286"/>
      <c r="G101" s="286"/>
      <c r="H101" s="286"/>
      <c r="I101" s="16"/>
      <c r="J101" s="16"/>
      <c r="L101" s="29" t="s">
        <v>1</v>
      </c>
      <c r="M101" s="31" t="s">
        <v>28</v>
      </c>
      <c r="N101" s="31" t="s">
        <v>31</v>
      </c>
    </row>
    <row r="102" spans="2:14" ht="30" customHeight="1" x14ac:dyDescent="0.25">
      <c r="B102" s="18"/>
      <c r="C102" s="19"/>
      <c r="D102" s="18"/>
      <c r="E102" s="19"/>
      <c r="F102" s="18"/>
      <c r="G102" s="19"/>
      <c r="H102" s="18"/>
      <c r="I102" s="19"/>
      <c r="J102" s="18"/>
      <c r="L102" s="30"/>
      <c r="M102" s="32"/>
      <c r="N102" s="32"/>
    </row>
    <row r="103" spans="2:14" ht="42" customHeight="1" x14ac:dyDescent="0.25">
      <c r="B103" s="287" t="str">
        <f>CONCATENATE("Semaine ",L102," du lundi ",TEXT(M102,"j mmmm")," au vendredi  ",TEXT(N102,"j mmmm aaaa"))</f>
        <v>Semaine  du lundi 0 janvier au vendredi  0 janvier 1900</v>
      </c>
      <c r="C103" s="287"/>
      <c r="D103" s="287"/>
      <c r="E103" s="287"/>
      <c r="F103" s="287"/>
      <c r="G103" s="287"/>
      <c r="H103" s="287"/>
      <c r="I103" s="287"/>
      <c r="J103" s="287"/>
    </row>
    <row r="104" spans="2:14" ht="15.75" customHeight="1" x14ac:dyDescent="0.25">
      <c r="B104" s="20"/>
      <c r="C104" s="20"/>
      <c r="D104" s="20"/>
      <c r="E104" s="20"/>
      <c r="F104" s="21"/>
      <c r="G104" s="20"/>
      <c r="H104" s="20"/>
      <c r="I104" s="20"/>
      <c r="J104" s="20"/>
    </row>
    <row r="105" spans="2:14" ht="28.5" customHeight="1" x14ac:dyDescent="0.25">
      <c r="B105" s="278"/>
      <c r="C105" s="149"/>
      <c r="D105" s="278"/>
      <c r="E105" s="149"/>
      <c r="F105" s="278"/>
      <c r="G105" s="149"/>
      <c r="H105" s="278"/>
      <c r="I105" s="149"/>
      <c r="J105" s="278"/>
    </row>
    <row r="106" spans="2:14" ht="28.5" customHeight="1" thickBot="1" x14ac:dyDescent="0.3">
      <c r="B106" s="279"/>
      <c r="C106" s="149"/>
      <c r="D106" s="278"/>
      <c r="E106" s="149"/>
      <c r="F106" s="278"/>
      <c r="G106" s="149"/>
      <c r="H106" s="278"/>
      <c r="I106" s="149"/>
      <c r="J106" s="278"/>
    </row>
    <row r="107" spans="2:14" s="33" customFormat="1" ht="99.9" customHeight="1" x14ac:dyDescent="0.25">
      <c r="B107" s="154"/>
      <c r="C107" s="155"/>
      <c r="D107" s="156"/>
      <c r="E107" s="155"/>
      <c r="F107" s="157"/>
      <c r="G107" s="155"/>
      <c r="H107" s="191"/>
      <c r="I107" s="155"/>
      <c r="J107" s="156"/>
      <c r="L107"/>
    </row>
    <row r="108" spans="2:14" s="35" customFormat="1" ht="39.9" customHeight="1" thickBot="1" x14ac:dyDescent="0.3">
      <c r="B108" s="173"/>
      <c r="C108" s="174"/>
      <c r="D108" s="159"/>
      <c r="E108" s="174"/>
      <c r="F108" s="160"/>
      <c r="G108" s="174"/>
      <c r="H108" s="192"/>
      <c r="I108" s="174"/>
      <c r="J108" s="159"/>
    </row>
    <row r="109" spans="2:14" s="35" customFormat="1" ht="14.1" customHeight="1" thickBot="1" x14ac:dyDescent="0.3">
      <c r="B109" s="155"/>
      <c r="C109" s="155"/>
      <c r="D109" s="155"/>
      <c r="E109" s="155"/>
      <c r="F109" s="155"/>
      <c r="G109" s="155"/>
      <c r="H109" s="193"/>
      <c r="I109" s="155"/>
      <c r="J109" s="155"/>
      <c r="L109"/>
    </row>
    <row r="110" spans="2:14" s="33" customFormat="1" ht="99.9" customHeight="1" x14ac:dyDescent="0.25">
      <c r="B110" s="154"/>
      <c r="C110" s="155"/>
      <c r="D110" s="156"/>
      <c r="E110" s="155"/>
      <c r="F110" s="157"/>
      <c r="G110" s="155"/>
      <c r="H110" s="154"/>
      <c r="I110" s="155"/>
      <c r="J110" s="156"/>
      <c r="M110"/>
    </row>
    <row r="111" spans="2:14" s="33" customFormat="1" ht="30" customHeight="1" thickBot="1" x14ac:dyDescent="0.3">
      <c r="B111" s="173"/>
      <c r="C111" s="174"/>
      <c r="D111" s="172"/>
      <c r="E111" s="174"/>
      <c r="F111" s="175"/>
      <c r="G111" s="174"/>
      <c r="H111" s="173"/>
      <c r="I111" s="174"/>
      <c r="J111" s="172"/>
      <c r="M111"/>
    </row>
    <row r="112" spans="2:14" s="35" customFormat="1" ht="14.1" customHeight="1" thickBot="1" x14ac:dyDescent="0.3">
      <c r="B112" s="155"/>
      <c r="C112" s="155"/>
      <c r="D112" s="155"/>
      <c r="E112" s="155"/>
      <c r="F112" s="155"/>
      <c r="G112" s="155"/>
      <c r="H112" s="155"/>
      <c r="I112" s="155"/>
      <c r="J112" s="155"/>
      <c r="L112" s="36"/>
    </row>
    <row r="113" spans="2:14" s="33" customFormat="1" ht="99.9" customHeight="1" x14ac:dyDescent="0.25">
      <c r="B113" s="154"/>
      <c r="C113" s="155"/>
      <c r="D113" s="156"/>
      <c r="E113" s="155"/>
      <c r="F113" s="157"/>
      <c r="G113" s="155"/>
      <c r="H113" s="154"/>
      <c r="I113" s="155"/>
      <c r="J113" s="156"/>
      <c r="L113"/>
      <c r="M113"/>
    </row>
    <row r="114" spans="2:14" s="35" customFormat="1" ht="39.9" customHeight="1" thickBot="1" x14ac:dyDescent="0.3">
      <c r="B114" s="158"/>
      <c r="C114" s="155"/>
      <c r="D114" s="176"/>
      <c r="E114" s="155"/>
      <c r="F114" s="177"/>
      <c r="G114" s="155"/>
      <c r="H114" s="197"/>
      <c r="I114" s="155"/>
      <c r="J114" s="159"/>
      <c r="L114" s="36"/>
    </row>
    <row r="115" spans="2:14" s="35" customFormat="1" ht="14.1" customHeight="1" thickBot="1" x14ac:dyDescent="0.3">
      <c r="B115" s="161"/>
      <c r="C115" s="155"/>
      <c r="D115" s="155"/>
      <c r="E115" s="155"/>
      <c r="F115" s="155"/>
      <c r="G115" s="155"/>
      <c r="H115" s="193"/>
      <c r="I115" s="155"/>
      <c r="J115" s="155"/>
      <c r="L115" s="36"/>
    </row>
    <row r="116" spans="2:14" s="33" customFormat="1" ht="80.099999999999994" customHeight="1" thickBot="1" x14ac:dyDescent="0.3">
      <c r="B116" s="162"/>
      <c r="C116" s="163"/>
      <c r="D116" s="164"/>
      <c r="E116" s="163"/>
      <c r="F116" s="165"/>
      <c r="G116" s="155"/>
      <c r="H116" s="194"/>
      <c r="I116" s="163"/>
      <c r="J116" s="164"/>
    </row>
    <row r="117" spans="2:14" s="35" customFormat="1" ht="14.1" customHeight="1" thickBot="1" x14ac:dyDescent="0.3">
      <c r="B117" s="166"/>
      <c r="C117" s="163"/>
      <c r="D117" s="163"/>
      <c r="E117" s="163"/>
      <c r="F117" s="163"/>
      <c r="G117" s="163"/>
      <c r="H117" s="195"/>
      <c r="I117" s="163"/>
      <c r="J117" s="163"/>
    </row>
    <row r="118" spans="2:14" s="33" customFormat="1" ht="120" customHeight="1" thickBot="1" x14ac:dyDescent="0.3">
      <c r="B118" s="167"/>
      <c r="C118" s="168"/>
      <c r="D118" s="169"/>
      <c r="E118" s="163"/>
      <c r="F118" s="170"/>
      <c r="G118" s="163"/>
      <c r="H118" s="196"/>
      <c r="I118" s="163"/>
      <c r="J118" s="180"/>
    </row>
    <row r="119" spans="2:14" ht="22.5" customHeight="1" thickBot="1" x14ac:dyDescent="0.3">
      <c r="B119" s="23"/>
      <c r="C119" s="22"/>
      <c r="D119" s="23"/>
      <c r="E119" s="22"/>
      <c r="F119" s="23"/>
      <c r="G119" s="22"/>
      <c r="H119" s="23"/>
      <c r="I119" s="22"/>
      <c r="J119" s="23"/>
    </row>
    <row r="120" spans="2:14" ht="80.25" customHeight="1" x14ac:dyDescent="0.25">
      <c r="B120" s="52"/>
      <c r="C120" s="52"/>
      <c r="D120" s="52"/>
      <c r="E120" s="53"/>
      <c r="F120" s="52"/>
      <c r="G120" s="53"/>
      <c r="H120" s="52"/>
      <c r="I120" s="52"/>
      <c r="J120" s="54" t="s">
        <v>34</v>
      </c>
    </row>
    <row r="121" spans="2:14" ht="47.25" customHeight="1" x14ac:dyDescent="0.25">
      <c r="B121" s="288" t="s">
        <v>33</v>
      </c>
      <c r="C121" s="288"/>
      <c r="D121" s="288"/>
      <c r="E121" s="288"/>
      <c r="F121" s="288"/>
      <c r="G121" s="288"/>
      <c r="H121" s="288"/>
      <c r="I121" s="288"/>
      <c r="J121" s="288"/>
    </row>
    <row r="122" spans="2:14" ht="24.75" customHeight="1" x14ac:dyDescent="0.25">
      <c r="B122" s="288" t="s">
        <v>35</v>
      </c>
      <c r="C122" s="288"/>
      <c r="D122" s="288"/>
      <c r="E122" s="288"/>
      <c r="F122" s="288"/>
      <c r="G122" s="288"/>
      <c r="H122" s="288"/>
      <c r="I122" s="288"/>
      <c r="J122" s="288"/>
    </row>
    <row r="123" spans="2:14" ht="79.5" customHeight="1" x14ac:dyDescent="0.25">
      <c r="B123" s="16"/>
      <c r="C123" s="16"/>
      <c r="D123" s="285" t="str">
        <f>+D1</f>
        <v xml:space="preserve">Restaurant scolaire </v>
      </c>
      <c r="E123" s="286"/>
      <c r="F123" s="286"/>
      <c r="G123" s="286"/>
      <c r="H123" s="286"/>
      <c r="I123" s="16"/>
      <c r="J123" s="16"/>
      <c r="L123" s="29" t="s">
        <v>1</v>
      </c>
      <c r="M123" s="31" t="s">
        <v>28</v>
      </c>
      <c r="N123" s="31" t="s">
        <v>31</v>
      </c>
    </row>
    <row r="124" spans="2:14" ht="30" customHeight="1" x14ac:dyDescent="0.25">
      <c r="B124" s="18"/>
      <c r="C124" s="19"/>
      <c r="D124" s="18"/>
      <c r="E124" s="19"/>
      <c r="F124" s="51"/>
      <c r="G124" s="19"/>
      <c r="H124" s="18"/>
      <c r="I124" s="19"/>
      <c r="J124" s="18"/>
      <c r="L124" s="30">
        <f>L102+1</f>
        <v>1</v>
      </c>
      <c r="M124" s="32">
        <f>M102+7</f>
        <v>7</v>
      </c>
      <c r="N124" s="32">
        <f>M124+4</f>
        <v>11</v>
      </c>
    </row>
    <row r="125" spans="2:14" ht="42" customHeight="1" x14ac:dyDescent="0.25">
      <c r="B125" s="287" t="str">
        <f>CONCATENATE("Semaine ",L124," du lundi ",TEXT(M124,"j mmmm")," au vendredi  ",TEXT(N124,"j mmmm aaaa"))</f>
        <v>Semaine 1 du lundi 7 janvier au vendredi  11 janvier 1900</v>
      </c>
      <c r="C125" s="287"/>
      <c r="D125" s="287"/>
      <c r="E125" s="287"/>
      <c r="F125" s="287"/>
      <c r="G125" s="287"/>
      <c r="H125" s="287"/>
      <c r="I125" s="287"/>
      <c r="J125" s="287"/>
    </row>
    <row r="126" spans="2:14" ht="15.75" customHeight="1" x14ac:dyDescent="0.25">
      <c r="B126" s="20"/>
      <c r="C126" s="20"/>
      <c r="D126" s="20"/>
      <c r="E126" s="20"/>
      <c r="F126" s="21"/>
      <c r="G126" s="20"/>
      <c r="H126" s="20"/>
      <c r="I126" s="20"/>
      <c r="J126" s="20"/>
    </row>
    <row r="127" spans="2:14" ht="28.5" customHeight="1" x14ac:dyDescent="0.25">
      <c r="B127" s="278"/>
      <c r="C127" s="149"/>
      <c r="D127" s="278"/>
      <c r="E127" s="149"/>
      <c r="F127" s="278"/>
      <c r="G127" s="149"/>
      <c r="H127" s="278"/>
      <c r="I127" s="149"/>
      <c r="J127" s="278"/>
    </row>
    <row r="128" spans="2:14" ht="28.5" customHeight="1" thickBot="1" x14ac:dyDescent="0.3">
      <c r="B128" s="279"/>
      <c r="C128" s="149"/>
      <c r="D128" s="278"/>
      <c r="E128" s="149"/>
      <c r="F128" s="278"/>
      <c r="G128" s="149"/>
      <c r="H128" s="278"/>
      <c r="I128" s="149"/>
      <c r="J128" s="278"/>
    </row>
    <row r="129" spans="2:13" s="33" customFormat="1" ht="99.9" customHeight="1" x14ac:dyDescent="0.25">
      <c r="B129" s="154"/>
      <c r="C129" s="155"/>
      <c r="D129" s="156"/>
      <c r="E129" s="155"/>
      <c r="F129" s="157"/>
      <c r="G129" s="155"/>
      <c r="H129" s="154"/>
      <c r="I129" s="155"/>
      <c r="J129" s="156"/>
      <c r="M129"/>
    </row>
    <row r="130" spans="2:13" s="35" customFormat="1" ht="39.9" customHeight="1" thickBot="1" x14ac:dyDescent="0.3">
      <c r="B130" s="173"/>
      <c r="C130" s="174"/>
      <c r="D130" s="159"/>
      <c r="E130" s="174"/>
      <c r="F130" s="160"/>
      <c r="G130" s="174"/>
      <c r="H130" s="173"/>
      <c r="I130" s="174"/>
      <c r="J130" s="159"/>
    </row>
    <row r="131" spans="2:13" s="35" customFormat="1" ht="14.1" customHeight="1" thickBot="1" x14ac:dyDescent="0.3">
      <c r="B131" s="155"/>
      <c r="C131" s="155"/>
      <c r="D131" s="155"/>
      <c r="E131" s="155"/>
      <c r="F131" s="155"/>
      <c r="G131" s="155"/>
      <c r="H131" s="155"/>
      <c r="I131" s="155"/>
      <c r="J131" s="155"/>
      <c r="M131"/>
    </row>
    <row r="132" spans="2:13" s="33" customFormat="1" ht="99.9" customHeight="1" x14ac:dyDescent="0.25">
      <c r="B132" s="154"/>
      <c r="C132" s="155"/>
      <c r="D132" s="156"/>
      <c r="E132" s="155"/>
      <c r="F132" s="157"/>
      <c r="G132" s="155"/>
      <c r="H132" s="154"/>
      <c r="I132" s="155"/>
      <c r="J132" s="156"/>
    </row>
    <row r="133" spans="2:13" s="33" customFormat="1" ht="30" customHeight="1" thickBot="1" x14ac:dyDescent="0.3">
      <c r="B133" s="173"/>
      <c r="C133" s="174"/>
      <c r="D133" s="172"/>
      <c r="E133" s="174"/>
      <c r="F133" s="175"/>
      <c r="G133" s="174"/>
      <c r="H133" s="173"/>
      <c r="I133" s="174"/>
      <c r="J133" s="159"/>
      <c r="M133"/>
    </row>
    <row r="134" spans="2:13" s="35" customFormat="1" ht="14.1" customHeight="1" thickBot="1" x14ac:dyDescent="0.3">
      <c r="B134" s="155"/>
      <c r="C134" s="155"/>
      <c r="D134" s="155"/>
      <c r="E134" s="155"/>
      <c r="F134" s="155"/>
      <c r="G134" s="155"/>
      <c r="H134" s="155"/>
      <c r="I134" s="155"/>
      <c r="J134" s="155"/>
    </row>
    <row r="135" spans="2:13" s="33" customFormat="1" ht="99.9" customHeight="1" x14ac:dyDescent="0.25">
      <c r="B135" s="154"/>
      <c r="C135" s="155"/>
      <c r="D135" s="156"/>
      <c r="E135" s="155"/>
      <c r="F135" s="157"/>
      <c r="G135" s="155"/>
      <c r="H135" s="154"/>
      <c r="I135" s="155"/>
      <c r="J135" s="156"/>
    </row>
    <row r="136" spans="2:13" s="35" customFormat="1" ht="39.9" customHeight="1" thickBot="1" x14ac:dyDescent="0.3">
      <c r="B136" s="158"/>
      <c r="C136" s="155"/>
      <c r="D136" s="176"/>
      <c r="E136" s="155"/>
      <c r="F136" s="160"/>
      <c r="G136" s="155"/>
      <c r="H136" s="158"/>
      <c r="I136" s="155"/>
      <c r="J136" s="159"/>
      <c r="M136"/>
    </row>
    <row r="137" spans="2:13" s="35" customFormat="1" ht="14.1" customHeight="1" thickBot="1" x14ac:dyDescent="0.3">
      <c r="B137" s="161"/>
      <c r="C137" s="155"/>
      <c r="D137" s="155"/>
      <c r="E137" s="155"/>
      <c r="F137" s="155"/>
      <c r="G137" s="155"/>
      <c r="H137" s="161"/>
      <c r="I137" s="155"/>
      <c r="J137" s="155"/>
    </row>
    <row r="138" spans="2:13" s="33" customFormat="1" ht="80.099999999999994" customHeight="1" thickBot="1" x14ac:dyDescent="0.3">
      <c r="B138" s="162"/>
      <c r="C138" s="163"/>
      <c r="D138" s="164"/>
      <c r="E138" s="163"/>
      <c r="F138" s="165"/>
      <c r="G138" s="163"/>
      <c r="H138" s="162"/>
      <c r="I138" s="163"/>
      <c r="J138" s="164"/>
    </row>
    <row r="139" spans="2:13" s="35" customFormat="1" ht="14.1" customHeight="1" thickBot="1" x14ac:dyDescent="0.3">
      <c r="B139" s="166"/>
      <c r="C139" s="163"/>
      <c r="D139" s="163"/>
      <c r="E139" s="163"/>
      <c r="F139" s="163"/>
      <c r="G139" s="163"/>
      <c r="H139" s="166"/>
      <c r="I139" s="163"/>
      <c r="J139" s="163"/>
    </row>
    <row r="140" spans="2:13" s="33" customFormat="1" ht="120" customHeight="1" thickBot="1" x14ac:dyDescent="0.3">
      <c r="B140" s="167"/>
      <c r="C140" s="168"/>
      <c r="D140" s="169"/>
      <c r="E140" s="163"/>
      <c r="F140" s="170"/>
      <c r="G140" s="163"/>
      <c r="H140" s="167"/>
      <c r="I140" s="163"/>
      <c r="J140" s="169"/>
    </row>
    <row r="141" spans="2:13" ht="22.5" customHeight="1" thickBot="1" x14ac:dyDescent="0.3">
      <c r="B141" s="23"/>
      <c r="C141" s="22"/>
      <c r="D141" s="23"/>
      <c r="E141" s="22"/>
      <c r="F141" s="23"/>
      <c r="G141" s="22"/>
      <c r="H141" s="23"/>
      <c r="I141" s="22"/>
      <c r="J141" s="23"/>
    </row>
    <row r="142" spans="2:13" ht="80.25" customHeight="1" x14ac:dyDescent="0.25">
      <c r="B142" s="52"/>
      <c r="C142" s="52"/>
      <c r="D142" s="52"/>
      <c r="E142" s="53"/>
      <c r="F142" s="52"/>
      <c r="G142" s="53"/>
      <c r="H142" s="52"/>
      <c r="I142" s="52"/>
      <c r="J142" s="54" t="s">
        <v>34</v>
      </c>
    </row>
    <row r="143" spans="2:13" ht="47.25" customHeight="1" x14ac:dyDescent="0.25">
      <c r="B143" s="288" t="s">
        <v>33</v>
      </c>
      <c r="C143" s="288"/>
      <c r="D143" s="288"/>
      <c r="E143" s="288"/>
      <c r="F143" s="288"/>
      <c r="G143" s="288"/>
      <c r="H143" s="288"/>
      <c r="I143" s="288"/>
      <c r="J143" s="288"/>
    </row>
    <row r="144" spans="2:13" ht="24.75" customHeight="1" x14ac:dyDescent="0.25">
      <c r="B144" s="288" t="s">
        <v>35</v>
      </c>
      <c r="C144" s="288"/>
      <c r="D144" s="288"/>
      <c r="E144" s="288"/>
      <c r="F144" s="288"/>
      <c r="G144" s="288"/>
      <c r="H144" s="288"/>
      <c r="I144" s="288"/>
      <c r="J144" s="288"/>
    </row>
    <row r="145" spans="2:14" ht="79.5" customHeight="1" x14ac:dyDescent="0.25">
      <c r="B145" s="16"/>
      <c r="C145" s="16"/>
      <c r="D145" s="285" t="str">
        <f>+D21</f>
        <v xml:space="preserve">Restaurant scolaire </v>
      </c>
      <c r="E145" s="286"/>
      <c r="F145" s="286"/>
      <c r="G145" s="286"/>
      <c r="H145" s="286"/>
      <c r="I145" s="16"/>
      <c r="J145" s="16"/>
      <c r="L145" s="29" t="s">
        <v>1</v>
      </c>
      <c r="M145" s="31" t="s">
        <v>28</v>
      </c>
      <c r="N145" s="31" t="s">
        <v>31</v>
      </c>
    </row>
    <row r="146" spans="2:14" ht="30" customHeight="1" x14ac:dyDescent="0.25">
      <c r="B146" s="18"/>
      <c r="C146" s="19"/>
      <c r="D146" s="18"/>
      <c r="E146" s="18"/>
      <c r="F146" s="18"/>
      <c r="G146" s="18"/>
      <c r="H146" s="18"/>
      <c r="I146" s="19"/>
      <c r="J146" s="18"/>
      <c r="L146" s="30">
        <f>L124+1</f>
        <v>2</v>
      </c>
      <c r="M146" s="32">
        <f>M124+7</f>
        <v>14</v>
      </c>
      <c r="N146" s="32">
        <f>N124+7</f>
        <v>18</v>
      </c>
    </row>
    <row r="147" spans="2:14" ht="42" customHeight="1" x14ac:dyDescent="0.25">
      <c r="B147" s="287" t="str">
        <f>CONCATENATE("Semaine ",L146," du lundi ",TEXT(M146,"j mmmm")," au vendredi  ",TEXT(N146,"j mmmm aaaa"))</f>
        <v>Semaine 2 du lundi 14 janvier au vendredi  18 janvier 1900</v>
      </c>
      <c r="C147" s="287"/>
      <c r="D147" s="287"/>
      <c r="E147" s="287"/>
      <c r="F147" s="287"/>
      <c r="G147" s="287"/>
      <c r="H147" s="287"/>
      <c r="I147" s="287"/>
      <c r="J147" s="287"/>
    </row>
    <row r="148" spans="2:14" ht="15.75" customHeight="1" x14ac:dyDescent="0.25">
      <c r="B148" s="20"/>
      <c r="C148" s="20"/>
      <c r="D148" s="20"/>
      <c r="E148" s="20"/>
      <c r="F148" s="21"/>
      <c r="G148" s="20"/>
      <c r="H148" s="20"/>
      <c r="I148" s="20"/>
      <c r="J148" s="20"/>
    </row>
    <row r="149" spans="2:14" ht="28.5" customHeight="1" x14ac:dyDescent="0.25">
      <c r="B149" s="278"/>
      <c r="C149" s="149"/>
      <c r="D149" s="278"/>
      <c r="E149" s="149"/>
      <c r="F149" s="278"/>
      <c r="G149" s="149"/>
      <c r="H149" s="278"/>
      <c r="I149" s="149"/>
      <c r="J149" s="278"/>
    </row>
    <row r="150" spans="2:14" ht="28.5" customHeight="1" thickBot="1" x14ac:dyDescent="0.3">
      <c r="B150" s="279"/>
      <c r="C150" s="149"/>
      <c r="D150" s="278"/>
      <c r="E150" s="149"/>
      <c r="F150" s="278"/>
      <c r="G150" s="149"/>
      <c r="H150" s="278"/>
      <c r="I150" s="149"/>
      <c r="J150" s="278"/>
    </row>
    <row r="151" spans="2:14" s="33" customFormat="1" ht="99.9" customHeight="1" x14ac:dyDescent="0.25">
      <c r="B151" s="154"/>
      <c r="C151" s="155"/>
      <c r="D151" s="156"/>
      <c r="E151" s="155"/>
      <c r="F151" s="157"/>
      <c r="G151" s="155"/>
      <c r="H151" s="154"/>
      <c r="I151" s="155"/>
      <c r="J151" s="156"/>
      <c r="L151" s="34"/>
    </row>
    <row r="152" spans="2:14" s="35" customFormat="1" ht="39.9" customHeight="1" thickBot="1" x14ac:dyDescent="0.3">
      <c r="B152" s="158"/>
      <c r="C152" s="155"/>
      <c r="D152" s="172"/>
      <c r="E152" s="155"/>
      <c r="F152" s="198"/>
      <c r="G152" s="155"/>
      <c r="H152" s="158"/>
      <c r="I152" s="155"/>
      <c r="J152" s="172"/>
    </row>
    <row r="153" spans="2:14" s="35" customFormat="1" ht="14.1" customHeight="1" thickBot="1" x14ac:dyDescent="0.3">
      <c r="B153" s="155"/>
      <c r="C153" s="155"/>
      <c r="D153" s="155"/>
      <c r="E153" s="155"/>
      <c r="F153" s="155"/>
      <c r="G153" s="155"/>
      <c r="H153" s="155"/>
      <c r="I153" s="155"/>
      <c r="J153" s="155"/>
    </row>
    <row r="154" spans="2:14" s="33" customFormat="1" ht="99.9" customHeight="1" x14ac:dyDescent="0.25">
      <c r="B154" s="154"/>
      <c r="C154" s="155"/>
      <c r="D154" s="156"/>
      <c r="E154" s="155"/>
      <c r="F154" s="157"/>
      <c r="G154" s="155"/>
      <c r="H154" s="154"/>
      <c r="I154" s="155"/>
      <c r="J154" s="156"/>
    </row>
    <row r="155" spans="2:14" s="33" customFormat="1" ht="30" customHeight="1" thickBot="1" x14ac:dyDescent="0.3">
      <c r="B155" s="171"/>
      <c r="C155" s="155"/>
      <c r="D155" s="172"/>
      <c r="E155" s="155"/>
      <c r="F155" s="175"/>
      <c r="G155" s="155"/>
      <c r="H155" s="171"/>
      <c r="I155" s="155"/>
      <c r="J155" s="159"/>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row>
    <row r="158" spans="2:14" s="35" customFormat="1" ht="39.9" customHeight="1" thickBot="1" x14ac:dyDescent="0.3">
      <c r="B158" s="158"/>
      <c r="C158" s="155"/>
      <c r="D158" s="159"/>
      <c r="E158" s="155"/>
      <c r="F158" s="177"/>
      <c r="G158" s="155"/>
      <c r="H158" s="178"/>
      <c r="I158" s="155"/>
      <c r="J158" s="176"/>
      <c r="L158" s="36"/>
    </row>
    <row r="159" spans="2:14" s="35" customFormat="1" ht="14.1" customHeight="1" thickBot="1" x14ac:dyDescent="0.3">
      <c r="B159" s="161"/>
      <c r="C159" s="155"/>
      <c r="D159" s="155"/>
      <c r="E159" s="155"/>
      <c r="F159" s="155"/>
      <c r="G159" s="155"/>
      <c r="H159" s="155"/>
      <c r="I159" s="155"/>
      <c r="J159" s="155"/>
      <c r="L159" s="36"/>
    </row>
    <row r="160" spans="2:14" s="33" customFormat="1" ht="80.099999999999994" customHeight="1" thickBot="1" x14ac:dyDescent="0.3">
      <c r="B160" s="199"/>
      <c r="C160" s="163"/>
      <c r="D160" s="164"/>
      <c r="E160" s="163"/>
      <c r="F160" s="165"/>
      <c r="G160" s="163"/>
      <c r="H160" s="179"/>
      <c r="I160" s="163"/>
      <c r="J160" s="164"/>
    </row>
    <row r="161" spans="2:10" s="35" customFormat="1" ht="14.1" customHeight="1" thickBot="1" x14ac:dyDescent="0.3">
      <c r="B161" s="166"/>
      <c r="C161" s="163"/>
      <c r="D161" s="163"/>
      <c r="E161" s="163"/>
      <c r="F161" s="163"/>
      <c r="G161" s="163"/>
      <c r="H161" s="163"/>
      <c r="I161" s="163"/>
      <c r="J161" s="163"/>
    </row>
    <row r="162" spans="2:10" s="33" customFormat="1" ht="120" customHeight="1" thickBot="1" x14ac:dyDescent="0.3">
      <c r="B162" s="179"/>
      <c r="C162" s="168"/>
      <c r="D162" s="169"/>
      <c r="E162" s="163"/>
      <c r="F162" s="170"/>
      <c r="G162" s="163"/>
      <c r="H162" s="167"/>
      <c r="I162" s="163"/>
      <c r="J162" s="180"/>
    </row>
    <row r="163" spans="2:10" ht="22.5" customHeight="1" thickBot="1" x14ac:dyDescent="0.3">
      <c r="B163" s="23"/>
      <c r="C163" s="22"/>
      <c r="D163" s="23"/>
      <c r="E163" s="22"/>
      <c r="F163" s="23"/>
      <c r="G163" s="22"/>
      <c r="H163" s="23"/>
      <c r="I163" s="22"/>
      <c r="J163" s="23"/>
    </row>
    <row r="164" spans="2:10" ht="80.25" customHeight="1" x14ac:dyDescent="0.25">
      <c r="B164" s="52"/>
      <c r="C164" s="52"/>
      <c r="D164" s="52"/>
      <c r="E164" s="53"/>
      <c r="F164" s="52"/>
      <c r="G164" s="53"/>
      <c r="H164" s="52"/>
      <c r="I164" s="52"/>
      <c r="J164" s="54" t="s">
        <v>34</v>
      </c>
    </row>
    <row r="165" spans="2:10" ht="47.25" customHeight="1" x14ac:dyDescent="0.25">
      <c r="B165" s="288" t="s">
        <v>33</v>
      </c>
      <c r="C165" s="288"/>
      <c r="D165" s="288"/>
      <c r="E165" s="288"/>
      <c r="F165" s="288"/>
      <c r="G165" s="288"/>
      <c r="H165" s="288"/>
      <c r="I165" s="288"/>
      <c r="J165" s="288"/>
    </row>
    <row r="166" spans="2:10" ht="24.75" customHeight="1" x14ac:dyDescent="0.25">
      <c r="B166" s="288" t="s">
        <v>35</v>
      </c>
      <c r="C166" s="288"/>
      <c r="D166" s="288"/>
      <c r="E166" s="288"/>
      <c r="F166" s="288"/>
      <c r="G166" s="288"/>
      <c r="H166" s="288"/>
      <c r="I166" s="288"/>
      <c r="J166" s="288"/>
    </row>
  </sheetData>
  <mergeCells count="67">
    <mergeCell ref="B165:J165"/>
    <mergeCell ref="B166:J166"/>
    <mergeCell ref="B143:J143"/>
    <mergeCell ref="B144:J144"/>
    <mergeCell ref="D145:H145"/>
    <mergeCell ref="B147:J147"/>
    <mergeCell ref="B149:B150"/>
    <mergeCell ref="D149:D150"/>
    <mergeCell ref="F149:F150"/>
    <mergeCell ref="H149:H150"/>
    <mergeCell ref="J149:J150"/>
    <mergeCell ref="B121:J121"/>
    <mergeCell ref="B122:J122"/>
    <mergeCell ref="D123:H123"/>
    <mergeCell ref="B125:J125"/>
    <mergeCell ref="B127:B128"/>
    <mergeCell ref="D127:D128"/>
    <mergeCell ref="F127:F128"/>
    <mergeCell ref="H127:H128"/>
    <mergeCell ref="J127:J128"/>
    <mergeCell ref="B100:J100"/>
    <mergeCell ref="D101:H101"/>
    <mergeCell ref="B103:J103"/>
    <mergeCell ref="B105:B106"/>
    <mergeCell ref="D105:D106"/>
    <mergeCell ref="F105:F106"/>
    <mergeCell ref="H105:H106"/>
    <mergeCell ref="J105:J106"/>
    <mergeCell ref="B80:J80"/>
    <mergeCell ref="D81:H81"/>
    <mergeCell ref="B83:J83"/>
    <mergeCell ref="B84:B85"/>
    <mergeCell ref="D84:D85"/>
    <mergeCell ref="F84:F85"/>
    <mergeCell ref="H84:H85"/>
    <mergeCell ref="J84:J85"/>
    <mergeCell ref="B60:J60"/>
    <mergeCell ref="D61:H61"/>
    <mergeCell ref="B63:J63"/>
    <mergeCell ref="B64:B65"/>
    <mergeCell ref="D64:D65"/>
    <mergeCell ref="F64:F65"/>
    <mergeCell ref="H64:H65"/>
    <mergeCell ref="J64:J65"/>
    <mergeCell ref="B40:J40"/>
    <mergeCell ref="D41:H41"/>
    <mergeCell ref="B43:J43"/>
    <mergeCell ref="B44:B45"/>
    <mergeCell ref="D44:D45"/>
    <mergeCell ref="F44:F45"/>
    <mergeCell ref="H44:H45"/>
    <mergeCell ref="J44:J45"/>
    <mergeCell ref="B20:J20"/>
    <mergeCell ref="D21:H21"/>
    <mergeCell ref="B23:J23"/>
    <mergeCell ref="B24:B25"/>
    <mergeCell ref="D24:D25"/>
    <mergeCell ref="F24:F25"/>
    <mergeCell ref="H24:H25"/>
    <mergeCell ref="J24:J25"/>
    <mergeCell ref="D1:H1"/>
    <mergeCell ref="B3:J3"/>
    <mergeCell ref="B4:B5"/>
    <mergeCell ref="D4:D5"/>
    <mergeCell ref="F4:F5"/>
    <mergeCell ref="H4:H5"/>
    <mergeCell ref="J4:J5"/>
  </mergeCells>
  <printOptions horizontalCentered="1" verticalCentered="1"/>
  <pageMargins left="0.23622047244094491" right="0.23622047244094491" top="0.74803149606299213" bottom="0.74803149606299213" header="0.31496062992125984" footer="0.31496062992125984"/>
  <pageSetup paperSize="9" scale="47" orientation="landscape" r:id="rId1"/>
  <headerFooter alignWithMargins="0"/>
  <rowBreaks count="6" manualBreakCount="6">
    <brk id="20" min="1" max="9" man="1"/>
    <brk id="40" min="1" max="9" man="1"/>
    <brk id="60" min="1" max="9" man="1"/>
    <brk id="80" min="1" max="9" man="1"/>
    <brk id="100" min="1" max="9" man="1"/>
    <brk id="122" min="1" max="9" man="1"/>
  </rowBreaks>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771AF-0A5D-4267-AACD-17D4E616AFDC}">
  <sheetPr>
    <tabColor rgb="FF7030A0"/>
  </sheetPr>
  <dimension ref="B1:P266"/>
  <sheetViews>
    <sheetView showZeros="0" view="pageBreakPreview" topLeftCell="A121"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c r="C15" s="150"/>
      <c r="D15" s="231" t="s">
        <v>216</v>
      </c>
      <c r="E15" s="150"/>
      <c r="F15" s="157"/>
      <c r="G15" s="163"/>
      <c r="H15" s="154" t="s">
        <v>104</v>
      </c>
      <c r="I15" s="163"/>
      <c r="J15" s="156"/>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c r="C35" s="163"/>
      <c r="D35" s="169" t="s">
        <v>87</v>
      </c>
      <c r="E35" s="163"/>
      <c r="F35" s="170" t="s">
        <v>126</v>
      </c>
      <c r="G35" s="163"/>
      <c r="H35" s="199" t="s">
        <v>217</v>
      </c>
      <c r="I35" s="163"/>
      <c r="J35" s="261"/>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218</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c r="C55" s="163"/>
      <c r="D55" s="169" t="s">
        <v>109</v>
      </c>
      <c r="E55" s="163"/>
      <c r="F55" s="170"/>
      <c r="G55" s="163"/>
      <c r="H55" s="199"/>
      <c r="I55" s="163"/>
      <c r="J55" s="169" t="s">
        <v>101</v>
      </c>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t="s">
        <v>202</v>
      </c>
      <c r="C75" s="163"/>
      <c r="D75" s="169"/>
      <c r="E75" s="163"/>
      <c r="F75" s="170" t="s">
        <v>220</v>
      </c>
      <c r="G75" s="163"/>
      <c r="H75" s="199"/>
      <c r="I75" s="163"/>
      <c r="J75" s="169" t="s">
        <v>104</v>
      </c>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221</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t="s">
        <v>103</v>
      </c>
      <c r="C95" s="168"/>
      <c r="D95" s="180"/>
      <c r="E95" s="163"/>
      <c r="F95" s="170"/>
      <c r="G95" s="163"/>
      <c r="H95" s="167" t="s">
        <v>113</v>
      </c>
      <c r="I95" s="163"/>
      <c r="J95" s="180"/>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223</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t="s">
        <v>216</v>
      </c>
      <c r="C115" s="168"/>
      <c r="D115" s="169"/>
      <c r="E115" s="163"/>
      <c r="F115" s="170" t="s">
        <v>126</v>
      </c>
      <c r="G115" s="163"/>
      <c r="H115" s="267"/>
      <c r="I115" s="163"/>
      <c r="J115" s="180" t="s">
        <v>217</v>
      </c>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c r="C136" s="168"/>
      <c r="D136" s="169" t="s">
        <v>93</v>
      </c>
      <c r="E136" s="163"/>
      <c r="F136" s="170"/>
      <c r="G136" s="163"/>
      <c r="H136" s="167" t="s">
        <v>224</v>
      </c>
      <c r="I136" s="163"/>
      <c r="J136" s="169"/>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46FD-BE34-470C-83C2-1EDB106D6F55}">
  <sheetPr codeName="Feuil4">
    <tabColor theme="1"/>
  </sheetPr>
  <dimension ref="A1:AB390"/>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6" bestFit="1" customWidth="1"/>
    <col min="2" max="2" width="2" style="66" customWidth="1"/>
    <col min="3" max="3" width="10.33203125" style="71" bestFit="1" customWidth="1"/>
    <col min="4" max="4" width="33.88671875" style="66" customWidth="1"/>
    <col min="5" max="7" width="4.109375" style="66" bestFit="1" customWidth="1"/>
    <col min="8" max="12" width="3.88671875" style="66" customWidth="1"/>
    <col min="13" max="13" width="42.44140625" style="71" customWidth="1"/>
    <col min="14" max="14" width="2.33203125" style="66" customWidth="1"/>
    <col min="15" max="15" width="10.44140625" style="71" bestFit="1" customWidth="1"/>
    <col min="16" max="16" width="33.88671875" style="66" customWidth="1"/>
    <col min="17" max="19" width="4.109375" style="66" bestFit="1" customWidth="1"/>
    <col min="20" max="24" width="3.88671875" style="66" customWidth="1"/>
    <col min="25" max="25" width="42.44140625" style="71" customWidth="1"/>
    <col min="26" max="16384" width="11.44140625" style="66"/>
  </cols>
  <sheetData>
    <row r="1" spans="1:25" ht="53.25" customHeight="1" x14ac:dyDescent="0.3">
      <c r="C1" s="67"/>
      <c r="D1" s="68"/>
      <c r="E1" s="69"/>
      <c r="F1" s="69"/>
      <c r="G1" s="69"/>
      <c r="H1" s="69"/>
      <c r="I1" s="69"/>
      <c r="J1" s="69"/>
      <c r="K1" s="69"/>
      <c r="L1" s="69"/>
      <c r="M1" s="70" t="s">
        <v>37</v>
      </c>
      <c r="O1" s="67"/>
      <c r="P1" s="68"/>
      <c r="Q1" s="69"/>
      <c r="R1" s="69"/>
      <c r="S1" s="69"/>
      <c r="T1" s="69"/>
      <c r="U1" s="69"/>
      <c r="V1" s="69"/>
      <c r="W1" s="69"/>
      <c r="X1" s="69"/>
      <c r="Y1" s="70" t="s">
        <v>37</v>
      </c>
    </row>
    <row r="2" spans="1:25" ht="5.25" customHeight="1" x14ac:dyDescent="0.3"/>
    <row r="3" spans="1:25" x14ac:dyDescent="0.3">
      <c r="A3" s="72" t="s">
        <v>28</v>
      </c>
      <c r="C3" s="311" t="s">
        <v>81</v>
      </c>
      <c r="D3" s="311"/>
      <c r="E3" s="312" t="str">
        <f>+CONCATENATE("Période ",$A$8)</f>
        <v>Période 6</v>
      </c>
      <c r="F3" s="312"/>
      <c r="G3" s="312"/>
      <c r="H3" s="312"/>
      <c r="I3" s="312"/>
      <c r="J3" s="312"/>
      <c r="K3" s="312"/>
      <c r="L3" s="312"/>
      <c r="M3" s="73" t="str">
        <f>+CONCATENATE("Semaine ",$A$6)</f>
        <v>Semaine 36</v>
      </c>
      <c r="O3" s="311" t="str">
        <f>+C3</f>
        <v>Année 2022/2023</v>
      </c>
      <c r="P3" s="311"/>
      <c r="Q3" s="312" t="str">
        <f>+CONCATENATE("Période ",$A$8)</f>
        <v>Période 6</v>
      </c>
      <c r="R3" s="312"/>
      <c r="S3" s="312"/>
      <c r="T3" s="312"/>
      <c r="U3" s="312"/>
      <c r="V3" s="312"/>
      <c r="W3" s="312"/>
      <c r="X3" s="312"/>
      <c r="Y3" s="73" t="str">
        <f>+CONCATENATE("Semaine ",$A$6+1)</f>
        <v>Semaine 37</v>
      </c>
    </row>
    <row r="4" spans="1:25" x14ac:dyDescent="0.3">
      <c r="A4" s="74">
        <f>'5E D2'!M2</f>
        <v>45901</v>
      </c>
      <c r="C4" s="75"/>
      <c r="D4" s="75"/>
      <c r="E4" s="76"/>
      <c r="F4" s="76"/>
      <c r="G4" s="76"/>
      <c r="H4" s="76"/>
      <c r="I4" s="76"/>
      <c r="J4" s="76"/>
      <c r="K4" s="76"/>
      <c r="L4" s="76"/>
      <c r="M4" s="77"/>
      <c r="O4" s="75"/>
      <c r="P4" s="75"/>
      <c r="Q4" s="76"/>
      <c r="R4" s="76"/>
      <c r="S4" s="76"/>
      <c r="T4" s="76"/>
      <c r="U4" s="76"/>
      <c r="V4" s="76"/>
      <c r="W4" s="76"/>
      <c r="X4" s="76"/>
      <c r="Y4" s="77"/>
    </row>
    <row r="5" spans="1:25" ht="15.6" x14ac:dyDescent="0.3">
      <c r="A5" s="72" t="s">
        <v>38</v>
      </c>
      <c r="C5" s="78" t="s">
        <v>39</v>
      </c>
      <c r="D5" s="313" t="s">
        <v>40</v>
      </c>
      <c r="E5" s="313"/>
      <c r="F5" s="313"/>
      <c r="G5" s="313"/>
      <c r="H5" s="313"/>
      <c r="I5" s="313"/>
      <c r="J5" s="313"/>
      <c r="K5" s="313"/>
      <c r="L5" s="313"/>
      <c r="M5" s="313"/>
      <c r="O5" s="78" t="s">
        <v>39</v>
      </c>
      <c r="P5" s="313" t="s">
        <v>40</v>
      </c>
      <c r="Q5" s="313"/>
      <c r="R5" s="313"/>
      <c r="S5" s="313"/>
      <c r="T5" s="313"/>
      <c r="U5" s="313"/>
      <c r="V5" s="313"/>
      <c r="W5" s="313"/>
      <c r="X5" s="313"/>
      <c r="Y5" s="313"/>
    </row>
    <row r="6" spans="1:25" x14ac:dyDescent="0.3">
      <c r="A6" s="79">
        <f>'5E D2'!L2</f>
        <v>36</v>
      </c>
    </row>
    <row r="7" spans="1:25" ht="18" customHeight="1" x14ac:dyDescent="0.3">
      <c r="A7" s="72" t="s">
        <v>41</v>
      </c>
      <c r="C7" s="78" t="s">
        <v>42</v>
      </c>
      <c r="O7" s="78" t="s">
        <v>42</v>
      </c>
    </row>
    <row r="8" spans="1:25" x14ac:dyDescent="0.3">
      <c r="A8" s="79">
        <v>6</v>
      </c>
    </row>
    <row r="9" spans="1:25" ht="63" customHeight="1" x14ac:dyDescent="0.3">
      <c r="C9" s="307" t="s">
        <v>43</v>
      </c>
      <c r="D9" s="307"/>
      <c r="E9" s="307"/>
      <c r="F9" s="307"/>
      <c r="G9" s="307"/>
      <c r="H9" s="307"/>
      <c r="I9" s="307"/>
      <c r="J9" s="307"/>
      <c r="K9" s="307"/>
      <c r="L9" s="307"/>
      <c r="M9" s="307"/>
      <c r="O9" s="307" t="s">
        <v>43</v>
      </c>
      <c r="P9" s="307"/>
      <c r="Q9" s="307"/>
      <c r="R9" s="307"/>
      <c r="S9" s="307"/>
      <c r="T9" s="307"/>
      <c r="U9" s="307"/>
      <c r="V9" s="307"/>
      <c r="W9" s="307"/>
      <c r="X9" s="307"/>
      <c r="Y9" s="307"/>
    </row>
    <row r="10" spans="1:25" ht="9" customHeight="1" x14ac:dyDescent="0.3"/>
    <row r="11" spans="1:25" ht="15" customHeight="1" x14ac:dyDescent="0.3">
      <c r="E11" s="80"/>
      <c r="G11" s="81"/>
      <c r="H11" s="308" t="s">
        <v>44</v>
      </c>
      <c r="I11" s="309"/>
      <c r="J11" s="309"/>
      <c r="K11" s="309"/>
      <c r="L11" s="309"/>
      <c r="M11" s="310"/>
      <c r="Q11" s="80"/>
      <c r="S11" s="81"/>
      <c r="T11" s="308" t="s">
        <v>44</v>
      </c>
      <c r="U11" s="309"/>
      <c r="V11" s="309"/>
      <c r="W11" s="309"/>
      <c r="X11" s="309"/>
      <c r="Y11" s="310"/>
    </row>
    <row r="12" spans="1:25" ht="39" customHeight="1" x14ac:dyDescent="0.3">
      <c r="E12" s="82"/>
      <c r="F12" s="83"/>
      <c r="G12" s="84"/>
      <c r="H12" s="299" t="s">
        <v>45</v>
      </c>
      <c r="I12" s="301" t="s">
        <v>46</v>
      </c>
      <c r="J12" s="301" t="s">
        <v>47</v>
      </c>
      <c r="K12" s="301" t="s">
        <v>48</v>
      </c>
      <c r="L12" s="303" t="s">
        <v>49</v>
      </c>
      <c r="M12" s="305" t="s">
        <v>50</v>
      </c>
      <c r="Q12" s="82"/>
      <c r="R12" s="83"/>
      <c r="S12" s="84"/>
      <c r="T12" s="299" t="s">
        <v>45</v>
      </c>
      <c r="U12" s="301" t="s">
        <v>46</v>
      </c>
      <c r="V12" s="301" t="s">
        <v>47</v>
      </c>
      <c r="W12" s="301" t="s">
        <v>48</v>
      </c>
      <c r="X12" s="303" t="s">
        <v>49</v>
      </c>
      <c r="Y12" s="305" t="s">
        <v>50</v>
      </c>
    </row>
    <row r="13" spans="1:25" ht="15.6" x14ac:dyDescent="0.3">
      <c r="C13" s="85" t="s">
        <v>51</v>
      </c>
      <c r="D13" s="86" t="s">
        <v>52</v>
      </c>
      <c r="E13" s="87" t="s">
        <v>53</v>
      </c>
      <c r="F13" s="87" t="s">
        <v>54</v>
      </c>
      <c r="G13" s="87" t="s">
        <v>55</v>
      </c>
      <c r="H13" s="300"/>
      <c r="I13" s="302"/>
      <c r="J13" s="302"/>
      <c r="K13" s="302"/>
      <c r="L13" s="304"/>
      <c r="M13" s="306"/>
      <c r="O13" s="85" t="s">
        <v>51</v>
      </c>
      <c r="P13" s="88" t="s">
        <v>52</v>
      </c>
      <c r="Q13" s="87" t="s">
        <v>53</v>
      </c>
      <c r="R13" s="87" t="s">
        <v>54</v>
      </c>
      <c r="S13" s="87" t="s">
        <v>55</v>
      </c>
      <c r="T13" s="300"/>
      <c r="U13" s="302"/>
      <c r="V13" s="302"/>
      <c r="W13" s="302"/>
      <c r="X13" s="304"/>
      <c r="Y13" s="306"/>
    </row>
    <row r="14" spans="1:25" s="89" customFormat="1" ht="22.5" customHeight="1" x14ac:dyDescent="0.25">
      <c r="C14" s="90" t="s">
        <v>56</v>
      </c>
      <c r="D14" s="91" t="str">
        <f>'5E D2'!B6</f>
        <v>Carottes rapées vinaigrette</v>
      </c>
      <c r="E14" s="92" t="s">
        <v>57</v>
      </c>
      <c r="F14" s="92" t="s">
        <v>57</v>
      </c>
      <c r="G14" s="92" t="s">
        <v>57</v>
      </c>
      <c r="H14" s="93"/>
      <c r="I14" s="94"/>
      <c r="J14" s="94"/>
      <c r="K14" s="94"/>
      <c r="L14" s="95"/>
      <c r="M14" s="96"/>
      <c r="O14" s="90" t="s">
        <v>56</v>
      </c>
      <c r="P14" s="97" t="str">
        <f>'5E D2'!B26</f>
        <v>Beteraves vinaigrette</v>
      </c>
      <c r="Q14" s="92" t="s">
        <v>57</v>
      </c>
      <c r="R14" s="92" t="s">
        <v>57</v>
      </c>
      <c r="S14" s="92" t="s">
        <v>57</v>
      </c>
      <c r="T14" s="93"/>
      <c r="U14" s="94"/>
      <c r="V14" s="94"/>
      <c r="W14" s="94"/>
      <c r="X14" s="95"/>
      <c r="Y14" s="96"/>
    </row>
    <row r="15" spans="1:25" s="89" customFormat="1" ht="0.75" customHeight="1" x14ac:dyDescent="0.25">
      <c r="C15" s="98"/>
      <c r="D15" s="91">
        <f>'5E D2'!B7</f>
        <v>0</v>
      </c>
      <c r="E15" s="99"/>
      <c r="F15" s="99"/>
      <c r="G15" s="99"/>
      <c r="H15" s="100"/>
      <c r="I15" s="101"/>
      <c r="J15" s="101"/>
      <c r="K15" s="101"/>
      <c r="L15" s="102"/>
      <c r="M15" s="103"/>
      <c r="O15" s="98"/>
      <c r="P15" s="91">
        <f>'5E D2'!B27</f>
        <v>0</v>
      </c>
      <c r="Q15" s="99"/>
      <c r="R15" s="99"/>
      <c r="S15" s="99"/>
      <c r="T15" s="100"/>
      <c r="U15" s="101"/>
      <c r="V15" s="101"/>
      <c r="W15" s="101"/>
      <c r="X15" s="102"/>
      <c r="Y15" s="103"/>
    </row>
    <row r="16" spans="1:25" s="89" customFormat="1" ht="22.5" hidden="1" customHeight="1" x14ac:dyDescent="0.25">
      <c r="C16" s="98"/>
      <c r="D16" s="91">
        <f>'5E D2'!B8</f>
        <v>0</v>
      </c>
      <c r="E16" s="99"/>
      <c r="F16" s="99"/>
      <c r="G16" s="99"/>
      <c r="H16" s="100"/>
      <c r="I16" s="101"/>
      <c r="J16" s="101"/>
      <c r="K16" s="101"/>
      <c r="L16" s="102"/>
      <c r="M16" s="103"/>
      <c r="O16" s="98"/>
      <c r="P16" s="91">
        <f>'5E D2'!B28</f>
        <v>0</v>
      </c>
      <c r="Q16" s="99"/>
      <c r="R16" s="99"/>
      <c r="S16" s="99"/>
      <c r="T16" s="100"/>
      <c r="U16" s="101"/>
      <c r="V16" s="101"/>
      <c r="W16" s="101"/>
      <c r="X16" s="102"/>
      <c r="Y16" s="103"/>
    </row>
    <row r="17" spans="3:28" s="89" customFormat="1" ht="20.25" customHeight="1" x14ac:dyDescent="0.25">
      <c r="C17" s="104">
        <f>+$A$4</f>
        <v>45901</v>
      </c>
      <c r="D17" s="91" t="str">
        <f>'5E D2'!B9</f>
        <v>Emincés de poulet sauce curry</v>
      </c>
      <c r="E17" s="99" t="s">
        <v>57</v>
      </c>
      <c r="F17" s="99" t="s">
        <v>57</v>
      </c>
      <c r="G17" s="99" t="s">
        <v>57</v>
      </c>
      <c r="H17" s="100"/>
      <c r="I17" s="101"/>
      <c r="J17" s="101"/>
      <c r="K17" s="101"/>
      <c r="L17" s="102"/>
      <c r="M17" s="103"/>
      <c r="O17" s="104">
        <f>+C65+3</f>
        <v>45908</v>
      </c>
      <c r="P17" s="91" t="str">
        <f>'5E D2'!B29</f>
        <v>Saucisse de Strasbourg  ℗</v>
      </c>
      <c r="Q17" s="99" t="s">
        <v>57</v>
      </c>
      <c r="R17" s="99" t="s">
        <v>57</v>
      </c>
      <c r="S17" s="99" t="s">
        <v>57</v>
      </c>
      <c r="T17" s="100"/>
      <c r="U17" s="101"/>
      <c r="V17" s="101"/>
      <c r="W17" s="101"/>
      <c r="X17" s="102"/>
      <c r="Y17" s="103"/>
      <c r="AB17" s="105"/>
    </row>
    <row r="18" spans="3:28" s="89" customFormat="1" ht="22.5" hidden="1" customHeight="1" x14ac:dyDescent="0.25">
      <c r="C18" s="104"/>
      <c r="D18" s="91">
        <f>'5E D2'!B10</f>
        <v>0</v>
      </c>
      <c r="E18" s="99"/>
      <c r="F18" s="99"/>
      <c r="G18" s="99"/>
      <c r="H18" s="100"/>
      <c r="I18" s="101"/>
      <c r="J18" s="101"/>
      <c r="K18" s="101"/>
      <c r="L18" s="102"/>
      <c r="M18" s="103"/>
      <c r="O18" s="104"/>
      <c r="P18" s="91">
        <f>'5E D2'!B30</f>
        <v>0</v>
      </c>
      <c r="Q18" s="99"/>
      <c r="R18" s="99"/>
      <c r="S18" s="99"/>
      <c r="T18" s="100"/>
      <c r="U18" s="101"/>
      <c r="V18" s="101"/>
      <c r="W18" s="101"/>
      <c r="X18" s="102"/>
      <c r="Y18" s="103"/>
      <c r="AB18" s="105"/>
    </row>
    <row r="19" spans="3:28" s="89" customFormat="1" ht="0.75" customHeight="1" x14ac:dyDescent="0.25">
      <c r="C19" s="104"/>
      <c r="D19" s="91">
        <f>'5E D2'!B11</f>
        <v>0</v>
      </c>
      <c r="E19" s="99"/>
      <c r="F19" s="99"/>
      <c r="G19" s="99"/>
      <c r="H19" s="100"/>
      <c r="I19" s="101"/>
      <c r="J19" s="101"/>
      <c r="K19" s="101"/>
      <c r="L19" s="102"/>
      <c r="M19" s="103"/>
      <c r="O19" s="104"/>
      <c r="P19" s="91">
        <f>'5E D2'!B31</f>
        <v>0</v>
      </c>
      <c r="Q19" s="99"/>
      <c r="R19" s="99"/>
      <c r="S19" s="99"/>
      <c r="T19" s="100"/>
      <c r="U19" s="101"/>
      <c r="V19" s="101"/>
      <c r="W19" s="101"/>
      <c r="X19" s="102"/>
      <c r="Y19" s="103"/>
      <c r="AB19" s="105"/>
    </row>
    <row r="20" spans="3:28" s="89" customFormat="1" ht="21.75" customHeight="1" x14ac:dyDescent="0.25">
      <c r="C20" s="103"/>
      <c r="D20" s="91" t="str">
        <f>'5E D2'!B12</f>
        <v>Blé</v>
      </c>
      <c r="E20" s="99" t="s">
        <v>57</v>
      </c>
      <c r="F20" s="99" t="s">
        <v>57</v>
      </c>
      <c r="G20" s="99" t="s">
        <v>57</v>
      </c>
      <c r="H20" s="100"/>
      <c r="I20" s="101"/>
      <c r="J20" s="101"/>
      <c r="K20" s="101"/>
      <c r="L20" s="102"/>
      <c r="M20" s="106"/>
      <c r="O20" s="103"/>
      <c r="P20" s="91" t="str">
        <f>'5E D2'!B32</f>
        <v>Purée de patate douce</v>
      </c>
      <c r="Q20" s="99" t="s">
        <v>57</v>
      </c>
      <c r="R20" s="99" t="s">
        <v>57</v>
      </c>
      <c r="S20" s="99" t="s">
        <v>57</v>
      </c>
      <c r="T20" s="100"/>
      <c r="U20" s="101"/>
      <c r="V20" s="101"/>
      <c r="W20" s="101"/>
      <c r="X20" s="102"/>
      <c r="Y20" s="106"/>
    </row>
    <row r="21" spans="3:28" s="89" customFormat="1" ht="2.25" hidden="1" customHeight="1" x14ac:dyDescent="0.25">
      <c r="C21" s="103"/>
      <c r="D21" s="91">
        <f>'5E D2'!B13</f>
        <v>0</v>
      </c>
      <c r="E21" s="99"/>
      <c r="F21" s="99"/>
      <c r="G21" s="99"/>
      <c r="H21" s="100"/>
      <c r="I21" s="101"/>
      <c r="J21" s="101"/>
      <c r="K21" s="101"/>
      <c r="L21" s="102"/>
      <c r="M21" s="106"/>
      <c r="O21" s="103"/>
      <c r="P21" s="91">
        <f>'5E D2'!B33</f>
        <v>0</v>
      </c>
      <c r="Q21" s="99"/>
      <c r="R21" s="99"/>
      <c r="S21" s="99"/>
      <c r="T21" s="100"/>
      <c r="U21" s="101"/>
      <c r="V21" s="101"/>
      <c r="W21" s="101"/>
      <c r="X21" s="102"/>
      <c r="Y21" s="106"/>
    </row>
    <row r="22" spans="3:28" s="89" customFormat="1" ht="22.5" hidden="1" customHeight="1" x14ac:dyDescent="0.25">
      <c r="C22" s="103"/>
      <c r="D22" s="91">
        <f>'5E D2'!B14</f>
        <v>0</v>
      </c>
      <c r="E22" s="99"/>
      <c r="F22" s="99"/>
      <c r="G22" s="99"/>
      <c r="H22" s="100"/>
      <c r="I22" s="101"/>
      <c r="J22" s="101"/>
      <c r="K22" s="101"/>
      <c r="L22" s="102"/>
      <c r="M22" s="106"/>
      <c r="O22" s="103"/>
      <c r="P22" s="91">
        <f>'5E D2'!B34</f>
        <v>0</v>
      </c>
      <c r="Q22" s="99"/>
      <c r="R22" s="99"/>
      <c r="S22" s="99"/>
      <c r="T22" s="100"/>
      <c r="U22" s="101"/>
      <c r="V22" s="101"/>
      <c r="W22" s="101"/>
      <c r="X22" s="102"/>
      <c r="Y22" s="106"/>
    </row>
    <row r="23" spans="3:28" s="89" customFormat="1" ht="22.5" customHeight="1" x14ac:dyDescent="0.25">
      <c r="C23" s="98"/>
      <c r="D23" s="91" t="str">
        <f>'5E D2'!B15</f>
        <v>Chanteneige</v>
      </c>
      <c r="E23" s="99" t="s">
        <v>57</v>
      </c>
      <c r="F23" s="99" t="s">
        <v>57</v>
      </c>
      <c r="G23" s="99" t="s">
        <v>57</v>
      </c>
      <c r="H23" s="100"/>
      <c r="I23" s="101"/>
      <c r="J23" s="101"/>
      <c r="K23" s="101"/>
      <c r="L23" s="102"/>
      <c r="M23" s="106"/>
      <c r="O23" s="98"/>
      <c r="P23" s="91" t="str">
        <f>'5E D2'!B35</f>
        <v>Coulommiers</v>
      </c>
      <c r="Q23" s="99" t="s">
        <v>57</v>
      </c>
      <c r="R23" s="99" t="s">
        <v>57</v>
      </c>
      <c r="S23" s="99" t="s">
        <v>57</v>
      </c>
      <c r="T23" s="100"/>
      <c r="U23" s="101"/>
      <c r="V23" s="101"/>
      <c r="W23" s="101"/>
      <c r="X23" s="102"/>
      <c r="Y23" s="106"/>
    </row>
    <row r="24" spans="3:28" s="89" customFormat="1" ht="0.75" customHeight="1" x14ac:dyDescent="0.25">
      <c r="C24" s="98"/>
      <c r="D24" s="91">
        <f>'5E D2'!B16</f>
        <v>0</v>
      </c>
      <c r="E24" s="99"/>
      <c r="F24" s="99"/>
      <c r="G24" s="99"/>
      <c r="H24" s="100"/>
      <c r="I24" s="101"/>
      <c r="J24" s="101"/>
      <c r="K24" s="101"/>
      <c r="L24" s="102"/>
      <c r="M24" s="106"/>
      <c r="O24" s="98"/>
      <c r="P24" s="91">
        <f>'5E D2'!B36</f>
        <v>0</v>
      </c>
      <c r="Q24" s="99"/>
      <c r="R24" s="99"/>
      <c r="S24" s="99"/>
      <c r="T24" s="100"/>
      <c r="U24" s="101"/>
      <c r="V24" s="101"/>
      <c r="W24" s="101"/>
      <c r="X24" s="102"/>
      <c r="Y24" s="106"/>
    </row>
    <row r="25" spans="3:28" s="89" customFormat="1" ht="22.5" customHeight="1" x14ac:dyDescent="0.25">
      <c r="C25" s="107"/>
      <c r="D25" s="91" t="str">
        <f>'5E D2'!B17</f>
        <v>Fruit de saison</v>
      </c>
      <c r="E25" s="108" t="s">
        <v>57</v>
      </c>
      <c r="F25" s="108" t="s">
        <v>57</v>
      </c>
      <c r="G25" s="108" t="s">
        <v>57</v>
      </c>
      <c r="H25" s="109"/>
      <c r="I25" s="110"/>
      <c r="J25" s="110"/>
      <c r="K25" s="110"/>
      <c r="L25" s="111"/>
      <c r="M25" s="112"/>
      <c r="O25" s="107"/>
      <c r="P25" s="91" t="str">
        <f>'5E D2'!B37</f>
        <v>Fruit de saison</v>
      </c>
      <c r="Q25" s="108" t="s">
        <v>57</v>
      </c>
      <c r="R25" s="108" t="s">
        <v>57</v>
      </c>
      <c r="S25" s="108" t="s">
        <v>57</v>
      </c>
      <c r="T25" s="109"/>
      <c r="U25" s="110"/>
      <c r="V25" s="110"/>
      <c r="W25" s="110"/>
      <c r="X25" s="111"/>
      <c r="Y25" s="112"/>
    </row>
    <row r="26" spans="3:28" s="89" customFormat="1" ht="22.5" customHeight="1" x14ac:dyDescent="0.25">
      <c r="C26" s="90" t="s">
        <v>58</v>
      </c>
      <c r="D26" s="97" t="e">
        <f>'5E D2'!#REF!</f>
        <v>#REF!</v>
      </c>
      <c r="E26" s="92" t="s">
        <v>57</v>
      </c>
      <c r="F26" s="92" t="s">
        <v>57</v>
      </c>
      <c r="G26" s="92" t="s">
        <v>57</v>
      </c>
      <c r="H26" s="93"/>
      <c r="I26" s="94"/>
      <c r="J26" s="94"/>
      <c r="K26" s="94"/>
      <c r="L26" s="95"/>
      <c r="M26" s="96"/>
      <c r="O26" s="90" t="s">
        <v>58</v>
      </c>
      <c r="P26" s="97" t="str">
        <f>'5E D2'!D26</f>
        <v>Salade lyonnaise</v>
      </c>
      <c r="Q26" s="92" t="s">
        <v>57</v>
      </c>
      <c r="R26" s="92" t="s">
        <v>57</v>
      </c>
      <c r="S26" s="92" t="s">
        <v>57</v>
      </c>
      <c r="T26" s="93"/>
      <c r="U26" s="94"/>
      <c r="V26" s="94"/>
      <c r="W26" s="94"/>
      <c r="X26" s="95"/>
      <c r="Y26" s="96"/>
    </row>
    <row r="27" spans="3:28" s="89" customFormat="1" ht="0.75" customHeight="1" x14ac:dyDescent="0.25">
      <c r="C27" s="98"/>
      <c r="D27" s="91" t="e">
        <f>'5E D2'!#REF!</f>
        <v>#REF!</v>
      </c>
      <c r="E27" s="99"/>
      <c r="F27" s="99"/>
      <c r="G27" s="99"/>
      <c r="H27" s="100"/>
      <c r="I27" s="101"/>
      <c r="J27" s="101"/>
      <c r="K27" s="101"/>
      <c r="L27" s="102"/>
      <c r="M27" s="103"/>
      <c r="O27" s="98"/>
      <c r="P27" s="91" t="str">
        <f>'5E D2'!D27</f>
        <v>Pdt, carotte, céleri, œuf dur, olive, mayonnaise</v>
      </c>
      <c r="Q27" s="99"/>
      <c r="R27" s="99"/>
      <c r="S27" s="99"/>
      <c r="T27" s="100"/>
      <c r="U27" s="101"/>
      <c r="V27" s="101"/>
      <c r="W27" s="101"/>
      <c r="X27" s="102"/>
      <c r="Y27" s="103"/>
    </row>
    <row r="28" spans="3:28" s="89" customFormat="1" ht="22.5" hidden="1" customHeight="1" x14ac:dyDescent="0.25">
      <c r="C28" s="98"/>
      <c r="D28" s="91" t="e">
        <f>'5E D2'!#REF!</f>
        <v>#REF!</v>
      </c>
      <c r="E28" s="99"/>
      <c r="F28" s="99"/>
      <c r="G28" s="99"/>
      <c r="H28" s="100"/>
      <c r="I28" s="101"/>
      <c r="J28" s="101"/>
      <c r="K28" s="101"/>
      <c r="L28" s="102"/>
      <c r="M28" s="103"/>
      <c r="O28" s="98"/>
      <c r="P28" s="91">
        <f>'5E D2'!D28</f>
        <v>0</v>
      </c>
      <c r="Q28" s="99"/>
      <c r="R28" s="99"/>
      <c r="S28" s="99"/>
      <c r="T28" s="100"/>
      <c r="U28" s="101"/>
      <c r="V28" s="101"/>
      <c r="W28" s="101"/>
      <c r="X28" s="102"/>
      <c r="Y28" s="103"/>
    </row>
    <row r="29" spans="3:28" s="89" customFormat="1" ht="20.25" customHeight="1" x14ac:dyDescent="0.25">
      <c r="C29" s="104">
        <f>+C17+1</f>
        <v>45902</v>
      </c>
      <c r="D29" s="91" t="e">
        <f>'5E D2'!#REF!</f>
        <v>#REF!</v>
      </c>
      <c r="E29" s="99" t="s">
        <v>57</v>
      </c>
      <c r="F29" s="99" t="s">
        <v>57</v>
      </c>
      <c r="G29" s="99" t="s">
        <v>57</v>
      </c>
      <c r="H29" s="100"/>
      <c r="I29" s="101"/>
      <c r="J29" s="101"/>
      <c r="K29" s="101"/>
      <c r="L29" s="102"/>
      <c r="M29" s="103"/>
      <c r="O29" s="104">
        <f>+O17+1</f>
        <v>45909</v>
      </c>
      <c r="P29" s="91" t="str">
        <f>'5E D2'!D29</f>
        <v>Palet végétarien + ketchup</v>
      </c>
      <c r="Q29" s="99" t="s">
        <v>57</v>
      </c>
      <c r="R29" s="99" t="s">
        <v>57</v>
      </c>
      <c r="S29" s="99" t="s">
        <v>57</v>
      </c>
      <c r="T29" s="100"/>
      <c r="U29" s="101"/>
      <c r="V29" s="101"/>
      <c r="W29" s="101"/>
      <c r="X29" s="102"/>
      <c r="Y29" s="103"/>
      <c r="AB29" s="105"/>
    </row>
    <row r="30" spans="3:28" s="89" customFormat="1" ht="22.5" hidden="1" customHeight="1" x14ac:dyDescent="0.25">
      <c r="C30" s="104"/>
      <c r="D30" s="91" t="e">
        <f>'5E D2'!#REF!</f>
        <v>#REF!</v>
      </c>
      <c r="E30" s="99"/>
      <c r="F30" s="99"/>
      <c r="G30" s="99"/>
      <c r="H30" s="100"/>
      <c r="I30" s="101"/>
      <c r="J30" s="101"/>
      <c r="K30" s="101"/>
      <c r="L30" s="102"/>
      <c r="M30" s="103"/>
      <c r="O30" s="104"/>
      <c r="P30" s="91">
        <f>'5E D2'!D30</f>
        <v>0</v>
      </c>
      <c r="Q30" s="99"/>
      <c r="R30" s="99"/>
      <c r="S30" s="99"/>
      <c r="T30" s="100"/>
      <c r="U30" s="101"/>
      <c r="V30" s="101"/>
      <c r="W30" s="101"/>
      <c r="X30" s="102"/>
      <c r="Y30" s="103"/>
      <c r="AB30" s="105"/>
    </row>
    <row r="31" spans="3:28" s="89" customFormat="1" ht="0.75" customHeight="1" x14ac:dyDescent="0.25">
      <c r="C31" s="104"/>
      <c r="D31" s="91" t="e">
        <f>'5E D2'!#REF!</f>
        <v>#REF!</v>
      </c>
      <c r="E31" s="99"/>
      <c r="F31" s="99"/>
      <c r="G31" s="99"/>
      <c r="H31" s="100"/>
      <c r="I31" s="101"/>
      <c r="J31" s="101"/>
      <c r="K31" s="101"/>
      <c r="L31" s="102"/>
      <c r="M31" s="103"/>
      <c r="O31" s="104"/>
      <c r="P31" s="91">
        <f>'5E D2'!D31</f>
        <v>0</v>
      </c>
      <c r="Q31" s="99"/>
      <c r="R31" s="99"/>
      <c r="S31" s="99"/>
      <c r="T31" s="100"/>
      <c r="U31" s="101"/>
      <c r="V31" s="101"/>
      <c r="W31" s="101"/>
      <c r="X31" s="102"/>
      <c r="Y31" s="103"/>
      <c r="AB31" s="105"/>
    </row>
    <row r="32" spans="3:28" s="89" customFormat="1" ht="21.75" customHeight="1" x14ac:dyDescent="0.25">
      <c r="C32" s="103"/>
      <c r="D32" s="91" t="e">
        <f>'5E D2'!#REF!</f>
        <v>#REF!</v>
      </c>
      <c r="E32" s="99" t="s">
        <v>57</v>
      </c>
      <c r="F32" s="99" t="s">
        <v>57</v>
      </c>
      <c r="G32" s="99" t="s">
        <v>57</v>
      </c>
      <c r="H32" s="100"/>
      <c r="I32" s="101"/>
      <c r="J32" s="101"/>
      <c r="K32" s="101"/>
      <c r="L32" s="102"/>
      <c r="M32" s="106"/>
      <c r="O32" s="103"/>
      <c r="P32" s="91" t="str">
        <f>'5E D2'!D32</f>
        <v>Trio de légumes</v>
      </c>
      <c r="Q32" s="99" t="s">
        <v>57</v>
      </c>
      <c r="R32" s="99" t="s">
        <v>57</v>
      </c>
      <c r="S32" s="99" t="s">
        <v>57</v>
      </c>
      <c r="T32" s="100"/>
      <c r="U32" s="101"/>
      <c r="V32" s="101"/>
      <c r="W32" s="101"/>
      <c r="X32" s="102"/>
      <c r="Y32" s="106"/>
    </row>
    <row r="33" spans="3:28" s="89" customFormat="1" ht="2.25" hidden="1" customHeight="1" x14ac:dyDescent="0.25">
      <c r="C33" s="103"/>
      <c r="D33" s="91">
        <f>'5E D2'!D13</f>
        <v>0</v>
      </c>
      <c r="E33" s="99"/>
      <c r="F33" s="99"/>
      <c r="G33" s="99"/>
      <c r="H33" s="100"/>
      <c r="I33" s="101"/>
      <c r="J33" s="101"/>
      <c r="K33" s="101"/>
      <c r="L33" s="102"/>
      <c r="M33" s="106"/>
      <c r="O33" s="103"/>
      <c r="P33" s="91" t="str">
        <f>'5E D2'!D33</f>
        <v>Carotte, choux fleurs, brocolis</v>
      </c>
      <c r="Q33" s="99"/>
      <c r="R33" s="99"/>
      <c r="S33" s="99"/>
      <c r="T33" s="100"/>
      <c r="U33" s="101"/>
      <c r="V33" s="101"/>
      <c r="W33" s="101"/>
      <c r="X33" s="102"/>
      <c r="Y33" s="106"/>
    </row>
    <row r="34" spans="3:28" s="89" customFormat="1" ht="22.5" hidden="1" customHeight="1" x14ac:dyDescent="0.25">
      <c r="C34" s="103"/>
      <c r="D34" s="91">
        <f>'5E D2'!D14</f>
        <v>0</v>
      </c>
      <c r="E34" s="99"/>
      <c r="F34" s="99"/>
      <c r="G34" s="99"/>
      <c r="H34" s="100"/>
      <c r="I34" s="101"/>
      <c r="J34" s="101"/>
      <c r="K34" s="101"/>
      <c r="L34" s="102"/>
      <c r="M34" s="106"/>
      <c r="O34" s="103"/>
      <c r="P34" s="91">
        <f>'5E D2'!D34</f>
        <v>0</v>
      </c>
      <c r="Q34" s="99"/>
      <c r="R34" s="99"/>
      <c r="S34" s="99"/>
      <c r="T34" s="100"/>
      <c r="U34" s="101"/>
      <c r="V34" s="101"/>
      <c r="W34" s="101"/>
      <c r="X34" s="102"/>
      <c r="Y34" s="106"/>
    </row>
    <row r="35" spans="3:28" s="89" customFormat="1" ht="22.5" customHeight="1" x14ac:dyDescent="0.25">
      <c r="C35" s="98"/>
      <c r="D35" s="91" t="str">
        <f>'5E D2'!D15</f>
        <v>Gouda</v>
      </c>
      <c r="E35" s="99" t="s">
        <v>57</v>
      </c>
      <c r="F35" s="99" t="s">
        <v>57</v>
      </c>
      <c r="G35" s="99" t="s">
        <v>57</v>
      </c>
      <c r="H35" s="100"/>
      <c r="I35" s="101"/>
      <c r="J35" s="101"/>
      <c r="K35" s="101"/>
      <c r="L35" s="102"/>
      <c r="M35" s="106"/>
      <c r="O35" s="98"/>
      <c r="P35" s="91" t="str">
        <f>'5E D2'!D35</f>
        <v>Yaourt sucré</v>
      </c>
      <c r="Q35" s="99" t="s">
        <v>57</v>
      </c>
      <c r="R35" s="99" t="s">
        <v>57</v>
      </c>
      <c r="S35" s="99" t="s">
        <v>57</v>
      </c>
      <c r="T35" s="100"/>
      <c r="U35" s="101"/>
      <c r="V35" s="101"/>
      <c r="W35" s="101"/>
      <c r="X35" s="102"/>
      <c r="Y35" s="106"/>
    </row>
    <row r="36" spans="3:28" s="89" customFormat="1" ht="0.75" customHeight="1" x14ac:dyDescent="0.25">
      <c r="C36" s="98"/>
      <c r="D36" s="91">
        <f>'5E D2'!D16</f>
        <v>0</v>
      </c>
      <c r="E36" s="99"/>
      <c r="F36" s="99"/>
      <c r="G36" s="99"/>
      <c r="H36" s="100"/>
      <c r="I36" s="101"/>
      <c r="J36" s="101"/>
      <c r="K36" s="101"/>
      <c r="L36" s="102"/>
      <c r="M36" s="106"/>
      <c r="O36" s="98"/>
      <c r="P36" s="91">
        <f>'5E D2'!D36</f>
        <v>0</v>
      </c>
      <c r="Q36" s="99"/>
      <c r="R36" s="99"/>
      <c r="S36" s="99"/>
      <c r="T36" s="100"/>
      <c r="U36" s="101"/>
      <c r="V36" s="101"/>
      <c r="W36" s="101"/>
      <c r="X36" s="102"/>
      <c r="Y36" s="106"/>
    </row>
    <row r="37" spans="3:28" s="89" customFormat="1" ht="22.5" customHeight="1" x14ac:dyDescent="0.25">
      <c r="C37" s="107"/>
      <c r="D37" s="91" t="str">
        <f>'5E D2'!D17</f>
        <v>Compote pomme fraise</v>
      </c>
      <c r="E37" s="108" t="s">
        <v>57</v>
      </c>
      <c r="F37" s="108" t="s">
        <v>57</v>
      </c>
      <c r="G37" s="108" t="s">
        <v>57</v>
      </c>
      <c r="H37" s="109"/>
      <c r="I37" s="110"/>
      <c r="J37" s="110"/>
      <c r="K37" s="110"/>
      <c r="L37" s="111"/>
      <c r="M37" s="112"/>
      <c r="O37" s="107"/>
      <c r="P37" s="91" t="str">
        <f>'5E D2'!D37</f>
        <v>Fruit de saison</v>
      </c>
      <c r="Q37" s="108" t="s">
        <v>57</v>
      </c>
      <c r="R37" s="108" t="s">
        <v>57</v>
      </c>
      <c r="S37" s="108" t="s">
        <v>57</v>
      </c>
      <c r="T37" s="109"/>
      <c r="U37" s="110"/>
      <c r="V37" s="110"/>
      <c r="W37" s="110"/>
      <c r="X37" s="111"/>
      <c r="Y37" s="112"/>
    </row>
    <row r="38" spans="3:28" s="89" customFormat="1" ht="22.5" customHeight="1" x14ac:dyDescent="0.25">
      <c r="C38" s="90" t="s">
        <v>59</v>
      </c>
      <c r="D38" s="97" t="str">
        <f>'5E D2'!F6</f>
        <v>Salade picorette</v>
      </c>
      <c r="E38" s="92" t="s">
        <v>57</v>
      </c>
      <c r="F38" s="92" t="s">
        <v>57</v>
      </c>
      <c r="G38" s="92" t="s">
        <v>57</v>
      </c>
      <c r="H38" s="93"/>
      <c r="I38" s="94"/>
      <c r="J38" s="94"/>
      <c r="K38" s="94"/>
      <c r="L38" s="95"/>
      <c r="M38" s="96"/>
      <c r="O38" s="90" t="s">
        <v>59</v>
      </c>
      <c r="P38" s="97" t="str">
        <f>'5E D2'!F26</f>
        <v>Salade napoli</v>
      </c>
      <c r="Q38" s="92" t="s">
        <v>57</v>
      </c>
      <c r="R38" s="92" t="s">
        <v>57</v>
      </c>
      <c r="S38" s="92" t="s">
        <v>57</v>
      </c>
      <c r="T38" s="93"/>
      <c r="U38" s="94"/>
      <c r="V38" s="94"/>
      <c r="W38" s="94"/>
      <c r="X38" s="95"/>
      <c r="Y38" s="96"/>
    </row>
    <row r="39" spans="3:28" s="89" customFormat="1" ht="0.75" customHeight="1" x14ac:dyDescent="0.25">
      <c r="C39" s="98"/>
      <c r="D39" s="91" t="str">
        <f>'5E D2'!F7</f>
        <v>Maïs, carotte, tomate, petits pois, vinaigrette</v>
      </c>
      <c r="E39" s="99"/>
      <c r="F39" s="99"/>
      <c r="G39" s="99"/>
      <c r="H39" s="100"/>
      <c r="I39" s="101"/>
      <c r="J39" s="101"/>
      <c r="K39" s="101"/>
      <c r="L39" s="102"/>
      <c r="M39" s="103"/>
      <c r="O39" s="98"/>
      <c r="P39" s="91" t="str">
        <f>'5E D2'!F27</f>
        <v>tortis, tomate, maïs, vinaigrette</v>
      </c>
      <c r="Q39" s="99"/>
      <c r="R39" s="99"/>
      <c r="S39" s="99"/>
      <c r="T39" s="100"/>
      <c r="U39" s="101"/>
      <c r="V39" s="101"/>
      <c r="W39" s="101"/>
      <c r="X39" s="102"/>
      <c r="Y39" s="103"/>
    </row>
    <row r="40" spans="3:28" s="89" customFormat="1" ht="22.5" hidden="1" customHeight="1" x14ac:dyDescent="0.25">
      <c r="C40" s="98"/>
      <c r="D40" s="91">
        <f>'5E D2'!F8</f>
        <v>0</v>
      </c>
      <c r="E40" s="99"/>
      <c r="F40" s="99"/>
      <c r="G40" s="99"/>
      <c r="H40" s="100"/>
      <c r="I40" s="101"/>
      <c r="J40" s="101"/>
      <c r="K40" s="101"/>
      <c r="L40" s="102"/>
      <c r="M40" s="103"/>
      <c r="O40" s="98"/>
      <c r="P40" s="91">
        <f>'5E D2'!F28</f>
        <v>0</v>
      </c>
      <c r="Q40" s="99"/>
      <c r="R40" s="99"/>
      <c r="S40" s="99"/>
      <c r="T40" s="100"/>
      <c r="U40" s="101"/>
      <c r="V40" s="101"/>
      <c r="W40" s="101"/>
      <c r="X40" s="102"/>
      <c r="Y40" s="103"/>
    </row>
    <row r="41" spans="3:28" s="89" customFormat="1" ht="20.25" customHeight="1" x14ac:dyDescent="0.25">
      <c r="C41" s="104">
        <f>+C29+1</f>
        <v>45903</v>
      </c>
      <c r="D41" s="91" t="str">
        <f>'5E D2'!F9</f>
        <v>Tortilla d'omelette</v>
      </c>
      <c r="E41" s="99" t="s">
        <v>57</v>
      </c>
      <c r="F41" s="99" t="s">
        <v>57</v>
      </c>
      <c r="G41" s="99" t="s">
        <v>57</v>
      </c>
      <c r="H41" s="100"/>
      <c r="I41" s="101"/>
      <c r="J41" s="101"/>
      <c r="K41" s="101"/>
      <c r="L41" s="102"/>
      <c r="M41" s="103"/>
      <c r="O41" s="104">
        <f>+O29+1</f>
        <v>45910</v>
      </c>
      <c r="P41" s="91" t="str">
        <f>'5E D2'!F29</f>
        <v>Aiguillettes de poulet sauce normande</v>
      </c>
      <c r="Q41" s="99" t="s">
        <v>57</v>
      </c>
      <c r="R41" s="99" t="s">
        <v>57</v>
      </c>
      <c r="S41" s="99" t="s">
        <v>57</v>
      </c>
      <c r="T41" s="100"/>
      <c r="U41" s="101"/>
      <c r="V41" s="101"/>
      <c r="W41" s="101"/>
      <c r="X41" s="102"/>
      <c r="Y41" s="103"/>
      <c r="AB41" s="105"/>
    </row>
    <row r="42" spans="3:28" s="89" customFormat="1" ht="22.5" hidden="1" customHeight="1" x14ac:dyDescent="0.25">
      <c r="C42" s="104"/>
      <c r="D42" s="91">
        <f>'5E D2'!F10</f>
        <v>0</v>
      </c>
      <c r="E42" s="99"/>
      <c r="F42" s="99"/>
      <c r="G42" s="99"/>
      <c r="H42" s="100"/>
      <c r="I42" s="101"/>
      <c r="J42" s="101"/>
      <c r="K42" s="101"/>
      <c r="L42" s="102"/>
      <c r="M42" s="103"/>
      <c r="O42" s="104"/>
      <c r="P42" s="91">
        <f>'5E D2'!F30</f>
        <v>0</v>
      </c>
      <c r="Q42" s="99"/>
      <c r="R42" s="99"/>
      <c r="S42" s="99"/>
      <c r="T42" s="100"/>
      <c r="U42" s="101"/>
      <c r="V42" s="101"/>
      <c r="W42" s="101"/>
      <c r="X42" s="102"/>
      <c r="Y42" s="103"/>
      <c r="AB42" s="105"/>
    </row>
    <row r="43" spans="3:28" s="89" customFormat="1" ht="0.75" customHeight="1" x14ac:dyDescent="0.25">
      <c r="C43" s="104"/>
      <c r="D43" s="91">
        <f>'5E D2'!F11</f>
        <v>0</v>
      </c>
      <c r="E43" s="99"/>
      <c r="F43" s="99"/>
      <c r="G43" s="99"/>
      <c r="H43" s="100"/>
      <c r="I43" s="101"/>
      <c r="J43" s="101"/>
      <c r="K43" s="101"/>
      <c r="L43" s="102"/>
      <c r="M43" s="103"/>
      <c r="O43" s="104"/>
      <c r="P43" s="91">
        <f>'5E D2'!F31</f>
        <v>0</v>
      </c>
      <c r="Q43" s="99"/>
      <c r="R43" s="99"/>
      <c r="S43" s="99"/>
      <c r="T43" s="100"/>
      <c r="U43" s="101"/>
      <c r="V43" s="101"/>
      <c r="W43" s="101"/>
      <c r="X43" s="102"/>
      <c r="Y43" s="103"/>
      <c r="AB43" s="105"/>
    </row>
    <row r="44" spans="3:28" s="89" customFormat="1" ht="21.75" customHeight="1" x14ac:dyDescent="0.25">
      <c r="C44" s="103"/>
      <c r="D44" s="91" t="str">
        <f>'5E D2'!F12</f>
        <v>Légumes couscous</v>
      </c>
      <c r="E44" s="99" t="s">
        <v>57</v>
      </c>
      <c r="F44" s="99" t="s">
        <v>57</v>
      </c>
      <c r="G44" s="99" t="s">
        <v>57</v>
      </c>
      <c r="H44" s="100"/>
      <c r="I44" s="101"/>
      <c r="J44" s="101"/>
      <c r="K44" s="101"/>
      <c r="L44" s="102"/>
      <c r="M44" s="106"/>
      <c r="O44" s="103"/>
      <c r="P44" s="91" t="str">
        <f>'5E D2'!F32</f>
        <v>Batonnière de légumes</v>
      </c>
      <c r="Q44" s="99" t="s">
        <v>57</v>
      </c>
      <c r="R44" s="99" t="s">
        <v>57</v>
      </c>
      <c r="S44" s="99" t="s">
        <v>57</v>
      </c>
      <c r="T44" s="100"/>
      <c r="U44" s="101"/>
      <c r="V44" s="101"/>
      <c r="W44" s="101"/>
      <c r="X44" s="102"/>
      <c r="Y44" s="106"/>
    </row>
    <row r="45" spans="3:28" s="89" customFormat="1" ht="2.25" hidden="1" customHeight="1" x14ac:dyDescent="0.25">
      <c r="C45" s="103"/>
      <c r="D45" s="91" t="str">
        <f>'5E D2'!F13</f>
        <v>Navet, carotte, courgette, pois chiche, poivron, céleri, tomate</v>
      </c>
      <c r="E45" s="99"/>
      <c r="F45" s="99"/>
      <c r="G45" s="99"/>
      <c r="H45" s="100"/>
      <c r="I45" s="101"/>
      <c r="J45" s="101"/>
      <c r="K45" s="101"/>
      <c r="L45" s="102"/>
      <c r="M45" s="106"/>
      <c r="O45" s="103"/>
      <c r="P45" s="91" t="str">
        <f>'5E D2'!F33</f>
        <v>Carottes, courgette, oinon, haricots beurre, brocolis</v>
      </c>
      <c r="Q45" s="99"/>
      <c r="R45" s="99"/>
      <c r="S45" s="99"/>
      <c r="T45" s="100"/>
      <c r="U45" s="101"/>
      <c r="V45" s="101"/>
      <c r="W45" s="101"/>
      <c r="X45" s="102"/>
      <c r="Y45" s="106"/>
    </row>
    <row r="46" spans="3:28" s="89" customFormat="1" ht="22.5" hidden="1" customHeight="1" x14ac:dyDescent="0.25">
      <c r="C46" s="103"/>
      <c r="D46" s="91">
        <f>'5E D2'!F14</f>
        <v>0</v>
      </c>
      <c r="E46" s="99"/>
      <c r="F46" s="99"/>
      <c r="G46" s="99"/>
      <c r="H46" s="100"/>
      <c r="I46" s="101"/>
      <c r="J46" s="101"/>
      <c r="K46" s="101"/>
      <c r="L46" s="102"/>
      <c r="M46" s="106"/>
      <c r="O46" s="103"/>
      <c r="P46" s="91">
        <f>'5E D2'!F34</f>
        <v>0</v>
      </c>
      <c r="Q46" s="99"/>
      <c r="R46" s="99"/>
      <c r="S46" s="99"/>
      <c r="T46" s="100"/>
      <c r="U46" s="101"/>
      <c r="V46" s="101"/>
      <c r="W46" s="101"/>
      <c r="X46" s="102"/>
      <c r="Y46" s="106"/>
    </row>
    <row r="47" spans="3:28" s="89" customFormat="1" ht="22.5" customHeight="1" x14ac:dyDescent="0.25">
      <c r="C47" s="98"/>
      <c r="D47" s="91" t="str">
        <f>'5E D2'!F15</f>
        <v>Camembert</v>
      </c>
      <c r="E47" s="99" t="s">
        <v>57</v>
      </c>
      <c r="F47" s="99" t="s">
        <v>57</v>
      </c>
      <c r="G47" s="99" t="s">
        <v>57</v>
      </c>
      <c r="H47" s="100"/>
      <c r="I47" s="101"/>
      <c r="J47" s="101"/>
      <c r="K47" s="101"/>
      <c r="L47" s="102"/>
      <c r="M47" s="106"/>
      <c r="O47" s="98"/>
      <c r="P47" s="91" t="str">
        <f>'5E D2'!F35</f>
        <v>Samos</v>
      </c>
      <c r="Q47" s="99" t="s">
        <v>57</v>
      </c>
      <c r="R47" s="99" t="s">
        <v>57</v>
      </c>
      <c r="S47" s="99" t="s">
        <v>57</v>
      </c>
      <c r="T47" s="100"/>
      <c r="U47" s="101"/>
      <c r="V47" s="101"/>
      <c r="W47" s="101"/>
      <c r="X47" s="102"/>
      <c r="Y47" s="106"/>
    </row>
    <row r="48" spans="3:28" s="89" customFormat="1" ht="0.75" customHeight="1" x14ac:dyDescent="0.25">
      <c r="C48" s="98"/>
      <c r="D48" s="91">
        <f>'5E D2'!F16</f>
        <v>0</v>
      </c>
      <c r="E48" s="99"/>
      <c r="F48" s="99"/>
      <c r="G48" s="99"/>
      <c r="H48" s="100"/>
      <c r="I48" s="101"/>
      <c r="J48" s="101"/>
      <c r="K48" s="101"/>
      <c r="L48" s="102"/>
      <c r="M48" s="106"/>
      <c r="O48" s="98"/>
      <c r="P48" s="91">
        <f>'5E D2'!F36</f>
        <v>0</v>
      </c>
      <c r="Q48" s="99"/>
      <c r="R48" s="99"/>
      <c r="S48" s="99"/>
      <c r="T48" s="100"/>
      <c r="U48" s="101"/>
      <c r="V48" s="101"/>
      <c r="W48" s="101"/>
      <c r="X48" s="102"/>
      <c r="Y48" s="106"/>
    </row>
    <row r="49" spans="3:28" s="89" customFormat="1" ht="22.5" customHeight="1" x14ac:dyDescent="0.25">
      <c r="C49" s="107"/>
      <c r="D49" s="91" t="str">
        <f>'5E D2'!F17</f>
        <v>Riz au lait</v>
      </c>
      <c r="E49" s="108" t="s">
        <v>57</v>
      </c>
      <c r="F49" s="108" t="s">
        <v>57</v>
      </c>
      <c r="G49" s="108" t="s">
        <v>57</v>
      </c>
      <c r="H49" s="109"/>
      <c r="I49" s="110"/>
      <c r="J49" s="110"/>
      <c r="K49" s="110"/>
      <c r="L49" s="111"/>
      <c r="M49" s="112"/>
      <c r="O49" s="107"/>
      <c r="P49" s="91" t="str">
        <f>'5E D2'!F37</f>
        <v>Crème au caramel</v>
      </c>
      <c r="Q49" s="108" t="s">
        <v>57</v>
      </c>
      <c r="R49" s="108" t="s">
        <v>57</v>
      </c>
      <c r="S49" s="108" t="s">
        <v>57</v>
      </c>
      <c r="T49" s="109"/>
      <c r="U49" s="110"/>
      <c r="V49" s="110"/>
      <c r="W49" s="110"/>
      <c r="X49" s="111"/>
      <c r="Y49" s="112"/>
    </row>
    <row r="50" spans="3:28" s="89" customFormat="1" ht="22.5" customHeight="1" x14ac:dyDescent="0.25">
      <c r="C50" s="90" t="s">
        <v>60</v>
      </c>
      <c r="D50" s="97" t="str">
        <f>'5E D2'!H6</f>
        <v>Coquilettes monégasques</v>
      </c>
      <c r="E50" s="92" t="s">
        <v>57</v>
      </c>
      <c r="F50" s="92" t="s">
        <v>57</v>
      </c>
      <c r="G50" s="92" t="s">
        <v>57</v>
      </c>
      <c r="H50" s="93"/>
      <c r="I50" s="94"/>
      <c r="J50" s="94"/>
      <c r="K50" s="94"/>
      <c r="L50" s="95"/>
      <c r="M50" s="96"/>
      <c r="O50" s="90" t="s">
        <v>60</v>
      </c>
      <c r="P50" s="97" t="str">
        <f>'5E D2'!H26</f>
        <v>Melon</v>
      </c>
      <c r="Q50" s="92" t="s">
        <v>57</v>
      </c>
      <c r="R50" s="92" t="s">
        <v>57</v>
      </c>
      <c r="S50" s="92" t="s">
        <v>57</v>
      </c>
      <c r="T50" s="93"/>
      <c r="U50" s="94"/>
      <c r="V50" s="94"/>
      <c r="W50" s="94"/>
      <c r="X50" s="95"/>
      <c r="Y50" s="96"/>
    </row>
    <row r="51" spans="3:28" s="89" customFormat="1" ht="0.75" customHeight="1" x14ac:dyDescent="0.25">
      <c r="C51" s="98"/>
      <c r="D51" s="91" t="str">
        <f>'5E D2'!H7</f>
        <v>coquillettes, thon, tomate, mayonnaise</v>
      </c>
      <c r="E51" s="99"/>
      <c r="F51" s="99"/>
      <c r="G51" s="99"/>
      <c r="H51" s="100"/>
      <c r="I51" s="101"/>
      <c r="J51" s="101"/>
      <c r="K51" s="101"/>
      <c r="L51" s="102"/>
      <c r="M51" s="103"/>
      <c r="O51" s="98"/>
      <c r="P51" s="91">
        <f>'5E D2'!H27</f>
        <v>0</v>
      </c>
      <c r="Q51" s="99"/>
      <c r="R51" s="99"/>
      <c r="S51" s="99"/>
      <c r="T51" s="100"/>
      <c r="U51" s="101"/>
      <c r="V51" s="101"/>
      <c r="W51" s="101"/>
      <c r="X51" s="102"/>
      <c r="Y51" s="103"/>
    </row>
    <row r="52" spans="3:28" s="89" customFormat="1" ht="22.5" hidden="1" customHeight="1" x14ac:dyDescent="0.25">
      <c r="C52" s="98"/>
      <c r="D52" s="91">
        <f>'5E D2'!H8</f>
        <v>0</v>
      </c>
      <c r="E52" s="99"/>
      <c r="F52" s="99"/>
      <c r="G52" s="99"/>
      <c r="H52" s="100"/>
      <c r="I52" s="101"/>
      <c r="J52" s="101"/>
      <c r="K52" s="101"/>
      <c r="L52" s="102"/>
      <c r="M52" s="103"/>
      <c r="O52" s="98"/>
      <c r="P52" s="91">
        <f>'5E D2'!H28</f>
        <v>0</v>
      </c>
      <c r="Q52" s="99"/>
      <c r="R52" s="99"/>
      <c r="S52" s="99"/>
      <c r="T52" s="100"/>
      <c r="U52" s="101"/>
      <c r="V52" s="101"/>
      <c r="W52" s="101"/>
      <c r="X52" s="102"/>
      <c r="Y52" s="103"/>
    </row>
    <row r="53" spans="3:28" s="89" customFormat="1" ht="20.25" customHeight="1" x14ac:dyDescent="0.25">
      <c r="C53" s="104">
        <f>+C41+1</f>
        <v>45904</v>
      </c>
      <c r="D53" s="91" t="str">
        <f>'5E D2'!H9</f>
        <v>Quenelles natures sauce moutarde</v>
      </c>
      <c r="E53" s="99" t="s">
        <v>57</v>
      </c>
      <c r="F53" s="99" t="s">
        <v>57</v>
      </c>
      <c r="G53" s="99" t="s">
        <v>57</v>
      </c>
      <c r="H53" s="100"/>
      <c r="I53" s="101"/>
      <c r="J53" s="101"/>
      <c r="K53" s="101"/>
      <c r="L53" s="102"/>
      <c r="M53" s="103"/>
      <c r="O53" s="104">
        <f>+O41+1</f>
        <v>45911</v>
      </c>
      <c r="P53" s="91" t="str">
        <f>'5E D2'!H29</f>
        <v>Hachis parmentier *</v>
      </c>
      <c r="Q53" s="99" t="s">
        <v>57</v>
      </c>
      <c r="R53" s="99" t="s">
        <v>57</v>
      </c>
      <c r="S53" s="99" t="s">
        <v>57</v>
      </c>
      <c r="T53" s="100"/>
      <c r="U53" s="101"/>
      <c r="V53" s="101"/>
      <c r="W53" s="101"/>
      <c r="X53" s="102"/>
      <c r="Y53" s="103"/>
      <c r="AB53" s="105"/>
    </row>
    <row r="54" spans="3:28" s="89" customFormat="1" ht="22.5" hidden="1" customHeight="1" x14ac:dyDescent="0.25">
      <c r="C54" s="104"/>
      <c r="D54" s="91">
        <f>'5E D2'!H10</f>
        <v>0</v>
      </c>
      <c r="E54" s="99"/>
      <c r="F54" s="99"/>
      <c r="G54" s="99"/>
      <c r="H54" s="100"/>
      <c r="I54" s="101"/>
      <c r="J54" s="101"/>
      <c r="K54" s="101"/>
      <c r="L54" s="102"/>
      <c r="M54" s="103"/>
      <c r="O54" s="104"/>
      <c r="P54" s="91">
        <f>'5E D2'!H30</f>
        <v>0</v>
      </c>
      <c r="Q54" s="99"/>
      <c r="R54" s="99"/>
      <c r="S54" s="99"/>
      <c r="T54" s="100"/>
      <c r="U54" s="101"/>
      <c r="V54" s="101"/>
      <c r="W54" s="101"/>
      <c r="X54" s="102"/>
      <c r="Y54" s="103"/>
      <c r="AB54" s="105"/>
    </row>
    <row r="55" spans="3:28" s="89" customFormat="1" ht="0.75" customHeight="1" x14ac:dyDescent="0.25">
      <c r="C55" s="104"/>
      <c r="D55" s="91">
        <f>'5E D2'!H11</f>
        <v>0</v>
      </c>
      <c r="E55" s="99"/>
      <c r="F55" s="99"/>
      <c r="G55" s="99"/>
      <c r="H55" s="100"/>
      <c r="I55" s="101"/>
      <c r="J55" s="101"/>
      <c r="K55" s="101"/>
      <c r="L55" s="102"/>
      <c r="M55" s="103"/>
      <c r="O55" s="104"/>
      <c r="P55" s="91">
        <f>'5E D2'!H31</f>
        <v>0</v>
      </c>
      <c r="Q55" s="99"/>
      <c r="R55" s="99"/>
      <c r="S55" s="99"/>
      <c r="T55" s="100"/>
      <c r="U55" s="101"/>
      <c r="V55" s="101"/>
      <c r="W55" s="101"/>
      <c r="X55" s="102"/>
      <c r="Y55" s="103"/>
      <c r="AB55" s="105"/>
    </row>
    <row r="56" spans="3:28" s="89" customFormat="1" ht="21.75" customHeight="1" x14ac:dyDescent="0.25">
      <c r="C56" s="103"/>
      <c r="D56" s="91" t="str">
        <f>'5E D2'!H12</f>
        <v>Haricots verts persillés</v>
      </c>
      <c r="E56" s="99" t="s">
        <v>57</v>
      </c>
      <c r="F56" s="99" t="s">
        <v>57</v>
      </c>
      <c r="G56" s="99" t="s">
        <v>57</v>
      </c>
      <c r="H56" s="100"/>
      <c r="I56" s="101"/>
      <c r="J56" s="101"/>
      <c r="K56" s="101"/>
      <c r="L56" s="102"/>
      <c r="M56" s="106"/>
      <c r="O56" s="103"/>
      <c r="P56" s="91" t="str">
        <f>'5E D2'!H32</f>
        <v>-</v>
      </c>
      <c r="Q56" s="99" t="s">
        <v>57</v>
      </c>
      <c r="R56" s="99" t="s">
        <v>57</v>
      </c>
      <c r="S56" s="99" t="s">
        <v>57</v>
      </c>
      <c r="T56" s="100"/>
      <c r="U56" s="101"/>
      <c r="V56" s="101"/>
      <c r="W56" s="101"/>
      <c r="X56" s="102"/>
      <c r="Y56" s="106"/>
    </row>
    <row r="57" spans="3:28" s="89" customFormat="1" ht="2.25" hidden="1" customHeight="1" x14ac:dyDescent="0.25">
      <c r="C57" s="103"/>
      <c r="D57" s="91">
        <f>'5E D2'!H13</f>
        <v>0</v>
      </c>
      <c r="E57" s="99"/>
      <c r="F57" s="99"/>
      <c r="G57" s="99"/>
      <c r="H57" s="100"/>
      <c r="I57" s="101"/>
      <c r="J57" s="101"/>
      <c r="K57" s="101"/>
      <c r="L57" s="102"/>
      <c r="M57" s="106"/>
      <c r="O57" s="103"/>
      <c r="P57" s="91">
        <f>'5E D2'!H33</f>
        <v>0</v>
      </c>
      <c r="Q57" s="99"/>
      <c r="R57" s="99"/>
      <c r="S57" s="99"/>
      <c r="T57" s="100"/>
      <c r="U57" s="101"/>
      <c r="V57" s="101"/>
      <c r="W57" s="101"/>
      <c r="X57" s="102"/>
      <c r="Y57" s="106"/>
    </row>
    <row r="58" spans="3:28" s="89" customFormat="1" ht="22.5" hidden="1" customHeight="1" x14ac:dyDescent="0.25">
      <c r="C58" s="103"/>
      <c r="D58" s="91">
        <f>'5E D2'!H14</f>
        <v>0</v>
      </c>
      <c r="E58" s="99"/>
      <c r="F58" s="99"/>
      <c r="G58" s="99"/>
      <c r="H58" s="100"/>
      <c r="I58" s="101"/>
      <c r="J58" s="101"/>
      <c r="K58" s="101"/>
      <c r="L58" s="102"/>
      <c r="M58" s="106"/>
      <c r="O58" s="103"/>
      <c r="P58" s="91">
        <f>'5E D2'!H34</f>
        <v>0</v>
      </c>
      <c r="Q58" s="99"/>
      <c r="R58" s="99"/>
      <c r="S58" s="99"/>
      <c r="T58" s="100"/>
      <c r="U58" s="101"/>
      <c r="V58" s="101"/>
      <c r="W58" s="101"/>
      <c r="X58" s="102"/>
      <c r="Y58" s="106"/>
    </row>
    <row r="59" spans="3:28" s="89" customFormat="1" ht="22.5" customHeight="1" x14ac:dyDescent="0.25">
      <c r="C59" s="98"/>
      <c r="D59" s="91" t="e">
        <f>#REF!</f>
        <v>#REF!</v>
      </c>
      <c r="E59" s="99" t="s">
        <v>57</v>
      </c>
      <c r="F59" s="99" t="s">
        <v>57</v>
      </c>
      <c r="G59" s="99" t="s">
        <v>57</v>
      </c>
      <c r="H59" s="100"/>
      <c r="I59" s="101"/>
      <c r="J59" s="101"/>
      <c r="K59" s="101"/>
      <c r="L59" s="102"/>
      <c r="M59" s="106"/>
      <c r="O59" s="98"/>
      <c r="P59" s="91" t="str">
        <f>'5E D2'!H35</f>
        <v>Emmental</v>
      </c>
      <c r="Q59" s="99" t="s">
        <v>57</v>
      </c>
      <c r="R59" s="99" t="s">
        <v>57</v>
      </c>
      <c r="S59" s="99" t="s">
        <v>57</v>
      </c>
      <c r="T59" s="100"/>
      <c r="U59" s="101"/>
      <c r="V59" s="101"/>
      <c r="W59" s="101"/>
      <c r="X59" s="102"/>
      <c r="Y59" s="106"/>
    </row>
    <row r="60" spans="3:28" s="89" customFormat="1" ht="0.75" customHeight="1" x14ac:dyDescent="0.25">
      <c r="C60" s="98"/>
      <c r="D60" s="91" t="e">
        <f>#REF!</f>
        <v>#REF!</v>
      </c>
      <c r="E60" s="99"/>
      <c r="F60" s="99"/>
      <c r="G60" s="99"/>
      <c r="H60" s="100"/>
      <c r="I60" s="101"/>
      <c r="J60" s="101"/>
      <c r="K60" s="101"/>
      <c r="L60" s="102"/>
      <c r="M60" s="106"/>
      <c r="O60" s="98"/>
      <c r="P60" s="91">
        <f>'5E D2'!H36</f>
        <v>0</v>
      </c>
      <c r="Q60" s="99"/>
      <c r="R60" s="99"/>
      <c r="S60" s="99"/>
      <c r="T60" s="100"/>
      <c r="U60" s="101"/>
      <c r="V60" s="101"/>
      <c r="W60" s="101"/>
      <c r="X60" s="102"/>
      <c r="Y60" s="106"/>
    </row>
    <row r="61" spans="3:28" s="89" customFormat="1" ht="22.5" customHeight="1" x14ac:dyDescent="0.25">
      <c r="C61" s="107"/>
      <c r="D61" s="91" t="e">
        <f>#REF!</f>
        <v>#REF!</v>
      </c>
      <c r="E61" s="108" t="s">
        <v>57</v>
      </c>
      <c r="F61" s="108" t="s">
        <v>57</v>
      </c>
      <c r="G61" s="108" t="s">
        <v>57</v>
      </c>
      <c r="H61" s="109"/>
      <c r="I61" s="110"/>
      <c r="J61" s="110"/>
      <c r="K61" s="110"/>
      <c r="L61" s="111"/>
      <c r="M61" s="112"/>
      <c r="O61" s="107"/>
      <c r="P61" s="91" t="str">
        <f>'5E D2'!H37</f>
        <v>Coupelle de fruits au sirop</v>
      </c>
      <c r="Q61" s="108" t="s">
        <v>57</v>
      </c>
      <c r="R61" s="108" t="s">
        <v>57</v>
      </c>
      <c r="S61" s="108" t="s">
        <v>57</v>
      </c>
      <c r="T61" s="109"/>
      <c r="U61" s="110"/>
      <c r="V61" s="110"/>
      <c r="W61" s="110"/>
      <c r="X61" s="111"/>
      <c r="Y61" s="112"/>
    </row>
    <row r="62" spans="3:28" s="89" customFormat="1" ht="22.5" customHeight="1" x14ac:dyDescent="0.25">
      <c r="C62" s="90" t="s">
        <v>61</v>
      </c>
      <c r="D62" s="97" t="str">
        <f>'5E D2'!J6</f>
        <v>Duo de crudités</v>
      </c>
      <c r="E62" s="92" t="s">
        <v>57</v>
      </c>
      <c r="F62" s="92" t="s">
        <v>57</v>
      </c>
      <c r="G62" s="92" t="s">
        <v>57</v>
      </c>
      <c r="H62" s="93"/>
      <c r="I62" s="94"/>
      <c r="J62" s="94"/>
      <c r="K62" s="94"/>
      <c r="L62" s="95"/>
      <c r="M62" s="96"/>
      <c r="O62" s="90" t="s">
        <v>61</v>
      </c>
      <c r="P62" s="97" t="str">
        <f>'5E D2'!J26</f>
        <v>Salade régionale</v>
      </c>
      <c r="Q62" s="92" t="s">
        <v>57</v>
      </c>
      <c r="R62" s="92" t="s">
        <v>57</v>
      </c>
      <c r="S62" s="92" t="s">
        <v>57</v>
      </c>
      <c r="T62" s="93"/>
      <c r="U62" s="94"/>
      <c r="V62" s="94"/>
      <c r="W62" s="94"/>
      <c r="X62" s="95"/>
      <c r="Y62" s="96"/>
    </row>
    <row r="63" spans="3:28" s="89" customFormat="1" ht="0.75" customHeight="1" x14ac:dyDescent="0.25">
      <c r="C63" s="98"/>
      <c r="D63" s="91" t="str">
        <f>'5E D2'!J7</f>
        <v>céleri, carotte, vinaigrette</v>
      </c>
      <c r="E63" s="99"/>
      <c r="F63" s="99"/>
      <c r="G63" s="99"/>
      <c r="H63" s="100"/>
      <c r="I63" s="101"/>
      <c r="J63" s="101"/>
      <c r="K63" s="101"/>
      <c r="L63" s="102"/>
      <c r="M63" s="103"/>
      <c r="O63" s="98"/>
      <c r="P63" s="91" t="str">
        <f>'5E D2'!J27</f>
        <v>Mâche, tomate, concombre, thon, ciboulette, vinaigrette</v>
      </c>
      <c r="Q63" s="99"/>
      <c r="R63" s="99"/>
      <c r="S63" s="99"/>
      <c r="T63" s="100"/>
      <c r="U63" s="101"/>
      <c r="V63" s="101"/>
      <c r="W63" s="101"/>
      <c r="X63" s="102"/>
      <c r="Y63" s="103"/>
    </row>
    <row r="64" spans="3:28" s="89" customFormat="1" ht="22.5" hidden="1" customHeight="1" x14ac:dyDescent="0.25">
      <c r="C64" s="98"/>
      <c r="D64" s="91">
        <f>'5E D2'!J8</f>
        <v>0</v>
      </c>
      <c r="E64" s="99"/>
      <c r="F64" s="99"/>
      <c r="G64" s="99"/>
      <c r="H64" s="100"/>
      <c r="I64" s="101"/>
      <c r="J64" s="101"/>
      <c r="K64" s="101"/>
      <c r="L64" s="102"/>
      <c r="M64" s="103"/>
      <c r="O64" s="98"/>
      <c r="P64" s="91">
        <f>'5E D2'!J28</f>
        <v>0</v>
      </c>
      <c r="Q64" s="99"/>
      <c r="R64" s="99"/>
      <c r="S64" s="99"/>
      <c r="T64" s="100"/>
      <c r="U64" s="101"/>
      <c r="V64" s="101"/>
      <c r="W64" s="101"/>
      <c r="X64" s="102"/>
      <c r="Y64" s="103"/>
    </row>
    <row r="65" spans="3:28" s="89" customFormat="1" ht="20.25" customHeight="1" x14ac:dyDescent="0.25">
      <c r="C65" s="104">
        <f>+C53+1</f>
        <v>45905</v>
      </c>
      <c r="D65" s="91" t="str">
        <f>'5E D2'!J9</f>
        <v xml:space="preserve">Poisson meunière sauce tartare </v>
      </c>
      <c r="E65" s="99" t="s">
        <v>57</v>
      </c>
      <c r="F65" s="99" t="s">
        <v>57</v>
      </c>
      <c r="G65" s="99" t="s">
        <v>57</v>
      </c>
      <c r="H65" s="100"/>
      <c r="I65" s="101"/>
      <c r="J65" s="101"/>
      <c r="K65" s="101"/>
      <c r="L65" s="102"/>
      <c r="M65" s="103"/>
      <c r="O65" s="104">
        <f>+O53+1</f>
        <v>45912</v>
      </c>
      <c r="P65" s="91" t="str">
        <f>'5E D2'!J29</f>
        <v>Colin sauce beurre nantais</v>
      </c>
      <c r="Q65" s="99" t="s">
        <v>57</v>
      </c>
      <c r="R65" s="99" t="s">
        <v>57</v>
      </c>
      <c r="S65" s="99" t="s">
        <v>57</v>
      </c>
      <c r="T65" s="100"/>
      <c r="U65" s="101"/>
      <c r="V65" s="101"/>
      <c r="W65" s="101"/>
      <c r="X65" s="102"/>
      <c r="Y65" s="103"/>
      <c r="AB65" s="105"/>
    </row>
    <row r="66" spans="3:28" s="89" customFormat="1" ht="22.5" hidden="1" customHeight="1" x14ac:dyDescent="0.25">
      <c r="C66" s="104"/>
      <c r="D66" s="91">
        <f>'5E D2'!J10</f>
        <v>0</v>
      </c>
      <c r="E66" s="99"/>
      <c r="F66" s="99"/>
      <c r="G66" s="99"/>
      <c r="H66" s="100"/>
      <c r="I66" s="101"/>
      <c r="J66" s="101"/>
      <c r="K66" s="101"/>
      <c r="L66" s="102"/>
      <c r="M66" s="103"/>
      <c r="O66" s="104"/>
      <c r="P66" s="91">
        <f>'5E D2'!J30</f>
        <v>0</v>
      </c>
      <c r="Q66" s="99"/>
      <c r="R66" s="99"/>
      <c r="S66" s="99"/>
      <c r="T66" s="100"/>
      <c r="U66" s="101"/>
      <c r="V66" s="101"/>
      <c r="W66" s="101"/>
      <c r="X66" s="102"/>
      <c r="Y66" s="103"/>
      <c r="AB66" s="105"/>
    </row>
    <row r="67" spans="3:28" s="89" customFormat="1" ht="0.75" customHeight="1" x14ac:dyDescent="0.25">
      <c r="C67" s="104"/>
      <c r="D67" s="91">
        <f>'5E D2'!J11</f>
        <v>0</v>
      </c>
      <c r="E67" s="99"/>
      <c r="F67" s="99"/>
      <c r="G67" s="99"/>
      <c r="H67" s="100"/>
      <c r="I67" s="101"/>
      <c r="J67" s="101"/>
      <c r="K67" s="101"/>
      <c r="L67" s="102"/>
      <c r="M67" s="103"/>
      <c r="O67" s="104"/>
      <c r="P67" s="91">
        <f>'5E D2'!J31</f>
        <v>0</v>
      </c>
      <c r="Q67" s="99"/>
      <c r="R67" s="99"/>
      <c r="S67" s="99"/>
      <c r="T67" s="100"/>
      <c r="U67" s="101"/>
      <c r="V67" s="101"/>
      <c r="W67" s="101"/>
      <c r="X67" s="102"/>
      <c r="Y67" s="103"/>
      <c r="AB67" s="105"/>
    </row>
    <row r="68" spans="3:28" s="89" customFormat="1" ht="21.75" customHeight="1" x14ac:dyDescent="0.25">
      <c r="C68" s="103"/>
      <c r="D68" s="91" t="str">
        <f>'5E D2'!J12</f>
        <v>Riz</v>
      </c>
      <c r="E68" s="99" t="s">
        <v>57</v>
      </c>
      <c r="F68" s="99" t="s">
        <v>57</v>
      </c>
      <c r="G68" s="99" t="s">
        <v>57</v>
      </c>
      <c r="H68" s="100"/>
      <c r="I68" s="101"/>
      <c r="J68" s="101"/>
      <c r="K68" s="101"/>
      <c r="L68" s="102"/>
      <c r="M68" s="106"/>
      <c r="O68" s="103"/>
      <c r="P68" s="91" t="str">
        <f>'5E D2'!J32</f>
        <v>Riz</v>
      </c>
      <c r="Q68" s="99" t="s">
        <v>57</v>
      </c>
      <c r="R68" s="99" t="s">
        <v>57</v>
      </c>
      <c r="S68" s="99" t="s">
        <v>57</v>
      </c>
      <c r="T68" s="100"/>
      <c r="U68" s="101"/>
      <c r="V68" s="101"/>
      <c r="W68" s="101"/>
      <c r="X68" s="102"/>
      <c r="Y68" s="106"/>
    </row>
    <row r="69" spans="3:28" s="89" customFormat="1" ht="2.25" hidden="1" customHeight="1" x14ac:dyDescent="0.25">
      <c r="C69" s="103"/>
      <c r="D69" s="91">
        <f>'5E D2'!J13</f>
        <v>0</v>
      </c>
      <c r="E69" s="99"/>
      <c r="F69" s="99"/>
      <c r="G69" s="99"/>
      <c r="H69" s="100"/>
      <c r="I69" s="101"/>
      <c r="J69" s="101"/>
      <c r="K69" s="101"/>
      <c r="L69" s="102"/>
      <c r="M69" s="106"/>
      <c r="O69" s="103"/>
      <c r="P69" s="91">
        <f>'5E D2'!J33</f>
        <v>0</v>
      </c>
      <c r="Q69" s="99"/>
      <c r="R69" s="99"/>
      <c r="S69" s="99"/>
      <c r="T69" s="100"/>
      <c r="U69" s="101"/>
      <c r="V69" s="101"/>
      <c r="W69" s="101"/>
      <c r="X69" s="102"/>
      <c r="Y69" s="106"/>
    </row>
    <row r="70" spans="3:28" s="89" customFormat="1" ht="22.5" hidden="1" customHeight="1" x14ac:dyDescent="0.25">
      <c r="C70" s="103"/>
      <c r="D70" s="91">
        <f>'5E D2'!J14</f>
        <v>0</v>
      </c>
      <c r="E70" s="99"/>
      <c r="F70" s="99"/>
      <c r="G70" s="99"/>
      <c r="H70" s="100"/>
      <c r="I70" s="101"/>
      <c r="J70" s="101"/>
      <c r="K70" s="101"/>
      <c r="L70" s="102"/>
      <c r="M70" s="106"/>
      <c r="O70" s="103"/>
      <c r="P70" s="91">
        <f>'5E D2'!J34</f>
        <v>0</v>
      </c>
      <c r="Q70" s="99"/>
      <c r="R70" s="99"/>
      <c r="S70" s="99"/>
      <c r="T70" s="100"/>
      <c r="U70" s="101"/>
      <c r="V70" s="101"/>
      <c r="W70" s="101"/>
      <c r="X70" s="102"/>
      <c r="Y70" s="106"/>
    </row>
    <row r="71" spans="3:28" s="89" customFormat="1" ht="22.5" customHeight="1" x14ac:dyDescent="0.25">
      <c r="C71" s="98"/>
      <c r="D71" s="91" t="e">
        <f>#REF!</f>
        <v>#REF!</v>
      </c>
      <c r="E71" s="99" t="s">
        <v>57</v>
      </c>
      <c r="F71" s="99" t="s">
        <v>57</v>
      </c>
      <c r="G71" s="99" t="s">
        <v>57</v>
      </c>
      <c r="H71" s="100"/>
      <c r="I71" s="101"/>
      <c r="J71" s="101"/>
      <c r="K71" s="101"/>
      <c r="L71" s="102"/>
      <c r="M71" s="106"/>
      <c r="O71" s="98"/>
      <c r="P71" s="91" t="str">
        <f>'5E D2'!J35</f>
        <v>Buchette de chèvre</v>
      </c>
      <c r="Q71" s="99" t="s">
        <v>57</v>
      </c>
      <c r="R71" s="99" t="s">
        <v>57</v>
      </c>
      <c r="S71" s="99" t="s">
        <v>57</v>
      </c>
      <c r="T71" s="100"/>
      <c r="U71" s="101"/>
      <c r="V71" s="101"/>
      <c r="W71" s="101"/>
      <c r="X71" s="102"/>
      <c r="Y71" s="106"/>
    </row>
    <row r="72" spans="3:28" s="89" customFormat="1" ht="0.75" customHeight="1" x14ac:dyDescent="0.25">
      <c r="C72" s="98"/>
      <c r="D72" s="91" t="e">
        <f>#REF!</f>
        <v>#REF!</v>
      </c>
      <c r="E72" s="99"/>
      <c r="F72" s="99"/>
      <c r="G72" s="99"/>
      <c r="H72" s="100"/>
      <c r="I72" s="101"/>
      <c r="J72" s="101"/>
      <c r="K72" s="101"/>
      <c r="L72" s="102"/>
      <c r="M72" s="106"/>
      <c r="O72" s="98"/>
      <c r="P72" s="91">
        <f>'5E D2'!J36</f>
        <v>0</v>
      </c>
      <c r="Q72" s="99"/>
      <c r="R72" s="99"/>
      <c r="S72" s="99"/>
      <c r="T72" s="100"/>
      <c r="U72" s="101"/>
      <c r="V72" s="101"/>
      <c r="W72" s="101"/>
      <c r="X72" s="102"/>
      <c r="Y72" s="106"/>
    </row>
    <row r="73" spans="3:28" s="89" customFormat="1" ht="22.5" customHeight="1" x14ac:dyDescent="0.25">
      <c r="C73" s="107"/>
      <c r="D73" s="91" t="e">
        <f>#REF!</f>
        <v>#REF!</v>
      </c>
      <c r="E73" s="108" t="s">
        <v>57</v>
      </c>
      <c r="F73" s="108" t="s">
        <v>57</v>
      </c>
      <c r="G73" s="108" t="s">
        <v>57</v>
      </c>
      <c r="H73" s="109"/>
      <c r="I73" s="110"/>
      <c r="J73" s="110"/>
      <c r="K73" s="110"/>
      <c r="L73" s="111"/>
      <c r="M73" s="112"/>
      <c r="O73" s="107"/>
      <c r="P73" s="91" t="str">
        <f>'5E D2'!J37</f>
        <v>Purée de pommes + Galette St Michel</v>
      </c>
      <c r="Q73" s="108" t="s">
        <v>57</v>
      </c>
      <c r="R73" s="108" t="s">
        <v>57</v>
      </c>
      <c r="S73" s="108" t="s">
        <v>57</v>
      </c>
      <c r="T73" s="109"/>
      <c r="U73" s="110"/>
      <c r="V73" s="110"/>
      <c r="W73" s="110"/>
      <c r="X73" s="111"/>
      <c r="Y73" s="112"/>
    </row>
    <row r="74" spans="3:28" ht="15" customHeight="1" x14ac:dyDescent="0.3">
      <c r="C74" s="294" t="s">
        <v>62</v>
      </c>
      <c r="D74" s="294"/>
      <c r="E74" s="294"/>
      <c r="F74" s="294"/>
      <c r="G74" s="294"/>
      <c r="H74" s="294"/>
      <c r="I74" s="294"/>
      <c r="J74" s="294"/>
      <c r="K74" s="294"/>
      <c r="L74" s="294"/>
      <c r="M74" s="294"/>
      <c r="O74" s="294" t="s">
        <v>62</v>
      </c>
      <c r="P74" s="294"/>
      <c r="Q74" s="294"/>
      <c r="R74" s="294"/>
      <c r="S74" s="294"/>
      <c r="T74" s="294"/>
      <c r="U74" s="294"/>
      <c r="V74" s="294"/>
      <c r="W74" s="294"/>
      <c r="X74" s="294"/>
      <c r="Y74" s="294"/>
    </row>
    <row r="75" spans="3:28" x14ac:dyDescent="0.3">
      <c r="C75" s="113"/>
      <c r="D75" s="113"/>
      <c r="E75" s="113"/>
      <c r="F75" s="113"/>
      <c r="G75" s="113"/>
      <c r="H75" s="113"/>
      <c r="I75" s="113"/>
      <c r="J75" s="113"/>
      <c r="K75" s="113"/>
      <c r="L75" s="113"/>
      <c r="M75" s="113"/>
      <c r="O75" s="113"/>
      <c r="P75" s="113"/>
      <c r="Q75" s="113"/>
      <c r="R75" s="113"/>
      <c r="S75" s="113"/>
      <c r="T75" s="113"/>
      <c r="U75" s="113"/>
      <c r="V75" s="113"/>
      <c r="W75" s="113"/>
      <c r="X75" s="113"/>
      <c r="Y75" s="113"/>
    </row>
    <row r="76" spans="3:28" x14ac:dyDescent="0.3">
      <c r="C76" s="295" t="s">
        <v>63</v>
      </c>
      <c r="D76" s="295"/>
      <c r="E76" s="295"/>
      <c r="F76" s="295"/>
      <c r="G76" s="295"/>
      <c r="H76" s="295"/>
      <c r="I76" s="295"/>
      <c r="J76" s="295"/>
      <c r="K76" s="295"/>
      <c r="L76" s="295"/>
      <c r="M76" s="295"/>
      <c r="O76" s="295" t="s">
        <v>63</v>
      </c>
      <c r="P76" s="295"/>
      <c r="Q76" s="295"/>
      <c r="R76" s="295"/>
      <c r="S76" s="295"/>
      <c r="T76" s="295"/>
      <c r="U76" s="295"/>
      <c r="V76" s="295"/>
      <c r="W76" s="295"/>
      <c r="X76" s="295"/>
      <c r="Y76" s="295"/>
    </row>
    <row r="77" spans="3:28" ht="115.5" customHeight="1" x14ac:dyDescent="0.3">
      <c r="C77" s="296"/>
      <c r="D77" s="297"/>
      <c r="E77" s="297"/>
      <c r="F77" s="297"/>
      <c r="G77" s="297"/>
      <c r="H77" s="297"/>
      <c r="I77" s="297"/>
      <c r="J77" s="297"/>
      <c r="K77" s="297"/>
      <c r="L77" s="297"/>
      <c r="M77" s="298"/>
      <c r="O77" s="296"/>
      <c r="P77" s="297"/>
      <c r="Q77" s="297"/>
      <c r="R77" s="297"/>
      <c r="S77" s="297"/>
      <c r="T77" s="297"/>
      <c r="U77" s="297"/>
      <c r="V77" s="297"/>
      <c r="W77" s="297"/>
      <c r="X77" s="297"/>
      <c r="Y77" s="298"/>
    </row>
    <row r="79" spans="3:28" ht="53.25" customHeight="1" x14ac:dyDescent="0.3">
      <c r="C79" s="67"/>
      <c r="D79" s="68"/>
      <c r="E79" s="69"/>
      <c r="F79" s="69"/>
      <c r="G79" s="69"/>
      <c r="H79" s="69"/>
      <c r="I79" s="69"/>
      <c r="J79" s="69"/>
      <c r="K79" s="69"/>
      <c r="L79" s="69"/>
      <c r="M79" s="70" t="s">
        <v>37</v>
      </c>
      <c r="O79" s="67"/>
      <c r="P79" s="68"/>
      <c r="Q79" s="69"/>
      <c r="R79" s="69"/>
      <c r="S79" s="69"/>
      <c r="T79" s="69"/>
      <c r="U79" s="69"/>
      <c r="V79" s="69"/>
      <c r="W79" s="69"/>
      <c r="X79" s="69"/>
      <c r="Y79" s="70" t="s">
        <v>37</v>
      </c>
    </row>
    <row r="80" spans="3:28" ht="5.25" customHeight="1" x14ac:dyDescent="0.3"/>
    <row r="81" spans="1:28" x14ac:dyDescent="0.3">
      <c r="A81" s="72" t="s">
        <v>28</v>
      </c>
      <c r="C81" s="311" t="str">
        <f>C3</f>
        <v>Année 2022/2023</v>
      </c>
      <c r="D81" s="311"/>
      <c r="E81" s="312" t="str">
        <f>+CONCATENATE("Période ",$A$8)</f>
        <v>Période 6</v>
      </c>
      <c r="F81" s="312"/>
      <c r="G81" s="312"/>
      <c r="H81" s="312"/>
      <c r="I81" s="312"/>
      <c r="J81" s="312"/>
      <c r="K81" s="312"/>
      <c r="L81" s="312"/>
      <c r="M81" s="73" t="str">
        <f>+CONCATENATE("Semaine ",$A$6)</f>
        <v>Semaine 36</v>
      </c>
      <c r="O81" s="311" t="str">
        <f>+C81</f>
        <v>Année 2022/2023</v>
      </c>
      <c r="P81" s="311"/>
      <c r="Q81" s="312" t="str">
        <f>+CONCATENATE("Période ",$A$8)</f>
        <v>Période 6</v>
      </c>
      <c r="R81" s="312"/>
      <c r="S81" s="312"/>
      <c r="T81" s="312"/>
      <c r="U81" s="312"/>
      <c r="V81" s="312"/>
      <c r="W81" s="312"/>
      <c r="X81" s="312"/>
      <c r="Y81" s="73" t="str">
        <f>+CONCATENATE("Semaine ",$A$6+1)</f>
        <v>Semaine 37</v>
      </c>
    </row>
    <row r="82" spans="1:28" x14ac:dyDescent="0.3">
      <c r="A82" s="74">
        <f>C95</f>
        <v>45915</v>
      </c>
      <c r="C82" s="75"/>
      <c r="D82" s="75"/>
      <c r="E82" s="76"/>
      <c r="F82" s="76"/>
      <c r="G82" s="76"/>
      <c r="H82" s="76"/>
      <c r="I82" s="76"/>
      <c r="J82" s="76"/>
      <c r="K82" s="76"/>
      <c r="L82" s="76"/>
      <c r="M82" s="77"/>
      <c r="O82" s="75"/>
      <c r="P82" s="75"/>
      <c r="Q82" s="76"/>
      <c r="R82" s="76"/>
      <c r="S82" s="76"/>
      <c r="T82" s="76"/>
      <c r="U82" s="76"/>
      <c r="V82" s="76"/>
      <c r="W82" s="76"/>
      <c r="X82" s="76"/>
      <c r="Y82" s="77"/>
    </row>
    <row r="83" spans="1:28" ht="15.6" x14ac:dyDescent="0.3">
      <c r="A83" s="72" t="s">
        <v>38</v>
      </c>
      <c r="C83" s="78" t="s">
        <v>39</v>
      </c>
      <c r="D83" s="313" t="s">
        <v>40</v>
      </c>
      <c r="E83" s="313"/>
      <c r="F83" s="313"/>
      <c r="G83" s="313"/>
      <c r="H83" s="313"/>
      <c r="I83" s="313"/>
      <c r="J83" s="313"/>
      <c r="K83" s="313"/>
      <c r="L83" s="313"/>
      <c r="M83" s="313"/>
      <c r="O83" s="78" t="s">
        <v>39</v>
      </c>
      <c r="P83" s="313" t="s">
        <v>40</v>
      </c>
      <c r="Q83" s="313"/>
      <c r="R83" s="313"/>
      <c r="S83" s="313"/>
      <c r="T83" s="313"/>
      <c r="U83" s="313"/>
      <c r="V83" s="313"/>
      <c r="W83" s="313"/>
      <c r="X83" s="313"/>
      <c r="Y83" s="313"/>
    </row>
    <row r="84" spans="1:28" x14ac:dyDescent="0.3">
      <c r="A84" s="79">
        <f>A6+2</f>
        <v>38</v>
      </c>
    </row>
    <row r="85" spans="1:28" ht="18" customHeight="1" x14ac:dyDescent="0.3">
      <c r="A85" s="72" t="s">
        <v>41</v>
      </c>
      <c r="C85" s="78" t="s">
        <v>42</v>
      </c>
      <c r="O85" s="78" t="s">
        <v>42</v>
      </c>
    </row>
    <row r="86" spans="1:28" x14ac:dyDescent="0.3">
      <c r="A86" s="79">
        <v>6</v>
      </c>
    </row>
    <row r="87" spans="1:28" ht="63" customHeight="1" x14ac:dyDescent="0.3">
      <c r="C87" s="307" t="s">
        <v>43</v>
      </c>
      <c r="D87" s="307"/>
      <c r="E87" s="307"/>
      <c r="F87" s="307"/>
      <c r="G87" s="307"/>
      <c r="H87" s="307"/>
      <c r="I87" s="307"/>
      <c r="J87" s="307"/>
      <c r="K87" s="307"/>
      <c r="L87" s="307"/>
      <c r="M87" s="307"/>
      <c r="O87" s="307" t="s">
        <v>43</v>
      </c>
      <c r="P87" s="307"/>
      <c r="Q87" s="307"/>
      <c r="R87" s="307"/>
      <c r="S87" s="307"/>
      <c r="T87" s="307"/>
      <c r="U87" s="307"/>
      <c r="V87" s="307"/>
      <c r="W87" s="307"/>
      <c r="X87" s="307"/>
      <c r="Y87" s="307"/>
    </row>
    <row r="88" spans="1:28" ht="9" customHeight="1" x14ac:dyDescent="0.3"/>
    <row r="89" spans="1:28" ht="15" customHeight="1" x14ac:dyDescent="0.3">
      <c r="E89" s="80"/>
      <c r="G89" s="81"/>
      <c r="H89" s="308" t="s">
        <v>44</v>
      </c>
      <c r="I89" s="309"/>
      <c r="J89" s="309"/>
      <c r="K89" s="309"/>
      <c r="L89" s="309"/>
      <c r="M89" s="310"/>
      <c r="Q89" s="80"/>
      <c r="S89" s="81"/>
      <c r="T89" s="308" t="s">
        <v>44</v>
      </c>
      <c r="U89" s="309"/>
      <c r="V89" s="309"/>
      <c r="W89" s="309"/>
      <c r="X89" s="309"/>
      <c r="Y89" s="310"/>
    </row>
    <row r="90" spans="1:28" ht="39" customHeight="1" x14ac:dyDescent="0.3">
      <c r="E90" s="82"/>
      <c r="F90" s="83"/>
      <c r="G90" s="84"/>
      <c r="H90" s="299" t="s">
        <v>45</v>
      </c>
      <c r="I90" s="301" t="s">
        <v>46</v>
      </c>
      <c r="J90" s="301" t="s">
        <v>47</v>
      </c>
      <c r="K90" s="301" t="s">
        <v>48</v>
      </c>
      <c r="L90" s="303" t="s">
        <v>49</v>
      </c>
      <c r="M90" s="305" t="s">
        <v>50</v>
      </c>
      <c r="Q90" s="82"/>
      <c r="R90" s="83"/>
      <c r="S90" s="84"/>
      <c r="T90" s="299" t="s">
        <v>45</v>
      </c>
      <c r="U90" s="301" t="s">
        <v>46</v>
      </c>
      <c r="V90" s="301" t="s">
        <v>47</v>
      </c>
      <c r="W90" s="301" t="s">
        <v>48</v>
      </c>
      <c r="X90" s="303" t="s">
        <v>49</v>
      </c>
      <c r="Y90" s="305" t="s">
        <v>50</v>
      </c>
    </row>
    <row r="91" spans="1:28" ht="15.6" x14ac:dyDescent="0.3">
      <c r="C91" s="85" t="s">
        <v>51</v>
      </c>
      <c r="D91" s="86" t="s">
        <v>52</v>
      </c>
      <c r="E91" s="87" t="s">
        <v>53</v>
      </c>
      <c r="F91" s="87" t="s">
        <v>54</v>
      </c>
      <c r="G91" s="87" t="s">
        <v>55</v>
      </c>
      <c r="H91" s="300"/>
      <c r="I91" s="302"/>
      <c r="J91" s="302"/>
      <c r="K91" s="302"/>
      <c r="L91" s="304"/>
      <c r="M91" s="306"/>
      <c r="O91" s="85" t="s">
        <v>51</v>
      </c>
      <c r="P91" s="88" t="s">
        <v>52</v>
      </c>
      <c r="Q91" s="87" t="s">
        <v>53</v>
      </c>
      <c r="R91" s="87" t="s">
        <v>54</v>
      </c>
      <c r="S91" s="87" t="s">
        <v>55</v>
      </c>
      <c r="T91" s="300"/>
      <c r="U91" s="302"/>
      <c r="V91" s="302"/>
      <c r="W91" s="302"/>
      <c r="X91" s="304"/>
      <c r="Y91" s="306"/>
    </row>
    <row r="92" spans="1:28" s="89" customFormat="1" ht="22.5" customHeight="1" x14ac:dyDescent="0.25">
      <c r="C92" s="90" t="s">
        <v>56</v>
      </c>
      <c r="D92" s="97" t="str">
        <f>'5E D2'!B46</f>
        <v>Macédoine de légumes</v>
      </c>
      <c r="E92" s="92" t="s">
        <v>57</v>
      </c>
      <c r="F92" s="92" t="s">
        <v>57</v>
      </c>
      <c r="G92" s="92" t="s">
        <v>57</v>
      </c>
      <c r="H92" s="93"/>
      <c r="I92" s="94"/>
      <c r="J92" s="94"/>
      <c r="K92" s="94"/>
      <c r="L92" s="95"/>
      <c r="M92" s="96"/>
      <c r="O92" s="90" t="s">
        <v>56</v>
      </c>
      <c r="P92" s="97" t="str">
        <f>'5E D2'!B66</f>
        <v>Salade carnaval</v>
      </c>
      <c r="Q92" s="92" t="s">
        <v>57</v>
      </c>
      <c r="R92" s="92" t="s">
        <v>57</v>
      </c>
      <c r="S92" s="92" t="s">
        <v>57</v>
      </c>
      <c r="T92" s="93"/>
      <c r="U92" s="94"/>
      <c r="V92" s="94"/>
      <c r="W92" s="94"/>
      <c r="X92" s="95"/>
      <c r="Y92" s="96"/>
    </row>
    <row r="93" spans="1:28" s="89" customFormat="1" ht="0.75" customHeight="1" x14ac:dyDescent="0.25">
      <c r="C93" s="98"/>
      <c r="D93" s="91">
        <f>'5E D2'!B47</f>
        <v>0</v>
      </c>
      <c r="E93" s="99"/>
      <c r="F93" s="99"/>
      <c r="G93" s="99"/>
      <c r="H93" s="100"/>
      <c r="I93" s="101"/>
      <c r="J93" s="101"/>
      <c r="K93" s="101"/>
      <c r="L93" s="102"/>
      <c r="M93" s="103"/>
      <c r="O93" s="98"/>
      <c r="P93" s="91" t="str">
        <f>'5E D2'!B67</f>
        <v>coquillette, tomate, carotte, maïs, concombre, vinaigrette</v>
      </c>
      <c r="Q93" s="99"/>
      <c r="R93" s="99"/>
      <c r="S93" s="99"/>
      <c r="T93" s="100"/>
      <c r="U93" s="101"/>
      <c r="V93" s="101"/>
      <c r="W93" s="101"/>
      <c r="X93" s="102"/>
      <c r="Y93" s="103"/>
    </row>
    <row r="94" spans="1:28" s="89" customFormat="1" ht="22.5" hidden="1" customHeight="1" x14ac:dyDescent="0.25">
      <c r="C94" s="98"/>
      <c r="D94" s="91">
        <f>'5E D2'!B48</f>
        <v>0</v>
      </c>
      <c r="E94" s="99"/>
      <c r="F94" s="99"/>
      <c r="G94" s="99"/>
      <c r="H94" s="100"/>
      <c r="I94" s="101"/>
      <c r="J94" s="101"/>
      <c r="K94" s="101"/>
      <c r="L94" s="102"/>
      <c r="M94" s="103"/>
      <c r="O94" s="98"/>
      <c r="P94" s="91">
        <f>'5E D2'!B68</f>
        <v>0</v>
      </c>
      <c r="Q94" s="99"/>
      <c r="R94" s="99"/>
      <c r="S94" s="99"/>
      <c r="T94" s="100"/>
      <c r="U94" s="101"/>
      <c r="V94" s="101"/>
      <c r="W94" s="101"/>
      <c r="X94" s="102"/>
      <c r="Y94" s="103"/>
    </row>
    <row r="95" spans="1:28" s="89" customFormat="1" ht="20.25" customHeight="1" x14ac:dyDescent="0.25">
      <c r="C95" s="104">
        <f>O65+3</f>
        <v>45915</v>
      </c>
      <c r="D95" s="91" t="str">
        <f>'5E D2'!B49</f>
        <v>Pané végétal + ketchup</v>
      </c>
      <c r="E95" s="99" t="s">
        <v>57</v>
      </c>
      <c r="F95" s="99" t="s">
        <v>57</v>
      </c>
      <c r="G95" s="99" t="s">
        <v>57</v>
      </c>
      <c r="H95" s="100"/>
      <c r="I95" s="101"/>
      <c r="J95" s="101"/>
      <c r="K95" s="101"/>
      <c r="L95" s="102"/>
      <c r="M95" s="103"/>
      <c r="O95" s="104">
        <f>+C143+3</f>
        <v>45922</v>
      </c>
      <c r="P95" s="91" t="str">
        <f>'5E D2'!H69</f>
        <v>Filet de lieu sauce citron</v>
      </c>
      <c r="Q95" s="99" t="s">
        <v>57</v>
      </c>
      <c r="R95" s="99" t="s">
        <v>57</v>
      </c>
      <c r="S95" s="99" t="s">
        <v>57</v>
      </c>
      <c r="T95" s="100"/>
      <c r="U95" s="101"/>
      <c r="V95" s="101"/>
      <c r="W95" s="101"/>
      <c r="X95" s="102"/>
      <c r="Y95" s="103"/>
      <c r="AB95" s="105"/>
    </row>
    <row r="96" spans="1:28" s="89" customFormat="1" ht="22.5" hidden="1" customHeight="1" x14ac:dyDescent="0.25">
      <c r="C96" s="104"/>
      <c r="D96" s="91">
        <f>'5E D2'!B50</f>
        <v>0</v>
      </c>
      <c r="E96" s="99"/>
      <c r="F96" s="99"/>
      <c r="G96" s="99"/>
      <c r="H96" s="100"/>
      <c r="I96" s="101"/>
      <c r="J96" s="101"/>
      <c r="K96" s="101"/>
      <c r="L96" s="102"/>
      <c r="M96" s="103"/>
      <c r="O96" s="104"/>
      <c r="P96" s="91">
        <f>'5E D2'!H70</f>
        <v>0</v>
      </c>
      <c r="Q96" s="99"/>
      <c r="R96" s="99"/>
      <c r="S96" s="99"/>
      <c r="T96" s="100"/>
      <c r="U96" s="101"/>
      <c r="V96" s="101"/>
      <c r="W96" s="101"/>
      <c r="X96" s="102"/>
      <c r="Y96" s="103"/>
      <c r="AB96" s="105"/>
    </row>
    <row r="97" spans="3:28" s="89" customFormat="1" ht="0.75" customHeight="1" x14ac:dyDescent="0.25">
      <c r="C97" s="104"/>
      <c r="D97" s="91">
        <f>'5E D2'!B51</f>
        <v>0</v>
      </c>
      <c r="E97" s="99"/>
      <c r="F97" s="99"/>
      <c r="G97" s="99"/>
      <c r="H97" s="100"/>
      <c r="I97" s="101"/>
      <c r="J97" s="101"/>
      <c r="K97" s="101"/>
      <c r="L97" s="102"/>
      <c r="M97" s="103"/>
      <c r="O97" s="104"/>
      <c r="P97" s="91">
        <f>'5E D2'!H71</f>
        <v>0</v>
      </c>
      <c r="Q97" s="99"/>
      <c r="R97" s="99"/>
      <c r="S97" s="99"/>
      <c r="T97" s="100"/>
      <c r="U97" s="101"/>
      <c r="V97" s="101"/>
      <c r="W97" s="101"/>
      <c r="X97" s="102"/>
      <c r="Y97" s="103"/>
      <c r="AB97" s="105"/>
    </row>
    <row r="98" spans="3:28" s="89" customFormat="1" ht="21.75" customHeight="1" x14ac:dyDescent="0.25">
      <c r="C98" s="103"/>
      <c r="D98" s="91" t="str">
        <f>'5E D2'!B52</f>
        <v>Riz aux légumes</v>
      </c>
      <c r="E98" s="99" t="s">
        <v>57</v>
      </c>
      <c r="F98" s="99" t="s">
        <v>57</v>
      </c>
      <c r="G98" s="99" t="s">
        <v>57</v>
      </c>
      <c r="H98" s="100"/>
      <c r="I98" s="101"/>
      <c r="J98" s="101"/>
      <c r="K98" s="101"/>
      <c r="L98" s="102"/>
      <c r="M98" s="106"/>
      <c r="O98" s="103"/>
      <c r="P98" s="91" t="str">
        <f>'5E D2'!H72</f>
        <v xml:space="preserve">Duo de choux </v>
      </c>
      <c r="Q98" s="99" t="s">
        <v>57</v>
      </c>
      <c r="R98" s="99" t="s">
        <v>57</v>
      </c>
      <c r="S98" s="99" t="s">
        <v>57</v>
      </c>
      <c r="T98" s="100"/>
      <c r="U98" s="101"/>
      <c r="V98" s="101"/>
      <c r="W98" s="101"/>
      <c r="X98" s="102"/>
      <c r="Y98" s="106"/>
    </row>
    <row r="99" spans="3:28" s="89" customFormat="1" ht="2.25" hidden="1" customHeight="1" x14ac:dyDescent="0.25">
      <c r="C99" s="103"/>
      <c r="D99" s="91" t="str">
        <f>'5E D2'!B53</f>
        <v>riz, carotte, petits pois, courgette, maïs, oignon</v>
      </c>
      <c r="E99" s="99"/>
      <c r="F99" s="99"/>
      <c r="G99" s="99"/>
      <c r="H99" s="100"/>
      <c r="I99" s="101"/>
      <c r="J99" s="101"/>
      <c r="K99" s="101"/>
      <c r="L99" s="102"/>
      <c r="M99" s="106"/>
      <c r="O99" s="103"/>
      <c r="P99" s="91" t="str">
        <f>'5E D2'!H73</f>
        <v>Choux fleurs, brocolis</v>
      </c>
      <c r="Q99" s="99"/>
      <c r="R99" s="99"/>
      <c r="S99" s="99"/>
      <c r="T99" s="100"/>
      <c r="U99" s="101"/>
      <c r="V99" s="101"/>
      <c r="W99" s="101"/>
      <c r="X99" s="102"/>
      <c r="Y99" s="106"/>
    </row>
    <row r="100" spans="3:28" s="89" customFormat="1" ht="22.5" hidden="1" customHeight="1" x14ac:dyDescent="0.25">
      <c r="C100" s="103"/>
      <c r="D100" s="91">
        <f>'5E D2'!B54</f>
        <v>0</v>
      </c>
      <c r="E100" s="99"/>
      <c r="F100" s="99"/>
      <c r="G100" s="99"/>
      <c r="H100" s="100"/>
      <c r="I100" s="101"/>
      <c r="J100" s="101"/>
      <c r="K100" s="101"/>
      <c r="L100" s="102"/>
      <c r="M100" s="106"/>
      <c r="O100" s="103"/>
      <c r="P100" s="91">
        <f>'5E D2'!B74</f>
        <v>0</v>
      </c>
      <c r="Q100" s="99"/>
      <c r="R100" s="99"/>
      <c r="S100" s="99"/>
      <c r="T100" s="100"/>
      <c r="U100" s="101"/>
      <c r="V100" s="101"/>
      <c r="W100" s="101"/>
      <c r="X100" s="102"/>
      <c r="Y100" s="106"/>
    </row>
    <row r="101" spans="3:28" s="89" customFormat="1" ht="22.5" customHeight="1" x14ac:dyDescent="0.25">
      <c r="C101" s="98"/>
      <c r="D101" s="91" t="str">
        <f>'5E D2'!B55</f>
        <v xml:space="preserve">Brie </v>
      </c>
      <c r="E101" s="99" t="s">
        <v>57</v>
      </c>
      <c r="F101" s="99" t="s">
        <v>57</v>
      </c>
      <c r="G101" s="99" t="s">
        <v>57</v>
      </c>
      <c r="H101" s="100"/>
      <c r="I101" s="101"/>
      <c r="J101" s="101"/>
      <c r="K101" s="101"/>
      <c r="L101" s="102"/>
      <c r="M101" s="106"/>
      <c r="O101" s="98"/>
      <c r="P101" s="91" t="str">
        <f>'5E D2'!B75</f>
        <v>Carré de l'est</v>
      </c>
      <c r="Q101" s="99" t="s">
        <v>57</v>
      </c>
      <c r="R101" s="99" t="s">
        <v>57</v>
      </c>
      <c r="S101" s="99" t="s">
        <v>57</v>
      </c>
      <c r="T101" s="100"/>
      <c r="U101" s="101"/>
      <c r="V101" s="101"/>
      <c r="W101" s="101"/>
      <c r="X101" s="102"/>
      <c r="Y101" s="106"/>
    </row>
    <row r="102" spans="3:28" s="89" customFormat="1" ht="0.75" customHeight="1" x14ac:dyDescent="0.25">
      <c r="C102" s="98"/>
      <c r="D102" s="91">
        <f>'5E D2'!B56</f>
        <v>0</v>
      </c>
      <c r="E102" s="99"/>
      <c r="F102" s="99"/>
      <c r="G102" s="99"/>
      <c r="H102" s="100"/>
      <c r="I102" s="101"/>
      <c r="J102" s="101"/>
      <c r="K102" s="101"/>
      <c r="L102" s="102"/>
      <c r="M102" s="106"/>
      <c r="O102" s="98"/>
      <c r="P102" s="91">
        <f>'5E D2'!B76</f>
        <v>0</v>
      </c>
      <c r="Q102" s="99"/>
      <c r="R102" s="99"/>
      <c r="S102" s="99"/>
      <c r="T102" s="100"/>
      <c r="U102" s="101"/>
      <c r="V102" s="101"/>
      <c r="W102" s="101"/>
      <c r="X102" s="102"/>
      <c r="Y102" s="106"/>
    </row>
    <row r="103" spans="3:28" s="89" customFormat="1" ht="22.5" customHeight="1" x14ac:dyDescent="0.25">
      <c r="C103" s="107"/>
      <c r="D103" s="91" t="str">
        <f>'5E D2'!B57</f>
        <v>Fruit de saison</v>
      </c>
      <c r="E103" s="108" t="s">
        <v>57</v>
      </c>
      <c r="F103" s="108" t="s">
        <v>57</v>
      </c>
      <c r="G103" s="108" t="s">
        <v>57</v>
      </c>
      <c r="H103" s="109"/>
      <c r="I103" s="110"/>
      <c r="J103" s="110"/>
      <c r="K103" s="110"/>
      <c r="L103" s="111"/>
      <c r="M103" s="112"/>
      <c r="O103" s="107"/>
      <c r="P103" s="91" t="str">
        <f>'5E D2'!B77</f>
        <v>Semoule au caramel</v>
      </c>
      <c r="Q103" s="108" t="s">
        <v>57</v>
      </c>
      <c r="R103" s="108" t="s">
        <v>57</v>
      </c>
      <c r="S103" s="108" t="s">
        <v>57</v>
      </c>
      <c r="T103" s="109"/>
      <c r="U103" s="110"/>
      <c r="V103" s="110"/>
      <c r="W103" s="110"/>
      <c r="X103" s="111"/>
      <c r="Y103" s="112"/>
    </row>
    <row r="104" spans="3:28" s="89" customFormat="1" ht="22.5" customHeight="1" x14ac:dyDescent="0.25">
      <c r="C104" s="90" t="s">
        <v>58</v>
      </c>
      <c r="D104" s="97" t="str">
        <f>'5E D2'!D46</f>
        <v>Melon</v>
      </c>
      <c r="E104" s="92" t="s">
        <v>57</v>
      </c>
      <c r="F104" s="92" t="s">
        <v>57</v>
      </c>
      <c r="G104" s="92" t="s">
        <v>57</v>
      </c>
      <c r="H104" s="93"/>
      <c r="I104" s="94"/>
      <c r="J104" s="94"/>
      <c r="K104" s="94"/>
      <c r="L104" s="95"/>
      <c r="M104" s="96"/>
      <c r="O104" s="90" t="s">
        <v>58</v>
      </c>
      <c r="P104" s="97" t="str">
        <f>'5E D2'!D66</f>
        <v>Melon</v>
      </c>
      <c r="Q104" s="92" t="s">
        <v>57</v>
      </c>
      <c r="R104" s="92" t="s">
        <v>57</v>
      </c>
      <c r="S104" s="92" t="s">
        <v>57</v>
      </c>
      <c r="T104" s="93"/>
      <c r="U104" s="94"/>
      <c r="V104" s="94"/>
      <c r="W104" s="94"/>
      <c r="X104" s="95"/>
      <c r="Y104" s="96"/>
    </row>
    <row r="105" spans="3:28" s="89" customFormat="1" ht="0.75" customHeight="1" x14ac:dyDescent="0.25">
      <c r="C105" s="98"/>
      <c r="D105" s="91">
        <f>'5E D2'!D47</f>
        <v>0</v>
      </c>
      <c r="E105" s="99"/>
      <c r="F105" s="99"/>
      <c r="G105" s="99"/>
      <c r="H105" s="100"/>
      <c r="I105" s="101"/>
      <c r="J105" s="101"/>
      <c r="K105" s="101"/>
      <c r="L105" s="102"/>
      <c r="M105" s="103"/>
      <c r="O105" s="98"/>
      <c r="P105" s="91">
        <f>'5E D2'!D67</f>
        <v>0</v>
      </c>
      <c r="Q105" s="99"/>
      <c r="R105" s="99"/>
      <c r="S105" s="99"/>
      <c r="T105" s="100"/>
      <c r="U105" s="101"/>
      <c r="V105" s="101"/>
      <c r="W105" s="101"/>
      <c r="X105" s="102"/>
      <c r="Y105" s="103"/>
    </row>
    <row r="106" spans="3:28" s="89" customFormat="1" ht="22.5" hidden="1" customHeight="1" x14ac:dyDescent="0.25">
      <c r="C106" s="98"/>
      <c r="D106" s="91">
        <f>'5E D2'!D48</f>
        <v>0</v>
      </c>
      <c r="E106" s="99"/>
      <c r="F106" s="99"/>
      <c r="G106" s="99"/>
      <c r="H106" s="100"/>
      <c r="I106" s="101"/>
      <c r="J106" s="101"/>
      <c r="K106" s="101"/>
      <c r="L106" s="102"/>
      <c r="M106" s="103"/>
      <c r="O106" s="98"/>
      <c r="P106" s="91">
        <f>'5E D2'!D68</f>
        <v>0</v>
      </c>
      <c r="Q106" s="99"/>
      <c r="R106" s="99"/>
      <c r="S106" s="99"/>
      <c r="T106" s="100"/>
      <c r="U106" s="101"/>
      <c r="V106" s="101"/>
      <c r="W106" s="101"/>
      <c r="X106" s="102"/>
      <c r="Y106" s="103"/>
    </row>
    <row r="107" spans="3:28" s="89" customFormat="1" ht="20.25" customHeight="1" x14ac:dyDescent="0.25">
      <c r="C107" s="104">
        <f>+C95+1</f>
        <v>45916</v>
      </c>
      <c r="D107" s="91" t="str">
        <f>'5E D2'!D49</f>
        <v>Jambon grill sauce tomate ℗</v>
      </c>
      <c r="E107" s="99" t="s">
        <v>57</v>
      </c>
      <c r="F107" s="99" t="s">
        <v>57</v>
      </c>
      <c r="G107" s="99" t="s">
        <v>57</v>
      </c>
      <c r="H107" s="100"/>
      <c r="I107" s="101"/>
      <c r="J107" s="101"/>
      <c r="K107" s="101"/>
      <c r="L107" s="102"/>
      <c r="M107" s="103"/>
      <c r="O107" s="104">
        <f>+O95+1</f>
        <v>45923</v>
      </c>
      <c r="P107" s="91" t="str">
        <f>'5E D2'!D69</f>
        <v>Boulettes de bœuf aux légumes</v>
      </c>
      <c r="Q107" s="99" t="s">
        <v>57</v>
      </c>
      <c r="R107" s="99" t="s">
        <v>57</v>
      </c>
      <c r="S107" s="99" t="s">
        <v>57</v>
      </c>
      <c r="T107" s="100"/>
      <c r="U107" s="101"/>
      <c r="V107" s="101"/>
      <c r="W107" s="101"/>
      <c r="X107" s="102"/>
      <c r="Y107" s="103"/>
      <c r="AB107" s="105"/>
    </row>
    <row r="108" spans="3:28" s="89" customFormat="1" ht="22.5" hidden="1" customHeight="1" x14ac:dyDescent="0.25">
      <c r="C108" s="104"/>
      <c r="D108" s="91">
        <f>'5E D2'!D50</f>
        <v>0</v>
      </c>
      <c r="E108" s="99"/>
      <c r="F108" s="99"/>
      <c r="G108" s="99"/>
      <c r="H108" s="100"/>
      <c r="I108" s="101"/>
      <c r="J108" s="101"/>
      <c r="K108" s="101"/>
      <c r="L108" s="102"/>
      <c r="M108" s="103"/>
      <c r="O108" s="104"/>
      <c r="P108" s="91">
        <f>'5E D2'!D70</f>
        <v>0</v>
      </c>
      <c r="Q108" s="99"/>
      <c r="R108" s="99"/>
      <c r="S108" s="99"/>
      <c r="T108" s="100"/>
      <c r="U108" s="101"/>
      <c r="V108" s="101"/>
      <c r="W108" s="101"/>
      <c r="X108" s="102"/>
      <c r="Y108" s="103"/>
      <c r="AB108" s="105"/>
    </row>
    <row r="109" spans="3:28" s="89" customFormat="1" ht="0.75" customHeight="1" x14ac:dyDescent="0.25">
      <c r="C109" s="104"/>
      <c r="D109" s="91">
        <f>'5E D2'!D51</f>
        <v>0</v>
      </c>
      <c r="E109" s="99"/>
      <c r="F109" s="99"/>
      <c r="G109" s="99"/>
      <c r="H109" s="100"/>
      <c r="I109" s="101"/>
      <c r="J109" s="101"/>
      <c r="K109" s="101"/>
      <c r="L109" s="102"/>
      <c r="M109" s="103"/>
      <c r="O109" s="104"/>
      <c r="P109" s="91">
        <f>'5E D2'!D71</f>
        <v>0</v>
      </c>
      <c r="Q109" s="99"/>
      <c r="R109" s="99"/>
      <c r="S109" s="99"/>
      <c r="T109" s="100"/>
      <c r="U109" s="101"/>
      <c r="V109" s="101"/>
      <c r="W109" s="101"/>
      <c r="X109" s="102"/>
      <c r="Y109" s="103"/>
      <c r="AB109" s="105"/>
    </row>
    <row r="110" spans="3:28" s="89" customFormat="1" ht="21.75" customHeight="1" x14ac:dyDescent="0.25">
      <c r="C110" s="103"/>
      <c r="D110" s="91" t="str">
        <f>'5E D2'!D52</f>
        <v>Farfalles</v>
      </c>
      <c r="E110" s="99" t="s">
        <v>57</v>
      </c>
      <c r="F110" s="99" t="s">
        <v>57</v>
      </c>
      <c r="G110" s="99" t="s">
        <v>57</v>
      </c>
      <c r="H110" s="100"/>
      <c r="I110" s="101"/>
      <c r="J110" s="101"/>
      <c r="K110" s="101"/>
      <c r="L110" s="102"/>
      <c r="M110" s="106"/>
      <c r="O110" s="103"/>
      <c r="P110" s="91" t="str">
        <f>'5E D2'!D72</f>
        <v>Lentilles cuisinées</v>
      </c>
      <c r="Q110" s="99" t="s">
        <v>57</v>
      </c>
      <c r="R110" s="99" t="s">
        <v>57</v>
      </c>
      <c r="S110" s="99" t="s">
        <v>57</v>
      </c>
      <c r="T110" s="100"/>
      <c r="U110" s="101"/>
      <c r="V110" s="101"/>
      <c r="W110" s="101"/>
      <c r="X110" s="102"/>
      <c r="Y110" s="106"/>
    </row>
    <row r="111" spans="3:28" s="89" customFormat="1" ht="2.25" hidden="1" customHeight="1" x14ac:dyDescent="0.25">
      <c r="C111" s="103"/>
      <c r="D111" s="91">
        <f>'5E D2'!D53</f>
        <v>0</v>
      </c>
      <c r="E111" s="99"/>
      <c r="F111" s="99"/>
      <c r="G111" s="99"/>
      <c r="H111" s="100"/>
      <c r="I111" s="101"/>
      <c r="J111" s="101"/>
      <c r="K111" s="101"/>
      <c r="L111" s="102"/>
      <c r="M111" s="106"/>
      <c r="O111" s="103"/>
      <c r="P111" s="91" t="e">
        <f>'5E D2'!#REF!</f>
        <v>#REF!</v>
      </c>
      <c r="Q111" s="99"/>
      <c r="R111" s="99"/>
      <c r="S111" s="99"/>
      <c r="T111" s="100"/>
      <c r="U111" s="101"/>
      <c r="V111" s="101"/>
      <c r="W111" s="101"/>
      <c r="X111" s="102"/>
      <c r="Y111" s="106"/>
    </row>
    <row r="112" spans="3:28" s="89" customFormat="1" ht="22.5" hidden="1" customHeight="1" x14ac:dyDescent="0.25">
      <c r="C112" s="103"/>
      <c r="D112" s="91">
        <f>'5E D2'!D54</f>
        <v>0</v>
      </c>
      <c r="E112" s="99"/>
      <c r="F112" s="99"/>
      <c r="G112" s="99"/>
      <c r="H112" s="100"/>
      <c r="I112" s="101"/>
      <c r="J112" s="101"/>
      <c r="K112" s="101"/>
      <c r="L112" s="102"/>
      <c r="M112" s="106"/>
      <c r="O112" s="103"/>
      <c r="P112" s="91">
        <f>'5E D2'!D74</f>
        <v>0</v>
      </c>
      <c r="Q112" s="99"/>
      <c r="R112" s="99"/>
      <c r="S112" s="99"/>
      <c r="T112" s="100"/>
      <c r="U112" s="101"/>
      <c r="V112" s="101"/>
      <c r="W112" s="101"/>
      <c r="X112" s="102"/>
      <c r="Y112" s="106"/>
    </row>
    <row r="113" spans="3:28" s="89" customFormat="1" ht="22.5" customHeight="1" x14ac:dyDescent="0.25">
      <c r="C113" s="98"/>
      <c r="D113" s="91" t="str">
        <f>'5E D2'!D55</f>
        <v>Camembert</v>
      </c>
      <c r="E113" s="99" t="s">
        <v>57</v>
      </c>
      <c r="F113" s="99" t="s">
        <v>57</v>
      </c>
      <c r="G113" s="99" t="s">
        <v>57</v>
      </c>
      <c r="H113" s="100"/>
      <c r="I113" s="101"/>
      <c r="J113" s="101"/>
      <c r="K113" s="101"/>
      <c r="L113" s="102"/>
      <c r="M113" s="106"/>
      <c r="O113" s="98"/>
      <c r="P113" s="91" t="str">
        <f>'5E D2'!D75</f>
        <v>Camembert</v>
      </c>
      <c r="Q113" s="99" t="s">
        <v>57</v>
      </c>
      <c r="R113" s="99" t="s">
        <v>57</v>
      </c>
      <c r="S113" s="99" t="s">
        <v>57</v>
      </c>
      <c r="T113" s="100"/>
      <c r="U113" s="101"/>
      <c r="V113" s="101"/>
      <c r="W113" s="101"/>
      <c r="X113" s="102"/>
      <c r="Y113" s="106"/>
    </row>
    <row r="114" spans="3:28" s="89" customFormat="1" ht="0.75" customHeight="1" x14ac:dyDescent="0.25">
      <c r="C114" s="98"/>
      <c r="D114" s="91">
        <f>'5E D2'!D56</f>
        <v>0</v>
      </c>
      <c r="E114" s="99"/>
      <c r="F114" s="99"/>
      <c r="G114" s="99"/>
      <c r="H114" s="100"/>
      <c r="I114" s="101"/>
      <c r="J114" s="101"/>
      <c r="K114" s="101"/>
      <c r="L114" s="102"/>
      <c r="M114" s="106"/>
      <c r="O114" s="98"/>
      <c r="P114" s="91">
        <f>'5E D2'!D76</f>
        <v>0</v>
      </c>
      <c r="Q114" s="99"/>
      <c r="R114" s="99"/>
      <c r="S114" s="99"/>
      <c r="T114" s="100"/>
      <c r="U114" s="101"/>
      <c r="V114" s="101"/>
      <c r="W114" s="101"/>
      <c r="X114" s="102"/>
      <c r="Y114" s="106"/>
    </row>
    <row r="115" spans="3:28" s="89" customFormat="1" ht="22.5" customHeight="1" x14ac:dyDescent="0.25">
      <c r="C115" s="107"/>
      <c r="D115" s="91" t="str">
        <f>'5E D2'!D57</f>
        <v>Flan gélifié au chocolat</v>
      </c>
      <c r="E115" s="108" t="s">
        <v>57</v>
      </c>
      <c r="F115" s="108" t="s">
        <v>57</v>
      </c>
      <c r="G115" s="108" t="s">
        <v>57</v>
      </c>
      <c r="H115" s="109"/>
      <c r="I115" s="110"/>
      <c r="J115" s="110"/>
      <c r="K115" s="110"/>
      <c r="L115" s="111"/>
      <c r="M115" s="112"/>
      <c r="O115" s="107"/>
      <c r="P115" s="91" t="str">
        <f>'5E D2'!D77</f>
        <v>Fruit de saison</v>
      </c>
      <c r="Q115" s="108" t="s">
        <v>57</v>
      </c>
      <c r="R115" s="108" t="s">
        <v>57</v>
      </c>
      <c r="S115" s="108" t="s">
        <v>57</v>
      </c>
      <c r="T115" s="109"/>
      <c r="U115" s="110"/>
      <c r="V115" s="110"/>
      <c r="W115" s="110"/>
      <c r="X115" s="111"/>
      <c r="Y115" s="112"/>
    </row>
    <row r="116" spans="3:28" s="89" customFormat="1" ht="22.5" customHeight="1" x14ac:dyDescent="0.25">
      <c r="C116" s="90" t="s">
        <v>59</v>
      </c>
      <c r="D116" s="97" t="e">
        <f>'5E D2'!#REF!</f>
        <v>#REF!</v>
      </c>
      <c r="E116" s="92" t="s">
        <v>57</v>
      </c>
      <c r="F116" s="92" t="s">
        <v>57</v>
      </c>
      <c r="G116" s="92" t="s">
        <v>57</v>
      </c>
      <c r="H116" s="93"/>
      <c r="I116" s="94"/>
      <c r="J116" s="94"/>
      <c r="K116" s="94"/>
      <c r="L116" s="95"/>
      <c r="M116" s="96"/>
      <c r="O116" s="90" t="s">
        <v>59</v>
      </c>
      <c r="P116" s="97" t="str">
        <f>'5E D2'!F66</f>
        <v>Salade exotique</v>
      </c>
      <c r="Q116" s="92" t="s">
        <v>57</v>
      </c>
      <c r="R116" s="92" t="s">
        <v>57</v>
      </c>
      <c r="S116" s="92" t="s">
        <v>57</v>
      </c>
      <c r="T116" s="93"/>
      <c r="U116" s="94"/>
      <c r="V116" s="94"/>
      <c r="W116" s="94"/>
      <c r="X116" s="95"/>
      <c r="Y116" s="96"/>
    </row>
    <row r="117" spans="3:28" s="89" customFormat="1" ht="0.75" customHeight="1" x14ac:dyDescent="0.25">
      <c r="C117" s="98"/>
      <c r="D117" s="91" t="e">
        <f>'5E D2'!#REF!</f>
        <v>#REF!</v>
      </c>
      <c r="E117" s="99"/>
      <c r="F117" s="99"/>
      <c r="G117" s="99"/>
      <c r="H117" s="100"/>
      <c r="I117" s="101"/>
      <c r="J117" s="101"/>
      <c r="K117" s="101"/>
      <c r="L117" s="102"/>
      <c r="M117" s="103"/>
      <c r="O117" s="98"/>
      <c r="P117" s="91" t="str">
        <f>'5E D2'!F67</f>
        <v>Salade verte, tomate, maïs, ananas</v>
      </c>
      <c r="Q117" s="99"/>
      <c r="R117" s="99"/>
      <c r="S117" s="99"/>
      <c r="T117" s="100"/>
      <c r="U117" s="101"/>
      <c r="V117" s="101"/>
      <c r="W117" s="101"/>
      <c r="X117" s="102"/>
      <c r="Y117" s="103"/>
    </row>
    <row r="118" spans="3:28" s="89" customFormat="1" ht="22.5" hidden="1" customHeight="1" x14ac:dyDescent="0.25">
      <c r="C118" s="98"/>
      <c r="D118" s="91" t="e">
        <f>'5E D2'!#REF!</f>
        <v>#REF!</v>
      </c>
      <c r="E118" s="99"/>
      <c r="F118" s="99"/>
      <c r="G118" s="99"/>
      <c r="H118" s="100"/>
      <c r="I118" s="101"/>
      <c r="J118" s="101"/>
      <c r="K118" s="101"/>
      <c r="L118" s="102"/>
      <c r="M118" s="103"/>
      <c r="O118" s="98"/>
      <c r="P118" s="91">
        <f>'5E D2'!F68</f>
        <v>0</v>
      </c>
      <c r="Q118" s="99"/>
      <c r="R118" s="99"/>
      <c r="S118" s="99"/>
      <c r="T118" s="100"/>
      <c r="U118" s="101"/>
      <c r="V118" s="101"/>
      <c r="W118" s="101"/>
      <c r="X118" s="102"/>
      <c r="Y118" s="103"/>
    </row>
    <row r="119" spans="3:28" s="89" customFormat="1" ht="20.25" customHeight="1" x14ac:dyDescent="0.25">
      <c r="C119" s="104">
        <f>+C107+1</f>
        <v>45917</v>
      </c>
      <c r="D119" s="91" t="e">
        <f>'5E D2'!#REF!</f>
        <v>#REF!</v>
      </c>
      <c r="E119" s="99" t="s">
        <v>57</v>
      </c>
      <c r="F119" s="99" t="s">
        <v>57</v>
      </c>
      <c r="G119" s="99" t="s">
        <v>57</v>
      </c>
      <c r="H119" s="100"/>
      <c r="I119" s="101"/>
      <c r="J119" s="101"/>
      <c r="K119" s="101"/>
      <c r="L119" s="102"/>
      <c r="M119" s="103"/>
      <c r="O119" s="104">
        <f>+O107+1</f>
        <v>45924</v>
      </c>
      <c r="P119" s="91" t="str">
        <f>'5E D2'!F69</f>
        <v>Gratin de pdt au jambon ℗ *</v>
      </c>
      <c r="Q119" s="99" t="s">
        <v>57</v>
      </c>
      <c r="R119" s="99" t="s">
        <v>57</v>
      </c>
      <c r="S119" s="99" t="s">
        <v>57</v>
      </c>
      <c r="T119" s="100"/>
      <c r="U119" s="101"/>
      <c r="V119" s="101"/>
      <c r="W119" s="101"/>
      <c r="X119" s="102"/>
      <c r="Y119" s="103"/>
      <c r="AB119" s="105"/>
    </row>
    <row r="120" spans="3:28" s="89" customFormat="1" ht="22.5" hidden="1" customHeight="1" x14ac:dyDescent="0.25">
      <c r="C120" s="104"/>
      <c r="D120" s="91" t="e">
        <f>'5E D2'!#REF!</f>
        <v>#REF!</v>
      </c>
      <c r="E120" s="99"/>
      <c r="F120" s="99"/>
      <c r="G120" s="99"/>
      <c r="H120" s="100"/>
      <c r="I120" s="101"/>
      <c r="J120" s="101"/>
      <c r="K120" s="101"/>
      <c r="L120" s="102"/>
      <c r="M120" s="103"/>
      <c r="O120" s="104"/>
      <c r="P120" s="91">
        <f>'5E D2'!F70</f>
        <v>0</v>
      </c>
      <c r="Q120" s="99"/>
      <c r="R120" s="99"/>
      <c r="S120" s="99"/>
      <c r="T120" s="100"/>
      <c r="U120" s="101"/>
      <c r="V120" s="101"/>
      <c r="W120" s="101"/>
      <c r="X120" s="102"/>
      <c r="Y120" s="103"/>
      <c r="AB120" s="105"/>
    </row>
    <row r="121" spans="3:28" s="89" customFormat="1" ht="0.75" customHeight="1" x14ac:dyDescent="0.25">
      <c r="C121" s="104"/>
      <c r="D121" s="91" t="e">
        <f>'5E D2'!#REF!</f>
        <v>#REF!</v>
      </c>
      <c r="E121" s="99"/>
      <c r="F121" s="99"/>
      <c r="G121" s="99"/>
      <c r="H121" s="100"/>
      <c r="I121" s="101"/>
      <c r="J121" s="101"/>
      <c r="K121" s="101"/>
      <c r="L121" s="102"/>
      <c r="M121" s="103"/>
      <c r="O121" s="104"/>
      <c r="P121" s="91">
        <f>'5E D2'!F71</f>
        <v>0</v>
      </c>
      <c r="Q121" s="99"/>
      <c r="R121" s="99"/>
      <c r="S121" s="99"/>
      <c r="T121" s="100"/>
      <c r="U121" s="101"/>
      <c r="V121" s="101"/>
      <c r="W121" s="101"/>
      <c r="X121" s="102"/>
      <c r="Y121" s="103"/>
      <c r="AB121" s="105"/>
    </row>
    <row r="122" spans="3:28" s="89" customFormat="1" ht="21.75" customHeight="1" x14ac:dyDescent="0.25">
      <c r="C122" s="103"/>
      <c r="D122" s="91" t="e">
        <f>'5E D2'!#REF!</f>
        <v>#REF!</v>
      </c>
      <c r="E122" s="99" t="s">
        <v>57</v>
      </c>
      <c r="F122" s="99" t="s">
        <v>57</v>
      </c>
      <c r="G122" s="99" t="s">
        <v>57</v>
      </c>
      <c r="H122" s="100"/>
      <c r="I122" s="101"/>
      <c r="J122" s="101"/>
      <c r="K122" s="101"/>
      <c r="L122" s="102"/>
      <c r="M122" s="106"/>
      <c r="O122" s="103"/>
      <c r="P122" s="91" t="str">
        <f>'5E D2'!F72</f>
        <v>-</v>
      </c>
      <c r="Q122" s="99" t="s">
        <v>57</v>
      </c>
      <c r="R122" s="99" t="s">
        <v>57</v>
      </c>
      <c r="S122" s="99" t="s">
        <v>57</v>
      </c>
      <c r="T122" s="100"/>
      <c r="U122" s="101"/>
      <c r="V122" s="101"/>
      <c r="W122" s="101"/>
      <c r="X122" s="102"/>
      <c r="Y122" s="106"/>
    </row>
    <row r="123" spans="3:28" s="89" customFormat="1" ht="2.25" hidden="1" customHeight="1" x14ac:dyDescent="0.25">
      <c r="C123" s="103"/>
      <c r="D123" s="91" t="e">
        <f>'5E D2'!#REF!</f>
        <v>#REF!</v>
      </c>
      <c r="E123" s="99"/>
      <c r="F123" s="99"/>
      <c r="G123" s="99"/>
      <c r="H123" s="100"/>
      <c r="I123" s="101"/>
      <c r="J123" s="101"/>
      <c r="K123" s="101"/>
      <c r="L123" s="102"/>
      <c r="M123" s="106"/>
      <c r="O123" s="103"/>
      <c r="P123" s="91">
        <f>'5E D2'!F73</f>
        <v>0</v>
      </c>
      <c r="Q123" s="99"/>
      <c r="R123" s="99"/>
      <c r="S123" s="99"/>
      <c r="T123" s="100"/>
      <c r="U123" s="101"/>
      <c r="V123" s="101"/>
      <c r="W123" s="101"/>
      <c r="X123" s="102"/>
      <c r="Y123" s="106"/>
    </row>
    <row r="124" spans="3:28" s="89" customFormat="1" ht="22.5" hidden="1" customHeight="1" x14ac:dyDescent="0.25">
      <c r="C124" s="103"/>
      <c r="D124" s="91" t="e">
        <f>'5E D2'!#REF!</f>
        <v>#REF!</v>
      </c>
      <c r="E124" s="99"/>
      <c r="F124" s="99"/>
      <c r="G124" s="99"/>
      <c r="H124" s="100"/>
      <c r="I124" s="101"/>
      <c r="J124" s="101"/>
      <c r="K124" s="101"/>
      <c r="L124" s="102"/>
      <c r="M124" s="106"/>
      <c r="O124" s="103"/>
      <c r="P124" s="91">
        <f>'5E D2'!F74</f>
        <v>0</v>
      </c>
      <c r="Q124" s="99"/>
      <c r="R124" s="99"/>
      <c r="S124" s="99"/>
      <c r="T124" s="100"/>
      <c r="U124" s="101"/>
      <c r="V124" s="101"/>
      <c r="W124" s="101"/>
      <c r="X124" s="102"/>
      <c r="Y124" s="106"/>
    </row>
    <row r="125" spans="3:28" s="89" customFormat="1" ht="22.5" customHeight="1" x14ac:dyDescent="0.25">
      <c r="C125" s="98"/>
      <c r="D125" s="91" t="e">
        <f>'5E D2'!#REF!</f>
        <v>#REF!</v>
      </c>
      <c r="E125" s="99" t="s">
        <v>57</v>
      </c>
      <c r="F125" s="99" t="s">
        <v>57</v>
      </c>
      <c r="G125" s="99" t="s">
        <v>57</v>
      </c>
      <c r="H125" s="100"/>
      <c r="I125" s="101"/>
      <c r="J125" s="101"/>
      <c r="K125" s="101"/>
      <c r="L125" s="102"/>
      <c r="M125" s="106"/>
      <c r="O125" s="98"/>
      <c r="P125" s="91" t="str">
        <f>'5E D2'!F75</f>
        <v>Edam</v>
      </c>
      <c r="Q125" s="99" t="s">
        <v>57</v>
      </c>
      <c r="R125" s="99" t="s">
        <v>57</v>
      </c>
      <c r="S125" s="99" t="s">
        <v>57</v>
      </c>
      <c r="T125" s="100"/>
      <c r="U125" s="101"/>
      <c r="V125" s="101"/>
      <c r="W125" s="101"/>
      <c r="X125" s="102"/>
      <c r="Y125" s="106"/>
    </row>
    <row r="126" spans="3:28" s="89" customFormat="1" ht="0.75" customHeight="1" x14ac:dyDescent="0.25">
      <c r="C126" s="98"/>
      <c r="D126" s="91" t="e">
        <f>'5E D2'!#REF!</f>
        <v>#REF!</v>
      </c>
      <c r="E126" s="99"/>
      <c r="F126" s="99"/>
      <c r="G126" s="99"/>
      <c r="H126" s="100"/>
      <c r="I126" s="101"/>
      <c r="J126" s="101"/>
      <c r="K126" s="101"/>
      <c r="L126" s="102"/>
      <c r="M126" s="106"/>
      <c r="O126" s="98"/>
      <c r="P126" s="91">
        <f>'5E D2'!F76</f>
        <v>0</v>
      </c>
      <c r="Q126" s="99"/>
      <c r="R126" s="99"/>
      <c r="S126" s="99"/>
      <c r="T126" s="100"/>
      <c r="U126" s="101"/>
      <c r="V126" s="101"/>
      <c r="W126" s="101"/>
      <c r="X126" s="102"/>
      <c r="Y126" s="106"/>
    </row>
    <row r="127" spans="3:28" s="89" customFormat="1" ht="22.5" customHeight="1" x14ac:dyDescent="0.25">
      <c r="C127" s="107"/>
      <c r="D127" s="91" t="e">
        <f>'5E D2'!#REF!</f>
        <v>#REF!</v>
      </c>
      <c r="E127" s="108" t="s">
        <v>57</v>
      </c>
      <c r="F127" s="108" t="s">
        <v>57</v>
      </c>
      <c r="G127" s="108" t="s">
        <v>57</v>
      </c>
      <c r="H127" s="109"/>
      <c r="I127" s="110"/>
      <c r="J127" s="110"/>
      <c r="K127" s="110"/>
      <c r="L127" s="111"/>
      <c r="M127" s="112"/>
      <c r="O127" s="107"/>
      <c r="P127" s="91" t="str">
        <f>'5E D2'!F77</f>
        <v>Liégeois à la vanille</v>
      </c>
      <c r="Q127" s="108" t="s">
        <v>57</v>
      </c>
      <c r="R127" s="108" t="s">
        <v>57</v>
      </c>
      <c r="S127" s="108" t="s">
        <v>57</v>
      </c>
      <c r="T127" s="109"/>
      <c r="U127" s="110"/>
      <c r="V127" s="110"/>
      <c r="W127" s="110"/>
      <c r="X127" s="111"/>
      <c r="Y127" s="112"/>
    </row>
    <row r="128" spans="3:28" s="89" customFormat="1" ht="22.5" customHeight="1" x14ac:dyDescent="0.25">
      <c r="C128" s="90" t="s">
        <v>60</v>
      </c>
      <c r="D128" s="97" t="e">
        <f>'5E D2'!#REF!</f>
        <v>#REF!</v>
      </c>
      <c r="E128" s="92" t="s">
        <v>57</v>
      </c>
      <c r="F128" s="92" t="s">
        <v>57</v>
      </c>
      <c r="G128" s="92" t="s">
        <v>57</v>
      </c>
      <c r="H128" s="93"/>
      <c r="I128" s="94"/>
      <c r="J128" s="94"/>
      <c r="K128" s="94"/>
      <c r="L128" s="95"/>
      <c r="M128" s="96"/>
      <c r="O128" s="90" t="s">
        <v>60</v>
      </c>
      <c r="P128" s="97" t="str">
        <f>'5E D2'!H66</f>
        <v>Salade piémontaise ℗</v>
      </c>
      <c r="Q128" s="92" t="s">
        <v>57</v>
      </c>
      <c r="R128" s="92" t="s">
        <v>57</v>
      </c>
      <c r="S128" s="92" t="s">
        <v>57</v>
      </c>
      <c r="T128" s="93"/>
      <c r="U128" s="94"/>
      <c r="V128" s="94"/>
      <c r="W128" s="94"/>
      <c r="X128" s="95"/>
      <c r="Y128" s="96"/>
    </row>
    <row r="129" spans="3:28" s="89" customFormat="1" ht="0.75" customHeight="1" x14ac:dyDescent="0.25">
      <c r="C129" s="98"/>
      <c r="D129" s="91" t="e">
        <f>'5E D2'!#REF!</f>
        <v>#REF!</v>
      </c>
      <c r="E129" s="99"/>
      <c r="F129" s="99"/>
      <c r="G129" s="99"/>
      <c r="H129" s="100"/>
      <c r="I129" s="101"/>
      <c r="J129" s="101"/>
      <c r="K129" s="101"/>
      <c r="L129" s="102"/>
      <c r="M129" s="103"/>
      <c r="O129" s="98"/>
      <c r="P129" s="97" t="str">
        <f>'5E D2'!H67</f>
        <v>pdt, jambon, œuf, tomate, oignon, cornichon, mayonnaise</v>
      </c>
      <c r="Q129" s="99"/>
      <c r="R129" s="99"/>
      <c r="S129" s="99"/>
      <c r="T129" s="100"/>
      <c r="U129" s="101"/>
      <c r="V129" s="101"/>
      <c r="W129" s="101"/>
      <c r="X129" s="102"/>
      <c r="Y129" s="103"/>
    </row>
    <row r="130" spans="3:28" s="89" customFormat="1" ht="22.5" hidden="1" customHeight="1" x14ac:dyDescent="0.25">
      <c r="C130" s="98"/>
      <c r="D130" s="91" t="e">
        <f>'5E D2'!#REF!</f>
        <v>#REF!</v>
      </c>
      <c r="E130" s="99"/>
      <c r="F130" s="99"/>
      <c r="G130" s="99"/>
      <c r="H130" s="100"/>
      <c r="I130" s="101"/>
      <c r="J130" s="101"/>
      <c r="K130" s="101"/>
      <c r="L130" s="102"/>
      <c r="M130" s="103"/>
      <c r="O130" s="98"/>
      <c r="P130" s="97">
        <f>'5E D2'!H68</f>
        <v>0</v>
      </c>
      <c r="Q130" s="99"/>
      <c r="R130" s="99"/>
      <c r="S130" s="99"/>
      <c r="T130" s="100"/>
      <c r="U130" s="101"/>
      <c r="V130" s="101"/>
      <c r="W130" s="101"/>
      <c r="X130" s="102"/>
      <c r="Y130" s="103"/>
    </row>
    <row r="131" spans="3:28" s="89" customFormat="1" ht="20.25" customHeight="1" x14ac:dyDescent="0.25">
      <c r="C131" s="104">
        <f>+C119+1</f>
        <v>45918</v>
      </c>
      <c r="D131" s="91" t="e">
        <f>'5E D2'!#REF!</f>
        <v>#REF!</v>
      </c>
      <c r="E131" s="99" t="s">
        <v>57</v>
      </c>
      <c r="F131" s="99" t="s">
        <v>57</v>
      </c>
      <c r="G131" s="99" t="s">
        <v>57</v>
      </c>
      <c r="H131" s="100"/>
      <c r="I131" s="101"/>
      <c r="J131" s="101"/>
      <c r="K131" s="101"/>
      <c r="L131" s="102"/>
      <c r="M131" s="103"/>
      <c r="O131" s="104">
        <f>+O119+1</f>
        <v>45925</v>
      </c>
      <c r="P131" s="97" t="str">
        <f>'5E D2'!H69</f>
        <v>Filet de lieu sauce citron</v>
      </c>
      <c r="Q131" s="99" t="s">
        <v>57</v>
      </c>
      <c r="R131" s="99" t="s">
        <v>57</v>
      </c>
      <c r="S131" s="99" t="s">
        <v>57</v>
      </c>
      <c r="T131" s="100"/>
      <c r="U131" s="101"/>
      <c r="V131" s="101"/>
      <c r="W131" s="101"/>
      <c r="X131" s="102"/>
      <c r="Y131" s="103"/>
      <c r="AB131" s="105"/>
    </row>
    <row r="132" spans="3:28" s="89" customFormat="1" ht="22.5" hidden="1" customHeight="1" x14ac:dyDescent="0.25">
      <c r="C132" s="104"/>
      <c r="D132" s="91" t="e">
        <f>'5E D2'!#REF!</f>
        <v>#REF!</v>
      </c>
      <c r="E132" s="99"/>
      <c r="F132" s="99"/>
      <c r="G132" s="99"/>
      <c r="H132" s="100"/>
      <c r="I132" s="101"/>
      <c r="J132" s="101"/>
      <c r="K132" s="101"/>
      <c r="L132" s="102"/>
      <c r="M132" s="103"/>
      <c r="O132" s="104"/>
      <c r="P132" s="97">
        <f>'5E D2'!H70</f>
        <v>0</v>
      </c>
      <c r="Q132" s="99"/>
      <c r="R132" s="99"/>
      <c r="S132" s="99"/>
      <c r="T132" s="100"/>
      <c r="U132" s="101"/>
      <c r="V132" s="101"/>
      <c r="W132" s="101"/>
      <c r="X132" s="102"/>
      <c r="Y132" s="103"/>
      <c r="AB132" s="105"/>
    </row>
    <row r="133" spans="3:28" s="89" customFormat="1" ht="0.75" customHeight="1" x14ac:dyDescent="0.25">
      <c r="C133" s="104"/>
      <c r="D133" s="91" t="e">
        <f>'5E D2'!#REF!</f>
        <v>#REF!</v>
      </c>
      <c r="E133" s="99"/>
      <c r="F133" s="99"/>
      <c r="G133" s="99"/>
      <c r="H133" s="100"/>
      <c r="I133" s="101"/>
      <c r="J133" s="101"/>
      <c r="K133" s="101"/>
      <c r="L133" s="102"/>
      <c r="M133" s="103"/>
      <c r="O133" s="104"/>
      <c r="P133" s="97">
        <f>'5E D2'!H71</f>
        <v>0</v>
      </c>
      <c r="Q133" s="99"/>
      <c r="R133" s="99"/>
      <c r="S133" s="99"/>
      <c r="T133" s="100"/>
      <c r="U133" s="101"/>
      <c r="V133" s="101"/>
      <c r="W133" s="101"/>
      <c r="X133" s="102"/>
      <c r="Y133" s="103"/>
      <c r="AB133" s="105"/>
    </row>
    <row r="134" spans="3:28" s="89" customFormat="1" ht="21.75" customHeight="1" x14ac:dyDescent="0.25">
      <c r="C134" s="103"/>
      <c r="D134" s="91" t="e">
        <f>'5E D2'!#REF!</f>
        <v>#REF!</v>
      </c>
      <c r="E134" s="99" t="s">
        <v>57</v>
      </c>
      <c r="F134" s="99" t="s">
        <v>57</v>
      </c>
      <c r="G134" s="99" t="s">
        <v>57</v>
      </c>
      <c r="H134" s="100"/>
      <c r="I134" s="101"/>
      <c r="J134" s="101"/>
      <c r="K134" s="101"/>
      <c r="L134" s="102"/>
      <c r="M134" s="106"/>
      <c r="O134" s="103"/>
      <c r="P134" s="97" t="str">
        <f>'5E D2'!H72</f>
        <v xml:space="preserve">Duo de choux </v>
      </c>
      <c r="Q134" s="99" t="s">
        <v>57</v>
      </c>
      <c r="R134" s="99" t="s">
        <v>57</v>
      </c>
      <c r="S134" s="99" t="s">
        <v>57</v>
      </c>
      <c r="T134" s="100"/>
      <c r="U134" s="101"/>
      <c r="V134" s="101"/>
      <c r="W134" s="101"/>
      <c r="X134" s="102"/>
      <c r="Y134" s="106"/>
    </row>
    <row r="135" spans="3:28" s="89" customFormat="1" ht="2.25" hidden="1" customHeight="1" x14ac:dyDescent="0.25">
      <c r="C135" s="103"/>
      <c r="D135" s="91" t="e">
        <f>'5E D2'!#REF!</f>
        <v>#REF!</v>
      </c>
      <c r="E135" s="99"/>
      <c r="F135" s="99"/>
      <c r="G135" s="99"/>
      <c r="H135" s="100"/>
      <c r="I135" s="101"/>
      <c r="J135" s="101"/>
      <c r="K135" s="101"/>
      <c r="L135" s="102"/>
      <c r="M135" s="106"/>
      <c r="O135" s="103"/>
      <c r="P135" s="97" t="str">
        <f>'5E D2'!H73</f>
        <v>Choux fleurs, brocolis</v>
      </c>
      <c r="Q135" s="99"/>
      <c r="R135" s="99"/>
      <c r="S135" s="99"/>
      <c r="T135" s="100"/>
      <c r="U135" s="101"/>
      <c r="V135" s="101"/>
      <c r="W135" s="101"/>
      <c r="X135" s="102"/>
      <c r="Y135" s="106"/>
    </row>
    <row r="136" spans="3:28" s="89" customFormat="1" ht="22.5" hidden="1" customHeight="1" x14ac:dyDescent="0.25">
      <c r="C136" s="103"/>
      <c r="D136" s="91" t="e">
        <f>'5E D2'!#REF!</f>
        <v>#REF!</v>
      </c>
      <c r="E136" s="99"/>
      <c r="F136" s="99"/>
      <c r="G136" s="99"/>
      <c r="H136" s="100"/>
      <c r="I136" s="101"/>
      <c r="J136" s="101"/>
      <c r="K136" s="101"/>
      <c r="L136" s="102"/>
      <c r="M136" s="106"/>
      <c r="O136" s="103"/>
      <c r="P136" s="97">
        <f>'5E D2'!H74</f>
        <v>0</v>
      </c>
      <c r="Q136" s="99"/>
      <c r="R136" s="99"/>
      <c r="S136" s="99"/>
      <c r="T136" s="100"/>
      <c r="U136" s="101"/>
      <c r="V136" s="101"/>
      <c r="W136" s="101"/>
      <c r="X136" s="102"/>
      <c r="Y136" s="106"/>
    </row>
    <row r="137" spans="3:28" s="89" customFormat="1" ht="22.5" customHeight="1" x14ac:dyDescent="0.25">
      <c r="C137" s="98"/>
      <c r="D137" s="91" t="e">
        <f>'5E D2'!#REF!</f>
        <v>#REF!</v>
      </c>
      <c r="E137" s="99" t="s">
        <v>57</v>
      </c>
      <c r="F137" s="99" t="s">
        <v>57</v>
      </c>
      <c r="G137" s="99" t="s">
        <v>57</v>
      </c>
      <c r="H137" s="100"/>
      <c r="I137" s="101"/>
      <c r="J137" s="101"/>
      <c r="K137" s="101"/>
      <c r="L137" s="102"/>
      <c r="M137" s="106"/>
      <c r="O137" s="98"/>
      <c r="P137" s="97" t="str">
        <f>'5E D2'!H75</f>
        <v>Petit moulé nature</v>
      </c>
      <c r="Q137" s="99" t="s">
        <v>57</v>
      </c>
      <c r="R137" s="99" t="s">
        <v>57</v>
      </c>
      <c r="S137" s="99" t="s">
        <v>57</v>
      </c>
      <c r="T137" s="100"/>
      <c r="U137" s="101"/>
      <c r="V137" s="101"/>
      <c r="W137" s="101"/>
      <c r="X137" s="102"/>
      <c r="Y137" s="106"/>
    </row>
    <row r="138" spans="3:28" s="89" customFormat="1" ht="0.75" customHeight="1" x14ac:dyDescent="0.25">
      <c r="C138" s="98"/>
      <c r="D138" s="91" t="e">
        <f>'5E D2'!#REF!</f>
        <v>#REF!</v>
      </c>
      <c r="E138" s="99"/>
      <c r="F138" s="99"/>
      <c r="G138" s="99"/>
      <c r="H138" s="100"/>
      <c r="I138" s="101"/>
      <c r="J138" s="101"/>
      <c r="K138" s="101"/>
      <c r="L138" s="102"/>
      <c r="M138" s="106"/>
      <c r="O138" s="98"/>
      <c r="P138" s="97">
        <f>'5E D2'!H76</f>
        <v>0</v>
      </c>
      <c r="Q138" s="99"/>
      <c r="R138" s="99"/>
      <c r="S138" s="99"/>
      <c r="T138" s="100"/>
      <c r="U138" s="101"/>
      <c r="V138" s="101"/>
      <c r="W138" s="101"/>
      <c r="X138" s="102"/>
      <c r="Y138" s="106"/>
    </row>
    <row r="139" spans="3:28" s="89" customFormat="1" ht="22.5" customHeight="1" x14ac:dyDescent="0.25">
      <c r="C139" s="107"/>
      <c r="D139" s="91" t="e">
        <f>'5E D2'!#REF!</f>
        <v>#REF!</v>
      </c>
      <c r="E139" s="108" t="s">
        <v>57</v>
      </c>
      <c r="F139" s="108" t="s">
        <v>57</v>
      </c>
      <c r="G139" s="108" t="s">
        <v>57</v>
      </c>
      <c r="H139" s="109"/>
      <c r="I139" s="110"/>
      <c r="J139" s="110"/>
      <c r="K139" s="110"/>
      <c r="L139" s="111"/>
      <c r="M139" s="112"/>
      <c r="O139" s="107"/>
      <c r="P139" s="97" t="str">
        <f>'5E D2'!H77</f>
        <v>Fruit de saison</v>
      </c>
      <c r="Q139" s="108" t="s">
        <v>57</v>
      </c>
      <c r="R139" s="108" t="s">
        <v>57</v>
      </c>
      <c r="S139" s="108" t="s">
        <v>57</v>
      </c>
      <c r="T139" s="109"/>
      <c r="U139" s="110"/>
      <c r="V139" s="110"/>
      <c r="W139" s="110"/>
      <c r="X139" s="111"/>
      <c r="Y139" s="112"/>
    </row>
    <row r="140" spans="3:28" s="89" customFormat="1" ht="22.5" customHeight="1" x14ac:dyDescent="0.25">
      <c r="C140" s="90" t="s">
        <v>61</v>
      </c>
      <c r="D140" s="97" t="str">
        <f>'5E D2'!J46</f>
        <v>Cervelas ℗</v>
      </c>
      <c r="E140" s="92" t="s">
        <v>57</v>
      </c>
      <c r="F140" s="92" t="s">
        <v>57</v>
      </c>
      <c r="G140" s="92" t="s">
        <v>57</v>
      </c>
      <c r="H140" s="93"/>
      <c r="I140" s="94"/>
      <c r="J140" s="94"/>
      <c r="K140" s="94"/>
      <c r="L140" s="95"/>
      <c r="M140" s="96"/>
      <c r="O140" s="90" t="s">
        <v>61</v>
      </c>
      <c r="P140" s="97" t="str">
        <f>'5E D2'!J66</f>
        <v>Carottes rapées emmental</v>
      </c>
      <c r="Q140" s="92" t="s">
        <v>57</v>
      </c>
      <c r="R140" s="92" t="s">
        <v>57</v>
      </c>
      <c r="S140" s="92" t="s">
        <v>57</v>
      </c>
      <c r="T140" s="93"/>
      <c r="U140" s="94"/>
      <c r="V140" s="94"/>
      <c r="W140" s="94"/>
      <c r="X140" s="95"/>
      <c r="Y140" s="96"/>
    </row>
    <row r="141" spans="3:28" s="89" customFormat="1" ht="0.75" customHeight="1" x14ac:dyDescent="0.25">
      <c r="C141" s="98"/>
      <c r="D141" s="91">
        <f>'5E D2'!J47</f>
        <v>0</v>
      </c>
      <c r="E141" s="99"/>
      <c r="F141" s="99"/>
      <c r="G141" s="99"/>
      <c r="H141" s="100"/>
      <c r="I141" s="101"/>
      <c r="J141" s="101"/>
      <c r="K141" s="101"/>
      <c r="L141" s="102"/>
      <c r="M141" s="103"/>
      <c r="O141" s="98"/>
      <c r="P141" s="91">
        <f>'5E D2'!J67</f>
        <v>0</v>
      </c>
      <c r="Q141" s="99"/>
      <c r="R141" s="99"/>
      <c r="S141" s="99"/>
      <c r="T141" s="100"/>
      <c r="U141" s="101"/>
      <c r="V141" s="101"/>
      <c r="W141" s="101"/>
      <c r="X141" s="102"/>
      <c r="Y141" s="103"/>
    </row>
    <row r="142" spans="3:28" s="89" customFormat="1" ht="22.5" hidden="1" customHeight="1" x14ac:dyDescent="0.25">
      <c r="C142" s="98"/>
      <c r="D142" s="91">
        <f>'5E D2'!J48</f>
        <v>0</v>
      </c>
      <c r="E142" s="99"/>
      <c r="F142" s="99"/>
      <c r="G142" s="99"/>
      <c r="H142" s="100"/>
      <c r="I142" s="101"/>
      <c r="J142" s="101"/>
      <c r="K142" s="101"/>
      <c r="L142" s="102"/>
      <c r="M142" s="103"/>
      <c r="O142" s="98"/>
      <c r="P142" s="91">
        <f>'5E D2'!J68</f>
        <v>0</v>
      </c>
      <c r="Q142" s="99"/>
      <c r="R142" s="99"/>
      <c r="S142" s="99"/>
      <c r="T142" s="100"/>
      <c r="U142" s="101"/>
      <c r="V142" s="101"/>
      <c r="W142" s="101"/>
      <c r="X142" s="102"/>
      <c r="Y142" s="103"/>
    </row>
    <row r="143" spans="3:28" s="89" customFormat="1" ht="20.25" customHeight="1" x14ac:dyDescent="0.25">
      <c r="C143" s="104">
        <f>+C131+1</f>
        <v>45919</v>
      </c>
      <c r="D143" s="91" t="str">
        <f>'5E D2'!J49</f>
        <v>Œufs brouillés</v>
      </c>
      <c r="E143" s="99" t="s">
        <v>57</v>
      </c>
      <c r="F143" s="99" t="s">
        <v>57</v>
      </c>
      <c r="G143" s="99" t="s">
        <v>57</v>
      </c>
      <c r="H143" s="100"/>
      <c r="I143" s="101"/>
      <c r="J143" s="101"/>
      <c r="K143" s="101"/>
      <c r="L143" s="102"/>
      <c r="M143" s="103"/>
      <c r="O143" s="104">
        <f>+O131+1</f>
        <v>45926</v>
      </c>
      <c r="P143" s="91" t="str">
        <f>'5E D2'!J69</f>
        <v>Couscous végétarien *</v>
      </c>
      <c r="Q143" s="99" t="s">
        <v>57</v>
      </c>
      <c r="R143" s="99" t="s">
        <v>57</v>
      </c>
      <c r="S143" s="99" t="s">
        <v>57</v>
      </c>
      <c r="T143" s="100"/>
      <c r="U143" s="101"/>
      <c r="V143" s="101"/>
      <c r="W143" s="101"/>
      <c r="X143" s="102"/>
      <c r="Y143" s="103"/>
      <c r="AB143" s="105"/>
    </row>
    <row r="144" spans="3:28" s="89" customFormat="1" ht="22.5" hidden="1" customHeight="1" x14ac:dyDescent="0.25">
      <c r="C144" s="104"/>
      <c r="D144" s="91">
        <f>'5E D2'!J50</f>
        <v>0</v>
      </c>
      <c r="E144" s="99"/>
      <c r="F144" s="99"/>
      <c r="G144" s="99"/>
      <c r="H144" s="100"/>
      <c r="I144" s="101"/>
      <c r="J144" s="101"/>
      <c r="K144" s="101"/>
      <c r="L144" s="102"/>
      <c r="M144" s="103"/>
      <c r="O144" s="104"/>
      <c r="P144" s="91">
        <f>'5E D2'!J70</f>
        <v>0</v>
      </c>
      <c r="Q144" s="99"/>
      <c r="R144" s="99"/>
      <c r="S144" s="99"/>
      <c r="T144" s="100"/>
      <c r="U144" s="101"/>
      <c r="V144" s="101"/>
      <c r="W144" s="101"/>
      <c r="X144" s="102"/>
      <c r="Y144" s="103"/>
      <c r="AB144" s="105"/>
    </row>
    <row r="145" spans="1:28" s="89" customFormat="1" ht="0.75" customHeight="1" x14ac:dyDescent="0.25">
      <c r="C145" s="104"/>
      <c r="D145" s="91">
        <f>'5E D2'!J51</f>
        <v>0</v>
      </c>
      <c r="E145" s="99"/>
      <c r="F145" s="99"/>
      <c r="G145" s="99"/>
      <c r="H145" s="100"/>
      <c r="I145" s="101"/>
      <c r="J145" s="101"/>
      <c r="K145" s="101"/>
      <c r="L145" s="102"/>
      <c r="M145" s="103"/>
      <c r="O145" s="104"/>
      <c r="P145" s="91">
        <f>'5E D2'!J71</f>
        <v>0</v>
      </c>
      <c r="Q145" s="99"/>
      <c r="R145" s="99"/>
      <c r="S145" s="99"/>
      <c r="T145" s="100"/>
      <c r="U145" s="101"/>
      <c r="V145" s="101"/>
      <c r="W145" s="101"/>
      <c r="X145" s="102"/>
      <c r="Y145" s="103"/>
      <c r="AB145" s="105"/>
    </row>
    <row r="146" spans="1:28" s="89" customFormat="1" ht="21.75" customHeight="1" x14ac:dyDescent="0.25">
      <c r="C146" s="103"/>
      <c r="D146" s="91" t="str">
        <f>'5E D2'!J52</f>
        <v>Petits pois</v>
      </c>
      <c r="E146" s="99" t="s">
        <v>57</v>
      </c>
      <c r="F146" s="99" t="s">
        <v>57</v>
      </c>
      <c r="G146" s="99" t="s">
        <v>57</v>
      </c>
      <c r="H146" s="100"/>
      <c r="I146" s="101"/>
      <c r="J146" s="101"/>
      <c r="K146" s="101"/>
      <c r="L146" s="102"/>
      <c r="M146" s="106"/>
      <c r="O146" s="103"/>
      <c r="P146" s="91" t="str">
        <f>'5E D2'!J72</f>
        <v>-</v>
      </c>
      <c r="Q146" s="99" t="s">
        <v>57</v>
      </c>
      <c r="R146" s="99" t="s">
        <v>57</v>
      </c>
      <c r="S146" s="99" t="s">
        <v>57</v>
      </c>
      <c r="T146" s="100"/>
      <c r="U146" s="101"/>
      <c r="V146" s="101"/>
      <c r="W146" s="101"/>
      <c r="X146" s="102"/>
      <c r="Y146" s="106"/>
    </row>
    <row r="147" spans="1:28" s="89" customFormat="1" ht="2.25" hidden="1" customHeight="1" x14ac:dyDescent="0.25">
      <c r="C147" s="103"/>
      <c r="D147" s="91">
        <f>'5E D2'!J53</f>
        <v>0</v>
      </c>
      <c r="E147" s="99"/>
      <c r="F147" s="99"/>
      <c r="G147" s="99"/>
      <c r="H147" s="100"/>
      <c r="I147" s="101"/>
      <c r="J147" s="101"/>
      <c r="K147" s="101"/>
      <c r="L147" s="102"/>
      <c r="M147" s="106"/>
      <c r="O147" s="103"/>
      <c r="P147" s="91">
        <f>'5E D2'!D73</f>
        <v>0</v>
      </c>
      <c r="Q147" s="99"/>
      <c r="R147" s="99"/>
      <c r="S147" s="99"/>
      <c r="T147" s="100"/>
      <c r="U147" s="101"/>
      <c r="V147" s="101"/>
      <c r="W147" s="101"/>
      <c r="X147" s="102"/>
      <c r="Y147" s="106"/>
    </row>
    <row r="148" spans="1:28" s="89" customFormat="1" ht="22.5" hidden="1" customHeight="1" x14ac:dyDescent="0.25">
      <c r="C148" s="103"/>
      <c r="D148" s="91">
        <f>'5E D2'!J54</f>
        <v>0</v>
      </c>
      <c r="E148" s="99"/>
      <c r="F148" s="99"/>
      <c r="G148" s="99"/>
      <c r="H148" s="100"/>
      <c r="I148" s="101"/>
      <c r="J148" s="101"/>
      <c r="K148" s="101"/>
      <c r="L148" s="102"/>
      <c r="M148" s="106"/>
      <c r="O148" s="103"/>
      <c r="P148" s="91">
        <f>'5E D2'!J74</f>
        <v>0</v>
      </c>
      <c r="Q148" s="99"/>
      <c r="R148" s="99"/>
      <c r="S148" s="99"/>
      <c r="T148" s="100"/>
      <c r="U148" s="101"/>
      <c r="V148" s="101"/>
      <c r="W148" s="101"/>
      <c r="X148" s="102"/>
      <c r="Y148" s="106"/>
    </row>
    <row r="149" spans="1:28" s="89" customFormat="1" ht="22.5" customHeight="1" x14ac:dyDescent="0.25">
      <c r="C149" s="98"/>
      <c r="D149" s="91" t="str">
        <f>'5E D2'!J55</f>
        <v>Vache picon</v>
      </c>
      <c r="E149" s="99" t="s">
        <v>57</v>
      </c>
      <c r="F149" s="99" t="s">
        <v>57</v>
      </c>
      <c r="G149" s="99" t="s">
        <v>57</v>
      </c>
      <c r="H149" s="100"/>
      <c r="I149" s="101"/>
      <c r="J149" s="101"/>
      <c r="K149" s="101"/>
      <c r="L149" s="102"/>
      <c r="M149" s="106"/>
      <c r="O149" s="98"/>
      <c r="P149" s="91" t="str">
        <f>'5E D2'!J75</f>
        <v>Petit suisse sucré</v>
      </c>
      <c r="Q149" s="99" t="s">
        <v>57</v>
      </c>
      <c r="R149" s="99" t="s">
        <v>57</v>
      </c>
      <c r="S149" s="99" t="s">
        <v>57</v>
      </c>
      <c r="T149" s="100"/>
      <c r="U149" s="101"/>
      <c r="V149" s="101"/>
      <c r="W149" s="101"/>
      <c r="X149" s="102"/>
      <c r="Y149" s="106"/>
    </row>
    <row r="150" spans="1:28" s="89" customFormat="1" ht="0.75" customHeight="1" x14ac:dyDescent="0.25">
      <c r="C150" s="98"/>
      <c r="D150" s="91">
        <f>'5E D2'!J56</f>
        <v>0</v>
      </c>
      <c r="E150" s="99"/>
      <c r="F150" s="99"/>
      <c r="G150" s="99"/>
      <c r="H150" s="100"/>
      <c r="I150" s="101"/>
      <c r="J150" s="101"/>
      <c r="K150" s="101"/>
      <c r="L150" s="102"/>
      <c r="M150" s="106"/>
      <c r="O150" s="98"/>
      <c r="P150" s="91">
        <f>'5E D2'!J76</f>
        <v>0</v>
      </c>
      <c r="Q150" s="99"/>
      <c r="R150" s="99"/>
      <c r="S150" s="99"/>
      <c r="T150" s="100"/>
      <c r="U150" s="101"/>
      <c r="V150" s="101"/>
      <c r="W150" s="101"/>
      <c r="X150" s="102"/>
      <c r="Y150" s="106"/>
    </row>
    <row r="151" spans="1:28" s="89" customFormat="1" ht="22.5" customHeight="1" x14ac:dyDescent="0.25">
      <c r="C151" s="107"/>
      <c r="D151" s="91" t="str">
        <f>'5E D2'!J57</f>
        <v>Gateau maison au chocolat</v>
      </c>
      <c r="E151" s="108" t="s">
        <v>57</v>
      </c>
      <c r="F151" s="108" t="s">
        <v>57</v>
      </c>
      <c r="G151" s="108" t="s">
        <v>57</v>
      </c>
      <c r="H151" s="109"/>
      <c r="I151" s="110"/>
      <c r="J151" s="110"/>
      <c r="K151" s="110"/>
      <c r="L151" s="111"/>
      <c r="M151" s="112"/>
      <c r="O151" s="107"/>
      <c r="P151" s="91" t="str">
        <f>'5E D2'!J77</f>
        <v>Pêche au sirop</v>
      </c>
      <c r="Q151" s="108" t="s">
        <v>57</v>
      </c>
      <c r="R151" s="108" t="s">
        <v>57</v>
      </c>
      <c r="S151" s="108" t="s">
        <v>57</v>
      </c>
      <c r="T151" s="109"/>
      <c r="U151" s="110"/>
      <c r="V151" s="110"/>
      <c r="W151" s="110"/>
      <c r="X151" s="111"/>
      <c r="Y151" s="112"/>
    </row>
    <row r="152" spans="1:28" ht="15" customHeight="1" x14ac:dyDescent="0.3">
      <c r="C152" s="294" t="s">
        <v>62</v>
      </c>
      <c r="D152" s="294"/>
      <c r="E152" s="294"/>
      <c r="F152" s="294"/>
      <c r="G152" s="294"/>
      <c r="H152" s="294"/>
      <c r="I152" s="294"/>
      <c r="J152" s="294"/>
      <c r="K152" s="294"/>
      <c r="L152" s="294"/>
      <c r="M152" s="294"/>
      <c r="O152" s="294" t="s">
        <v>62</v>
      </c>
      <c r="P152" s="294"/>
      <c r="Q152" s="294"/>
      <c r="R152" s="294"/>
      <c r="S152" s="294"/>
      <c r="T152" s="294"/>
      <c r="U152" s="294"/>
      <c r="V152" s="294"/>
      <c r="W152" s="294"/>
      <c r="X152" s="294"/>
      <c r="Y152" s="294"/>
    </row>
    <row r="153" spans="1:28" x14ac:dyDescent="0.3">
      <c r="C153" s="113"/>
      <c r="D153" s="113"/>
      <c r="E153" s="113"/>
      <c r="F153" s="113"/>
      <c r="G153" s="113"/>
      <c r="H153" s="113"/>
      <c r="I153" s="113"/>
      <c r="J153" s="113"/>
      <c r="K153" s="113"/>
      <c r="L153" s="113"/>
      <c r="M153" s="113"/>
      <c r="O153" s="113"/>
      <c r="P153" s="113"/>
      <c r="Q153" s="113"/>
      <c r="R153" s="113"/>
      <c r="S153" s="113"/>
      <c r="T153" s="113"/>
      <c r="U153" s="113"/>
      <c r="V153" s="113"/>
      <c r="W153" s="113"/>
      <c r="X153" s="113"/>
      <c r="Y153" s="113"/>
    </row>
    <row r="154" spans="1:28" x14ac:dyDescent="0.3">
      <c r="C154" s="295" t="s">
        <v>63</v>
      </c>
      <c r="D154" s="295"/>
      <c r="E154" s="295"/>
      <c r="F154" s="295"/>
      <c r="G154" s="295"/>
      <c r="H154" s="295"/>
      <c r="I154" s="295"/>
      <c r="J154" s="295"/>
      <c r="K154" s="295"/>
      <c r="L154" s="295"/>
      <c r="M154" s="295"/>
      <c r="O154" s="295" t="s">
        <v>63</v>
      </c>
      <c r="P154" s="295"/>
      <c r="Q154" s="295"/>
      <c r="R154" s="295"/>
      <c r="S154" s="295"/>
      <c r="T154" s="295"/>
      <c r="U154" s="295"/>
      <c r="V154" s="295"/>
      <c r="W154" s="295"/>
      <c r="X154" s="295"/>
      <c r="Y154" s="295"/>
    </row>
    <row r="155" spans="1:28" ht="115.5" customHeight="1" x14ac:dyDescent="0.3">
      <c r="C155" s="296"/>
      <c r="D155" s="297"/>
      <c r="E155" s="297"/>
      <c r="F155" s="297"/>
      <c r="G155" s="297"/>
      <c r="H155" s="297"/>
      <c r="I155" s="297"/>
      <c r="J155" s="297"/>
      <c r="K155" s="297"/>
      <c r="L155" s="297"/>
      <c r="M155" s="298"/>
      <c r="O155" s="296"/>
      <c r="P155" s="297"/>
      <c r="Q155" s="297"/>
      <c r="R155" s="297"/>
      <c r="S155" s="297"/>
      <c r="T155" s="297"/>
      <c r="U155" s="297"/>
      <c r="V155" s="297"/>
      <c r="W155" s="297"/>
      <c r="X155" s="297"/>
      <c r="Y155" s="298"/>
    </row>
    <row r="157" spans="1:28" ht="53.25" customHeight="1" x14ac:dyDescent="0.3">
      <c r="C157" s="67"/>
      <c r="D157" s="68"/>
      <c r="E157" s="69"/>
      <c r="F157" s="69"/>
      <c r="G157" s="69"/>
      <c r="H157" s="69"/>
      <c r="I157" s="69"/>
      <c r="J157" s="69"/>
      <c r="K157" s="69"/>
      <c r="L157" s="69"/>
      <c r="M157" s="70" t="s">
        <v>37</v>
      </c>
      <c r="O157" s="67"/>
      <c r="P157" s="68"/>
      <c r="Q157" s="69"/>
      <c r="R157" s="69"/>
      <c r="S157" s="69"/>
      <c r="T157" s="69"/>
      <c r="U157" s="69"/>
      <c r="V157" s="69"/>
      <c r="W157" s="69"/>
      <c r="X157" s="69"/>
      <c r="Y157" s="70" t="s">
        <v>37</v>
      </c>
    </row>
    <row r="158" spans="1:28" ht="5.25" customHeight="1" x14ac:dyDescent="0.3"/>
    <row r="159" spans="1:28" x14ac:dyDescent="0.3">
      <c r="A159" s="72" t="s">
        <v>28</v>
      </c>
      <c r="C159" s="311" t="str">
        <f>C81</f>
        <v>Année 2022/2023</v>
      </c>
      <c r="D159" s="311"/>
      <c r="E159" s="312" t="str">
        <f>+CONCATENATE("Période ",$A$8)</f>
        <v>Période 6</v>
      </c>
      <c r="F159" s="312"/>
      <c r="G159" s="312"/>
      <c r="H159" s="312"/>
      <c r="I159" s="312"/>
      <c r="J159" s="312"/>
      <c r="K159" s="312"/>
      <c r="L159" s="312"/>
      <c r="M159" s="73" t="str">
        <f>+CONCATENATE("Semaine ",$A$6)</f>
        <v>Semaine 36</v>
      </c>
      <c r="O159" s="311" t="str">
        <f>+C159</f>
        <v>Année 2022/2023</v>
      </c>
      <c r="P159" s="311"/>
      <c r="Q159" s="312" t="str">
        <f>+CONCATENATE("Période ",$A$8)</f>
        <v>Période 6</v>
      </c>
      <c r="R159" s="312"/>
      <c r="S159" s="312"/>
      <c r="T159" s="312"/>
      <c r="U159" s="312"/>
      <c r="V159" s="312"/>
      <c r="W159" s="312"/>
      <c r="X159" s="312"/>
      <c r="Y159" s="73" t="str">
        <f>+CONCATENATE("Semaine ",$A$6+1)</f>
        <v>Semaine 37</v>
      </c>
    </row>
    <row r="160" spans="1:28" x14ac:dyDescent="0.3">
      <c r="A160" s="74">
        <f>C173</f>
        <v>45929</v>
      </c>
      <c r="C160" s="75"/>
      <c r="D160" s="75"/>
      <c r="E160" s="76"/>
      <c r="F160" s="76"/>
      <c r="G160" s="76"/>
      <c r="H160" s="76"/>
      <c r="I160" s="76"/>
      <c r="J160" s="76"/>
      <c r="K160" s="76"/>
      <c r="L160" s="76"/>
      <c r="M160" s="77"/>
      <c r="O160" s="75"/>
      <c r="P160" s="75"/>
      <c r="Q160" s="76"/>
      <c r="R160" s="76"/>
      <c r="S160" s="76"/>
      <c r="T160" s="76"/>
      <c r="U160" s="76"/>
      <c r="V160" s="76"/>
      <c r="W160" s="76"/>
      <c r="X160" s="76"/>
      <c r="Y160" s="77"/>
    </row>
    <row r="161" spans="1:28" ht="15.6" x14ac:dyDescent="0.3">
      <c r="A161" s="72" t="s">
        <v>38</v>
      </c>
      <c r="C161" s="78" t="s">
        <v>39</v>
      </c>
      <c r="D161" s="313" t="s">
        <v>40</v>
      </c>
      <c r="E161" s="313"/>
      <c r="F161" s="313"/>
      <c r="G161" s="313"/>
      <c r="H161" s="313"/>
      <c r="I161" s="313"/>
      <c r="J161" s="313"/>
      <c r="K161" s="313"/>
      <c r="L161" s="313"/>
      <c r="M161" s="313"/>
      <c r="O161" s="78" t="s">
        <v>39</v>
      </c>
      <c r="P161" s="313" t="s">
        <v>40</v>
      </c>
      <c r="Q161" s="313"/>
      <c r="R161" s="313"/>
      <c r="S161" s="313"/>
      <c r="T161" s="313"/>
      <c r="U161" s="313"/>
      <c r="V161" s="313"/>
      <c r="W161" s="313"/>
      <c r="X161" s="313"/>
      <c r="Y161" s="313"/>
    </row>
    <row r="162" spans="1:28" x14ac:dyDescent="0.3">
      <c r="A162" s="79">
        <f>A84+2</f>
        <v>40</v>
      </c>
    </row>
    <row r="163" spans="1:28" ht="18" customHeight="1" x14ac:dyDescent="0.3">
      <c r="A163" s="72" t="s">
        <v>41</v>
      </c>
      <c r="C163" s="78" t="s">
        <v>42</v>
      </c>
      <c r="O163" s="78" t="s">
        <v>42</v>
      </c>
    </row>
    <row r="164" spans="1:28" x14ac:dyDescent="0.3">
      <c r="A164" s="79">
        <v>6</v>
      </c>
    </row>
    <row r="165" spans="1:28" ht="63" customHeight="1" x14ac:dyDescent="0.3">
      <c r="C165" s="307" t="s">
        <v>43</v>
      </c>
      <c r="D165" s="307"/>
      <c r="E165" s="307"/>
      <c r="F165" s="307"/>
      <c r="G165" s="307"/>
      <c r="H165" s="307"/>
      <c r="I165" s="307"/>
      <c r="J165" s="307"/>
      <c r="K165" s="307"/>
      <c r="L165" s="307"/>
      <c r="M165" s="307"/>
      <c r="O165" s="307" t="s">
        <v>43</v>
      </c>
      <c r="P165" s="307"/>
      <c r="Q165" s="307"/>
      <c r="R165" s="307"/>
      <c r="S165" s="307"/>
      <c r="T165" s="307"/>
      <c r="U165" s="307"/>
      <c r="V165" s="307"/>
      <c r="W165" s="307"/>
      <c r="X165" s="307"/>
      <c r="Y165" s="307"/>
    </row>
    <row r="166" spans="1:28" ht="9" customHeight="1" x14ac:dyDescent="0.3"/>
    <row r="167" spans="1:28" ht="15" customHeight="1" x14ac:dyDescent="0.3">
      <c r="E167" s="80"/>
      <c r="G167" s="81"/>
      <c r="H167" s="308" t="s">
        <v>44</v>
      </c>
      <c r="I167" s="309"/>
      <c r="J167" s="309"/>
      <c r="K167" s="309"/>
      <c r="L167" s="309"/>
      <c r="M167" s="310"/>
      <c r="Q167" s="80"/>
      <c r="S167" s="81"/>
      <c r="T167" s="308" t="s">
        <v>44</v>
      </c>
      <c r="U167" s="309"/>
      <c r="V167" s="309"/>
      <c r="W167" s="309"/>
      <c r="X167" s="309"/>
      <c r="Y167" s="310"/>
    </row>
    <row r="168" spans="1:28" ht="39" customHeight="1" x14ac:dyDescent="0.3">
      <c r="E168" s="82"/>
      <c r="F168" s="83"/>
      <c r="G168" s="84"/>
      <c r="H168" s="299" t="s">
        <v>45</v>
      </c>
      <c r="I168" s="301" t="s">
        <v>46</v>
      </c>
      <c r="J168" s="301" t="s">
        <v>47</v>
      </c>
      <c r="K168" s="301" t="s">
        <v>48</v>
      </c>
      <c r="L168" s="303" t="s">
        <v>49</v>
      </c>
      <c r="M168" s="305" t="s">
        <v>50</v>
      </c>
      <c r="Q168" s="82"/>
      <c r="R168" s="83"/>
      <c r="S168" s="84"/>
      <c r="T168" s="299" t="s">
        <v>45</v>
      </c>
      <c r="U168" s="301" t="s">
        <v>46</v>
      </c>
      <c r="V168" s="301" t="s">
        <v>47</v>
      </c>
      <c r="W168" s="301" t="s">
        <v>48</v>
      </c>
      <c r="X168" s="303" t="s">
        <v>49</v>
      </c>
      <c r="Y168" s="305" t="s">
        <v>50</v>
      </c>
    </row>
    <row r="169" spans="1:28" ht="15.6" x14ac:dyDescent="0.3">
      <c r="C169" s="85" t="s">
        <v>51</v>
      </c>
      <c r="D169" s="86" t="s">
        <v>52</v>
      </c>
      <c r="E169" s="87" t="s">
        <v>53</v>
      </c>
      <c r="F169" s="87" t="s">
        <v>54</v>
      </c>
      <c r="G169" s="87" t="s">
        <v>55</v>
      </c>
      <c r="H169" s="300"/>
      <c r="I169" s="302"/>
      <c r="J169" s="302"/>
      <c r="K169" s="302"/>
      <c r="L169" s="304"/>
      <c r="M169" s="306"/>
      <c r="O169" s="85" t="s">
        <v>51</v>
      </c>
      <c r="P169" s="88" t="s">
        <v>52</v>
      </c>
      <c r="Q169" s="87" t="s">
        <v>53</v>
      </c>
      <c r="R169" s="87" t="s">
        <v>54</v>
      </c>
      <c r="S169" s="87" t="s">
        <v>55</v>
      </c>
      <c r="T169" s="300"/>
      <c r="U169" s="302"/>
      <c r="V169" s="302"/>
      <c r="W169" s="302"/>
      <c r="X169" s="304"/>
      <c r="Y169" s="306"/>
    </row>
    <row r="170" spans="1:28" s="89" customFormat="1" ht="22.5" customHeight="1" x14ac:dyDescent="0.25">
      <c r="C170" s="90" t="s">
        <v>56</v>
      </c>
      <c r="D170" s="97" t="str">
        <f>'5E D2'!B86</f>
        <v>Duo de carottes et de maïs</v>
      </c>
      <c r="E170" s="92" t="s">
        <v>57</v>
      </c>
      <c r="F170" s="92" t="s">
        <v>57</v>
      </c>
      <c r="G170" s="92" t="s">
        <v>57</v>
      </c>
      <c r="H170" s="93"/>
      <c r="I170" s="94"/>
      <c r="J170" s="94"/>
      <c r="K170" s="94"/>
      <c r="L170" s="95"/>
      <c r="M170" s="96"/>
      <c r="O170" s="90" t="s">
        <v>56</v>
      </c>
      <c r="P170" s="97" t="str">
        <f>'5E D2'!B106</f>
        <v>Salade complète</v>
      </c>
      <c r="Q170" s="92" t="s">
        <v>57</v>
      </c>
      <c r="R170" s="92" t="s">
        <v>57</v>
      </c>
      <c r="S170" s="92" t="s">
        <v>57</v>
      </c>
      <c r="T170" s="93"/>
      <c r="U170" s="94"/>
      <c r="V170" s="94"/>
      <c r="W170" s="94"/>
      <c r="X170" s="95"/>
      <c r="Y170" s="96"/>
    </row>
    <row r="171" spans="1:28" s="89" customFormat="1" ht="0.75" customHeight="1" x14ac:dyDescent="0.25">
      <c r="C171" s="98"/>
      <c r="D171" s="91">
        <f>'5E D2'!B87</f>
        <v>0</v>
      </c>
      <c r="E171" s="99"/>
      <c r="F171" s="99"/>
      <c r="G171" s="99"/>
      <c r="H171" s="100"/>
      <c r="I171" s="101"/>
      <c r="J171" s="101"/>
      <c r="K171" s="101"/>
      <c r="L171" s="102"/>
      <c r="M171" s="103"/>
      <c r="O171" s="98"/>
      <c r="P171" s="91" t="str">
        <f>'5E D2'!B107</f>
        <v>riz, tomate, œuf dur, gruyère, concombre, vinaigrette</v>
      </c>
      <c r="Q171" s="99"/>
      <c r="R171" s="99"/>
      <c r="S171" s="99"/>
      <c r="T171" s="100"/>
      <c r="U171" s="101"/>
      <c r="V171" s="101"/>
      <c r="W171" s="101"/>
      <c r="X171" s="102"/>
      <c r="Y171" s="103"/>
    </row>
    <row r="172" spans="1:28" s="89" customFormat="1" ht="22.5" hidden="1" customHeight="1" x14ac:dyDescent="0.25">
      <c r="C172" s="98"/>
      <c r="D172" s="91">
        <f>'5E D2'!B88</f>
        <v>0</v>
      </c>
      <c r="E172" s="99"/>
      <c r="F172" s="99"/>
      <c r="G172" s="99"/>
      <c r="H172" s="100"/>
      <c r="I172" s="101"/>
      <c r="J172" s="101"/>
      <c r="K172" s="101"/>
      <c r="L172" s="102"/>
      <c r="M172" s="103"/>
      <c r="O172" s="98"/>
      <c r="P172" s="91">
        <f>'5E D2'!B108</f>
        <v>0</v>
      </c>
      <c r="Q172" s="99"/>
      <c r="R172" s="99"/>
      <c r="S172" s="99"/>
      <c r="T172" s="100"/>
      <c r="U172" s="101"/>
      <c r="V172" s="101"/>
      <c r="W172" s="101"/>
      <c r="X172" s="102"/>
      <c r="Y172" s="103"/>
    </row>
    <row r="173" spans="1:28" s="89" customFormat="1" ht="20.25" customHeight="1" x14ac:dyDescent="0.25">
      <c r="C173" s="104">
        <f>O143+3</f>
        <v>45929</v>
      </c>
      <c r="D173" s="91" t="str">
        <f>'5E D2'!B89</f>
        <v>Rougail saucisse ℗</v>
      </c>
      <c r="E173" s="99" t="s">
        <v>57</v>
      </c>
      <c r="F173" s="99" t="s">
        <v>57</v>
      </c>
      <c r="G173" s="99" t="s">
        <v>57</v>
      </c>
      <c r="H173" s="100"/>
      <c r="I173" s="101"/>
      <c r="J173" s="101"/>
      <c r="K173" s="101"/>
      <c r="L173" s="102"/>
      <c r="M173" s="103"/>
      <c r="O173" s="104">
        <f>+C221+3</f>
        <v>45936</v>
      </c>
      <c r="P173" s="91" t="str">
        <f>'5E D2'!B109</f>
        <v>Emincés de dinde sauce paprika</v>
      </c>
      <c r="Q173" s="99" t="s">
        <v>57</v>
      </c>
      <c r="R173" s="99" t="s">
        <v>57</v>
      </c>
      <c r="S173" s="99" t="s">
        <v>57</v>
      </c>
      <c r="T173" s="100"/>
      <c r="U173" s="101"/>
      <c r="V173" s="101"/>
      <c r="W173" s="101"/>
      <c r="X173" s="102"/>
      <c r="Y173" s="103"/>
      <c r="AB173" s="105"/>
    </row>
    <row r="174" spans="1:28" s="89" customFormat="1" ht="22.5" hidden="1" customHeight="1" x14ac:dyDescent="0.25">
      <c r="C174" s="104"/>
      <c r="D174" s="91">
        <f>'5E D2'!B90</f>
        <v>0</v>
      </c>
      <c r="E174" s="99"/>
      <c r="F174" s="99"/>
      <c r="G174" s="99"/>
      <c r="H174" s="100"/>
      <c r="I174" s="101"/>
      <c r="J174" s="101"/>
      <c r="K174" s="101"/>
      <c r="L174" s="102"/>
      <c r="M174" s="103"/>
      <c r="O174" s="104"/>
      <c r="P174" s="91">
        <f>'5E D2'!B110</f>
        <v>0</v>
      </c>
      <c r="Q174" s="99"/>
      <c r="R174" s="99"/>
      <c r="S174" s="99"/>
      <c r="T174" s="100"/>
      <c r="U174" s="101"/>
      <c r="V174" s="101"/>
      <c r="W174" s="101"/>
      <c r="X174" s="102"/>
      <c r="Y174" s="103"/>
      <c r="AB174" s="105"/>
    </row>
    <row r="175" spans="1:28" s="89" customFormat="1" ht="0.75" customHeight="1" x14ac:dyDescent="0.25">
      <c r="C175" s="104"/>
      <c r="D175" s="91">
        <f>'5E D2'!B91</f>
        <v>0</v>
      </c>
      <c r="E175" s="99"/>
      <c r="F175" s="99"/>
      <c r="G175" s="99"/>
      <c r="H175" s="100"/>
      <c r="I175" s="101"/>
      <c r="J175" s="101"/>
      <c r="K175" s="101"/>
      <c r="L175" s="102"/>
      <c r="M175" s="103"/>
      <c r="O175" s="104"/>
      <c r="P175" s="91">
        <f>'5E D2'!B111</f>
        <v>0</v>
      </c>
      <c r="Q175" s="99"/>
      <c r="R175" s="99"/>
      <c r="S175" s="99"/>
      <c r="T175" s="100"/>
      <c r="U175" s="101"/>
      <c r="V175" s="101"/>
      <c r="W175" s="101"/>
      <c r="X175" s="102"/>
      <c r="Y175" s="103"/>
      <c r="AB175" s="105"/>
    </row>
    <row r="176" spans="1:28" s="89" customFormat="1" ht="21.75" customHeight="1" x14ac:dyDescent="0.25">
      <c r="C176" s="103"/>
      <c r="D176" s="91" t="str">
        <f>'5E D2'!B92</f>
        <v>Riz</v>
      </c>
      <c r="E176" s="99" t="s">
        <v>57</v>
      </c>
      <c r="F176" s="99" t="s">
        <v>57</v>
      </c>
      <c r="G176" s="99" t="s">
        <v>57</v>
      </c>
      <c r="H176" s="100"/>
      <c r="I176" s="101"/>
      <c r="J176" s="101"/>
      <c r="K176" s="101"/>
      <c r="L176" s="102"/>
      <c r="M176" s="106"/>
      <c r="O176" s="103"/>
      <c r="P176" s="91" t="str">
        <f>'5E D2'!B112</f>
        <v>Carottes à l'ail</v>
      </c>
      <c r="Q176" s="99" t="s">
        <v>57</v>
      </c>
      <c r="R176" s="99" t="s">
        <v>57</v>
      </c>
      <c r="S176" s="99" t="s">
        <v>57</v>
      </c>
      <c r="T176" s="100"/>
      <c r="U176" s="101"/>
      <c r="V176" s="101"/>
      <c r="W176" s="101"/>
      <c r="X176" s="102"/>
      <c r="Y176" s="106"/>
    </row>
    <row r="177" spans="3:28" s="89" customFormat="1" ht="2.25" hidden="1" customHeight="1" x14ac:dyDescent="0.25">
      <c r="C177" s="103"/>
      <c r="D177" s="91">
        <f>'5E D2'!B93</f>
        <v>0</v>
      </c>
      <c r="E177" s="99"/>
      <c r="F177" s="99"/>
      <c r="G177" s="99"/>
      <c r="H177" s="100"/>
      <c r="I177" s="101"/>
      <c r="J177" s="101"/>
      <c r="K177" s="101"/>
      <c r="L177" s="102"/>
      <c r="M177" s="106"/>
      <c r="O177" s="103"/>
      <c r="P177" s="91">
        <f>'5E D2'!B113</f>
        <v>0</v>
      </c>
      <c r="Q177" s="99"/>
      <c r="R177" s="99"/>
      <c r="S177" s="99"/>
      <c r="T177" s="100"/>
      <c r="U177" s="101"/>
      <c r="V177" s="101"/>
      <c r="W177" s="101"/>
      <c r="X177" s="102"/>
      <c r="Y177" s="106"/>
    </row>
    <row r="178" spans="3:28" s="89" customFormat="1" ht="22.5" hidden="1" customHeight="1" x14ac:dyDescent="0.25">
      <c r="C178" s="103"/>
      <c r="D178" s="91">
        <f>'5E D2'!B94</f>
        <v>0</v>
      </c>
      <c r="E178" s="99"/>
      <c r="F178" s="99"/>
      <c r="G178" s="99"/>
      <c r="H178" s="100"/>
      <c r="I178" s="101"/>
      <c r="J178" s="101"/>
      <c r="K178" s="101"/>
      <c r="L178" s="102"/>
      <c r="M178" s="106"/>
      <c r="O178" s="103"/>
      <c r="P178" s="91">
        <f>'5E D2'!B114</f>
        <v>0</v>
      </c>
      <c r="Q178" s="99"/>
      <c r="R178" s="99"/>
      <c r="S178" s="99"/>
      <c r="T178" s="100"/>
      <c r="U178" s="101"/>
      <c r="V178" s="101"/>
      <c r="W178" s="101"/>
      <c r="X178" s="102"/>
      <c r="Y178" s="106"/>
    </row>
    <row r="179" spans="3:28" s="89" customFormat="1" ht="22.5" customHeight="1" x14ac:dyDescent="0.25">
      <c r="C179" s="98"/>
      <c r="D179" s="91" t="str">
        <f>'5E D2'!B95</f>
        <v>Buchette de chèvre</v>
      </c>
      <c r="E179" s="99" t="s">
        <v>57</v>
      </c>
      <c r="F179" s="99" t="s">
        <v>57</v>
      </c>
      <c r="G179" s="99" t="s">
        <v>57</v>
      </c>
      <c r="H179" s="100"/>
      <c r="I179" s="101"/>
      <c r="J179" s="101"/>
      <c r="K179" s="101"/>
      <c r="L179" s="102"/>
      <c r="M179" s="106"/>
      <c r="O179" s="98"/>
      <c r="P179" s="91" t="str">
        <f>'5E D2'!B115</f>
        <v>Gouda</v>
      </c>
      <c r="Q179" s="99" t="s">
        <v>57</v>
      </c>
      <c r="R179" s="99" t="s">
        <v>57</v>
      </c>
      <c r="S179" s="99" t="s">
        <v>57</v>
      </c>
      <c r="T179" s="100"/>
      <c r="U179" s="101"/>
      <c r="V179" s="101"/>
      <c r="W179" s="101"/>
      <c r="X179" s="102"/>
      <c r="Y179" s="106"/>
    </row>
    <row r="180" spans="3:28" s="89" customFormat="1" ht="0.75" customHeight="1" x14ac:dyDescent="0.25">
      <c r="C180" s="98"/>
      <c r="D180" s="91">
        <f>'5E D2'!B96</f>
        <v>0</v>
      </c>
      <c r="E180" s="99"/>
      <c r="F180" s="99"/>
      <c r="G180" s="99"/>
      <c r="H180" s="100"/>
      <c r="I180" s="101"/>
      <c r="J180" s="101"/>
      <c r="K180" s="101"/>
      <c r="L180" s="102"/>
      <c r="M180" s="106"/>
      <c r="O180" s="98"/>
      <c r="P180" s="91">
        <f>'5E D2'!B116</f>
        <v>0</v>
      </c>
      <c r="Q180" s="99"/>
      <c r="R180" s="99"/>
      <c r="S180" s="99"/>
      <c r="T180" s="100"/>
      <c r="U180" s="101"/>
      <c r="V180" s="101"/>
      <c r="W180" s="101"/>
      <c r="X180" s="102"/>
      <c r="Y180" s="106"/>
    </row>
    <row r="181" spans="3:28" s="89" customFormat="1" ht="22.5" customHeight="1" x14ac:dyDescent="0.25">
      <c r="C181" s="107"/>
      <c r="D181" s="91" t="str">
        <f>'5E D2'!B97</f>
        <v>Purée de pomme abricot</v>
      </c>
      <c r="E181" s="108" t="s">
        <v>57</v>
      </c>
      <c r="F181" s="108" t="s">
        <v>57</v>
      </c>
      <c r="G181" s="108" t="s">
        <v>57</v>
      </c>
      <c r="H181" s="109"/>
      <c r="I181" s="110"/>
      <c r="J181" s="110"/>
      <c r="K181" s="110"/>
      <c r="L181" s="111"/>
      <c r="M181" s="112"/>
      <c r="O181" s="107"/>
      <c r="P181" s="91" t="str">
        <f>'5E D2'!B117</f>
        <v xml:space="preserve">Fruit de saison </v>
      </c>
      <c r="Q181" s="108" t="s">
        <v>57</v>
      </c>
      <c r="R181" s="108" t="s">
        <v>57</v>
      </c>
      <c r="S181" s="108" t="s">
        <v>57</v>
      </c>
      <c r="T181" s="109"/>
      <c r="U181" s="110"/>
      <c r="V181" s="110"/>
      <c r="W181" s="110"/>
      <c r="X181" s="111"/>
      <c r="Y181" s="112"/>
    </row>
    <row r="182" spans="3:28" s="89" customFormat="1" ht="22.5" customHeight="1" x14ac:dyDescent="0.25">
      <c r="C182" s="90" t="s">
        <v>58</v>
      </c>
      <c r="D182" s="97" t="e">
        <f>'5E D2'!#REF!</f>
        <v>#REF!</v>
      </c>
      <c r="E182" s="92" t="s">
        <v>57</v>
      </c>
      <c r="F182" s="92" t="s">
        <v>57</v>
      </c>
      <c r="G182" s="92" t="s">
        <v>57</v>
      </c>
      <c r="H182" s="93"/>
      <c r="I182" s="94"/>
      <c r="J182" s="94"/>
      <c r="K182" s="94"/>
      <c r="L182" s="95"/>
      <c r="M182" s="96"/>
      <c r="O182" s="90" t="s">
        <v>58</v>
      </c>
      <c r="P182" s="97" t="str">
        <f>'5E D2'!D106</f>
        <v>Salade bulgare</v>
      </c>
      <c r="Q182" s="92" t="s">
        <v>57</v>
      </c>
      <c r="R182" s="92" t="s">
        <v>57</v>
      </c>
      <c r="S182" s="92" t="s">
        <v>57</v>
      </c>
      <c r="T182" s="93"/>
      <c r="U182" s="94"/>
      <c r="V182" s="94"/>
      <c r="W182" s="94"/>
      <c r="X182" s="95"/>
      <c r="Y182" s="96"/>
    </row>
    <row r="183" spans="3:28" s="89" customFormat="1" ht="0.75" customHeight="1" x14ac:dyDescent="0.25">
      <c r="C183" s="98"/>
      <c r="D183" s="91" t="e">
        <f>'5E D2'!#REF!</f>
        <v>#REF!</v>
      </c>
      <c r="E183" s="99"/>
      <c r="F183" s="99"/>
      <c r="G183" s="99"/>
      <c r="H183" s="100"/>
      <c r="I183" s="101"/>
      <c r="J183" s="101"/>
      <c r="K183" s="101"/>
      <c r="L183" s="102"/>
      <c r="M183" s="103"/>
      <c r="O183" s="98"/>
      <c r="P183" s="91" t="str">
        <f>'5E D2'!D107</f>
        <v>concombre, carotte, sauce bulgare</v>
      </c>
      <c r="Q183" s="99"/>
      <c r="R183" s="99"/>
      <c r="S183" s="99"/>
      <c r="T183" s="100"/>
      <c r="U183" s="101"/>
      <c r="V183" s="101"/>
      <c r="W183" s="101"/>
      <c r="X183" s="102"/>
      <c r="Y183" s="103"/>
    </row>
    <row r="184" spans="3:28" s="89" customFormat="1" ht="22.5" hidden="1" customHeight="1" x14ac:dyDescent="0.25">
      <c r="C184" s="98"/>
      <c r="D184" s="91" t="e">
        <f>'5E D2'!#REF!</f>
        <v>#REF!</v>
      </c>
      <c r="E184" s="99"/>
      <c r="F184" s="99"/>
      <c r="G184" s="99"/>
      <c r="H184" s="100"/>
      <c r="I184" s="101"/>
      <c r="J184" s="101"/>
      <c r="K184" s="101"/>
      <c r="L184" s="102"/>
      <c r="M184" s="103"/>
      <c r="O184" s="98"/>
      <c r="P184" s="91">
        <f>'5E D2'!D108</f>
        <v>0</v>
      </c>
      <c r="Q184" s="99"/>
      <c r="R184" s="99"/>
      <c r="S184" s="99"/>
      <c r="T184" s="100"/>
      <c r="U184" s="101"/>
      <c r="V184" s="101"/>
      <c r="W184" s="101"/>
      <c r="X184" s="102"/>
      <c r="Y184" s="103"/>
    </row>
    <row r="185" spans="3:28" s="89" customFormat="1" ht="20.25" customHeight="1" x14ac:dyDescent="0.25">
      <c r="C185" s="104">
        <f>+C173+1</f>
        <v>45930</v>
      </c>
      <c r="D185" s="91" t="e">
        <f>'5E D2'!#REF!</f>
        <v>#REF!</v>
      </c>
      <c r="E185" s="99" t="s">
        <v>57</v>
      </c>
      <c r="F185" s="99" t="s">
        <v>57</v>
      </c>
      <c r="G185" s="99" t="s">
        <v>57</v>
      </c>
      <c r="H185" s="100"/>
      <c r="I185" s="101"/>
      <c r="J185" s="101"/>
      <c r="K185" s="101"/>
      <c r="L185" s="102"/>
      <c r="M185" s="103"/>
      <c r="O185" s="104">
        <f>+O173+1</f>
        <v>45937</v>
      </c>
      <c r="P185" s="91" t="str">
        <f>'5E D2'!D109</f>
        <v>Nuggets de poisson + ketchup</v>
      </c>
      <c r="Q185" s="99" t="s">
        <v>57</v>
      </c>
      <c r="R185" s="99" t="s">
        <v>57</v>
      </c>
      <c r="S185" s="99" t="s">
        <v>57</v>
      </c>
      <c r="T185" s="100"/>
      <c r="U185" s="101"/>
      <c r="V185" s="101"/>
      <c r="W185" s="101"/>
      <c r="X185" s="102"/>
      <c r="Y185" s="103"/>
      <c r="AB185" s="105"/>
    </row>
    <row r="186" spans="3:28" s="89" customFormat="1" ht="22.5" hidden="1" customHeight="1" x14ac:dyDescent="0.25">
      <c r="C186" s="104"/>
      <c r="D186" s="91" t="e">
        <f>'5E D2'!#REF!</f>
        <v>#REF!</v>
      </c>
      <c r="E186" s="99"/>
      <c r="F186" s="99"/>
      <c r="G186" s="99"/>
      <c r="H186" s="100"/>
      <c r="I186" s="101"/>
      <c r="J186" s="101"/>
      <c r="K186" s="101"/>
      <c r="L186" s="102"/>
      <c r="M186" s="103"/>
      <c r="O186" s="104"/>
      <c r="P186" s="91">
        <f>'5E D2'!D110</f>
        <v>0</v>
      </c>
      <c r="Q186" s="99"/>
      <c r="R186" s="99"/>
      <c r="S186" s="99"/>
      <c r="T186" s="100"/>
      <c r="U186" s="101"/>
      <c r="V186" s="101"/>
      <c r="W186" s="101"/>
      <c r="X186" s="102"/>
      <c r="Y186" s="103"/>
      <c r="AB186" s="105"/>
    </row>
    <row r="187" spans="3:28" s="89" customFormat="1" ht="0.75" customHeight="1" x14ac:dyDescent="0.25">
      <c r="C187" s="104"/>
      <c r="D187" s="91" t="e">
        <f>'5E D2'!#REF!</f>
        <v>#REF!</v>
      </c>
      <c r="E187" s="99"/>
      <c r="F187" s="99"/>
      <c r="G187" s="99"/>
      <c r="H187" s="100"/>
      <c r="I187" s="101"/>
      <c r="J187" s="101"/>
      <c r="K187" s="101"/>
      <c r="L187" s="102"/>
      <c r="M187" s="103"/>
      <c r="O187" s="104"/>
      <c r="P187" s="91">
        <f>'5E D2'!D111</f>
        <v>0</v>
      </c>
      <c r="Q187" s="99"/>
      <c r="R187" s="99"/>
      <c r="S187" s="99"/>
      <c r="T187" s="100"/>
      <c r="U187" s="101"/>
      <c r="V187" s="101"/>
      <c r="W187" s="101"/>
      <c r="X187" s="102"/>
      <c r="Y187" s="103"/>
      <c r="AB187" s="105"/>
    </row>
    <row r="188" spans="3:28" s="89" customFormat="1" ht="21.75" customHeight="1" x14ac:dyDescent="0.25">
      <c r="C188" s="103"/>
      <c r="D188" s="91" t="e">
        <f>'5E D2'!#REF!</f>
        <v>#REF!</v>
      </c>
      <c r="E188" s="99" t="s">
        <v>57</v>
      </c>
      <c r="F188" s="99" t="s">
        <v>57</v>
      </c>
      <c r="G188" s="99" t="s">
        <v>57</v>
      </c>
      <c r="H188" s="100"/>
      <c r="I188" s="101"/>
      <c r="J188" s="101"/>
      <c r="K188" s="101"/>
      <c r="L188" s="102"/>
      <c r="M188" s="106"/>
      <c r="O188" s="103"/>
      <c r="P188" s="91" t="str">
        <f>'5E D2'!D112</f>
        <v>Boulgour</v>
      </c>
      <c r="Q188" s="99" t="s">
        <v>57</v>
      </c>
      <c r="R188" s="99" t="s">
        <v>57</v>
      </c>
      <c r="S188" s="99" t="s">
        <v>57</v>
      </c>
      <c r="T188" s="100"/>
      <c r="U188" s="101"/>
      <c r="V188" s="101"/>
      <c r="W188" s="101"/>
      <c r="X188" s="102"/>
      <c r="Y188" s="106"/>
    </row>
    <row r="189" spans="3:28" s="89" customFormat="1" ht="2.25" hidden="1" customHeight="1" x14ac:dyDescent="0.25">
      <c r="C189" s="103"/>
      <c r="D189" s="91" t="e">
        <f>'5E D2'!#REF!</f>
        <v>#REF!</v>
      </c>
      <c r="E189" s="99"/>
      <c r="F189" s="99"/>
      <c r="G189" s="99"/>
      <c r="H189" s="100"/>
      <c r="I189" s="101"/>
      <c r="J189" s="101"/>
      <c r="K189" s="101"/>
      <c r="L189" s="102"/>
      <c r="M189" s="106"/>
      <c r="O189" s="103"/>
      <c r="P189" s="91">
        <f>'5E D2'!D113</f>
        <v>0</v>
      </c>
      <c r="Q189" s="99"/>
      <c r="R189" s="99"/>
      <c r="S189" s="99"/>
      <c r="T189" s="100"/>
      <c r="U189" s="101"/>
      <c r="V189" s="101"/>
      <c r="W189" s="101"/>
      <c r="X189" s="102"/>
      <c r="Y189" s="106"/>
    </row>
    <row r="190" spans="3:28" s="89" customFormat="1" ht="22.5" hidden="1" customHeight="1" x14ac:dyDescent="0.25">
      <c r="C190" s="103"/>
      <c r="D190" s="91" t="e">
        <f>'5E D2'!#REF!</f>
        <v>#REF!</v>
      </c>
      <c r="E190" s="99"/>
      <c r="F190" s="99"/>
      <c r="G190" s="99"/>
      <c r="H190" s="100"/>
      <c r="I190" s="101"/>
      <c r="J190" s="101"/>
      <c r="K190" s="101"/>
      <c r="L190" s="102"/>
      <c r="M190" s="106"/>
      <c r="O190" s="103"/>
      <c r="P190" s="91">
        <f>'5E D2'!D114</f>
        <v>0</v>
      </c>
      <c r="Q190" s="99"/>
      <c r="R190" s="99"/>
      <c r="S190" s="99"/>
      <c r="T190" s="100"/>
      <c r="U190" s="101"/>
      <c r="V190" s="101"/>
      <c r="W190" s="101"/>
      <c r="X190" s="102"/>
      <c r="Y190" s="106"/>
    </row>
    <row r="191" spans="3:28" s="89" customFormat="1" ht="22.5" customHeight="1" x14ac:dyDescent="0.25">
      <c r="C191" s="98"/>
      <c r="D191" s="91" t="e">
        <f>'5E D2'!#REF!</f>
        <v>#REF!</v>
      </c>
      <c r="E191" s="99" t="s">
        <v>57</v>
      </c>
      <c r="F191" s="99" t="s">
        <v>57</v>
      </c>
      <c r="G191" s="99" t="s">
        <v>57</v>
      </c>
      <c r="H191" s="100"/>
      <c r="I191" s="101"/>
      <c r="J191" s="101"/>
      <c r="K191" s="101"/>
      <c r="L191" s="102"/>
      <c r="M191" s="106"/>
      <c r="O191" s="98"/>
      <c r="P191" s="91" t="str">
        <f>'5E D2'!D115</f>
        <v>Camembert</v>
      </c>
      <c r="Q191" s="99" t="s">
        <v>57</v>
      </c>
      <c r="R191" s="99" t="s">
        <v>57</v>
      </c>
      <c r="S191" s="99" t="s">
        <v>57</v>
      </c>
      <c r="T191" s="100"/>
      <c r="U191" s="101"/>
      <c r="V191" s="101"/>
      <c r="W191" s="101"/>
      <c r="X191" s="102"/>
      <c r="Y191" s="106"/>
    </row>
    <row r="192" spans="3:28" s="89" customFormat="1" ht="0.75" customHeight="1" x14ac:dyDescent="0.25">
      <c r="C192" s="98"/>
      <c r="D192" s="91" t="e">
        <f>'5E D2'!#REF!</f>
        <v>#REF!</v>
      </c>
      <c r="E192" s="99"/>
      <c r="F192" s="99"/>
      <c r="G192" s="99"/>
      <c r="H192" s="100"/>
      <c r="I192" s="101"/>
      <c r="J192" s="101"/>
      <c r="K192" s="101"/>
      <c r="L192" s="102"/>
      <c r="M192" s="106"/>
      <c r="O192" s="98"/>
      <c r="P192" s="91">
        <f>'5E D2'!D116</f>
        <v>0</v>
      </c>
      <c r="Q192" s="99"/>
      <c r="R192" s="99"/>
      <c r="S192" s="99"/>
      <c r="T192" s="100"/>
      <c r="U192" s="101"/>
      <c r="V192" s="101"/>
      <c r="W192" s="101"/>
      <c r="X192" s="102"/>
      <c r="Y192" s="106"/>
    </row>
    <row r="193" spans="3:28" s="89" customFormat="1" ht="22.5" customHeight="1" x14ac:dyDescent="0.25">
      <c r="C193" s="107"/>
      <c r="D193" s="91" t="e">
        <f>'5E D2'!#REF!</f>
        <v>#REF!</v>
      </c>
      <c r="E193" s="108" t="s">
        <v>57</v>
      </c>
      <c r="F193" s="108" t="s">
        <v>57</v>
      </c>
      <c r="G193" s="108" t="s">
        <v>57</v>
      </c>
      <c r="H193" s="109"/>
      <c r="I193" s="110"/>
      <c r="J193" s="110"/>
      <c r="K193" s="110"/>
      <c r="L193" s="111"/>
      <c r="M193" s="112"/>
      <c r="O193" s="107"/>
      <c r="P193" s="91" t="str">
        <f>'5E D2'!D117</f>
        <v>Coupelle de fruits au sirop</v>
      </c>
      <c r="Q193" s="108" t="s">
        <v>57</v>
      </c>
      <c r="R193" s="108" t="s">
        <v>57</v>
      </c>
      <c r="S193" s="108" t="s">
        <v>57</v>
      </c>
      <c r="T193" s="109"/>
      <c r="U193" s="110"/>
      <c r="V193" s="110"/>
      <c r="W193" s="110"/>
      <c r="X193" s="111"/>
      <c r="Y193" s="112"/>
    </row>
    <row r="194" spans="3:28" s="89" customFormat="1" ht="22.5" customHeight="1" x14ac:dyDescent="0.25">
      <c r="C194" s="90" t="s">
        <v>59</v>
      </c>
      <c r="D194" s="97" t="str">
        <f>'5E D2'!F86</f>
        <v>Taboulé</v>
      </c>
      <c r="E194" s="92" t="s">
        <v>57</v>
      </c>
      <c r="F194" s="92" t="s">
        <v>57</v>
      </c>
      <c r="G194" s="92" t="s">
        <v>57</v>
      </c>
      <c r="H194" s="93"/>
      <c r="I194" s="94"/>
      <c r="J194" s="94"/>
      <c r="K194" s="94"/>
      <c r="L194" s="95"/>
      <c r="M194" s="96"/>
      <c r="O194" s="90" t="s">
        <v>59</v>
      </c>
      <c r="P194" s="97" t="str">
        <f>'5E D2'!F106</f>
        <v>Salade coleslaw</v>
      </c>
      <c r="Q194" s="92" t="s">
        <v>57</v>
      </c>
      <c r="R194" s="92" t="s">
        <v>57</v>
      </c>
      <c r="S194" s="92" t="s">
        <v>57</v>
      </c>
      <c r="T194" s="93"/>
      <c r="U194" s="94"/>
      <c r="V194" s="94"/>
      <c r="W194" s="94"/>
      <c r="X194" s="95"/>
      <c r="Y194" s="96"/>
    </row>
    <row r="195" spans="3:28" s="89" customFormat="1" ht="0.75" customHeight="1" x14ac:dyDescent="0.25">
      <c r="C195" s="98"/>
      <c r="D195" s="91">
        <f>'5E D2'!F87</f>
        <v>0</v>
      </c>
      <c r="E195" s="99"/>
      <c r="F195" s="99"/>
      <c r="G195" s="99"/>
      <c r="H195" s="100"/>
      <c r="I195" s="101"/>
      <c r="J195" s="101"/>
      <c r="K195" s="101"/>
      <c r="L195" s="102"/>
      <c r="M195" s="103"/>
      <c r="O195" s="98"/>
      <c r="P195" s="91" t="str">
        <f>'5E D2'!F107</f>
        <v>chou blanc, carotte, mayonnaise</v>
      </c>
      <c r="Q195" s="99"/>
      <c r="R195" s="99"/>
      <c r="S195" s="99"/>
      <c r="T195" s="100"/>
      <c r="U195" s="101"/>
      <c r="V195" s="101"/>
      <c r="W195" s="101"/>
      <c r="X195" s="102"/>
      <c r="Y195" s="103"/>
    </row>
    <row r="196" spans="3:28" s="89" customFormat="1" ht="22.5" hidden="1" customHeight="1" x14ac:dyDescent="0.25">
      <c r="C196" s="98"/>
      <c r="D196" s="91">
        <f>'5E D2'!F88</f>
        <v>0</v>
      </c>
      <c r="E196" s="99"/>
      <c r="F196" s="99"/>
      <c r="G196" s="99"/>
      <c r="H196" s="100"/>
      <c r="I196" s="101"/>
      <c r="J196" s="101"/>
      <c r="K196" s="101"/>
      <c r="L196" s="102"/>
      <c r="M196" s="103"/>
      <c r="O196" s="98"/>
      <c r="P196" s="91">
        <f>'5E D2'!F108</f>
        <v>0</v>
      </c>
      <c r="Q196" s="99"/>
      <c r="R196" s="99"/>
      <c r="S196" s="99"/>
      <c r="T196" s="100"/>
      <c r="U196" s="101"/>
      <c r="V196" s="101"/>
      <c r="W196" s="101"/>
      <c r="X196" s="102"/>
      <c r="Y196" s="103"/>
    </row>
    <row r="197" spans="3:28" s="89" customFormat="1" ht="20.25" customHeight="1" x14ac:dyDescent="0.25">
      <c r="C197" s="104">
        <f>+C185+1</f>
        <v>45931</v>
      </c>
      <c r="D197" s="91" t="str">
        <f>'5E D2'!F89</f>
        <v>Blanquette de dinde</v>
      </c>
      <c r="E197" s="99" t="s">
        <v>57</v>
      </c>
      <c r="F197" s="99" t="s">
        <v>57</v>
      </c>
      <c r="G197" s="99" t="s">
        <v>57</v>
      </c>
      <c r="H197" s="100"/>
      <c r="I197" s="101"/>
      <c r="J197" s="101"/>
      <c r="K197" s="101"/>
      <c r="L197" s="102"/>
      <c r="M197" s="103"/>
      <c r="O197" s="104">
        <f>+O185+1</f>
        <v>45938</v>
      </c>
      <c r="P197" s="91" t="str">
        <f>'5E D2'!F109</f>
        <v>Tarte au fromage</v>
      </c>
      <c r="Q197" s="99" t="s">
        <v>57</v>
      </c>
      <c r="R197" s="99" t="s">
        <v>57</v>
      </c>
      <c r="S197" s="99" t="s">
        <v>57</v>
      </c>
      <c r="T197" s="100"/>
      <c r="U197" s="101"/>
      <c r="V197" s="101"/>
      <c r="W197" s="101"/>
      <c r="X197" s="102"/>
      <c r="Y197" s="103"/>
      <c r="AB197" s="105"/>
    </row>
    <row r="198" spans="3:28" s="89" customFormat="1" ht="22.5" hidden="1" customHeight="1" x14ac:dyDescent="0.25">
      <c r="C198" s="104"/>
      <c r="D198" s="91">
        <f>'5E D2'!F90</f>
        <v>0</v>
      </c>
      <c r="E198" s="99"/>
      <c r="F198" s="99"/>
      <c r="G198" s="99"/>
      <c r="H198" s="100"/>
      <c r="I198" s="101"/>
      <c r="J198" s="101"/>
      <c r="K198" s="101"/>
      <c r="L198" s="102"/>
      <c r="M198" s="103"/>
      <c r="O198" s="104"/>
      <c r="P198" s="91">
        <f>'5E D2'!F110</f>
        <v>0</v>
      </c>
      <c r="Q198" s="99"/>
      <c r="R198" s="99"/>
      <c r="S198" s="99"/>
      <c r="T198" s="100"/>
      <c r="U198" s="101"/>
      <c r="V198" s="101"/>
      <c r="W198" s="101"/>
      <c r="X198" s="102"/>
      <c r="Y198" s="103"/>
      <c r="AB198" s="105"/>
    </row>
    <row r="199" spans="3:28" s="89" customFormat="1" ht="0.75" customHeight="1" x14ac:dyDescent="0.25">
      <c r="C199" s="104"/>
      <c r="D199" s="91">
        <f>'5E D2'!F91</f>
        <v>0</v>
      </c>
      <c r="E199" s="99"/>
      <c r="F199" s="99"/>
      <c r="G199" s="99"/>
      <c r="H199" s="100"/>
      <c r="I199" s="101"/>
      <c r="J199" s="101"/>
      <c r="K199" s="101"/>
      <c r="L199" s="102"/>
      <c r="M199" s="103"/>
      <c r="O199" s="104"/>
      <c r="P199" s="91">
        <f>'5E D2'!F111</f>
        <v>0</v>
      </c>
      <c r="Q199" s="99"/>
      <c r="R199" s="99"/>
      <c r="S199" s="99"/>
      <c r="T199" s="100"/>
      <c r="U199" s="101"/>
      <c r="V199" s="101"/>
      <c r="W199" s="101"/>
      <c r="X199" s="102"/>
      <c r="Y199" s="103"/>
      <c r="AB199" s="105"/>
    </row>
    <row r="200" spans="3:28" s="89" customFormat="1" ht="21.75" customHeight="1" x14ac:dyDescent="0.25">
      <c r="C200" s="103"/>
      <c r="D200" s="91" t="str">
        <f>'5E D2'!F92</f>
        <v xml:space="preserve">Duo de haricots </v>
      </c>
      <c r="E200" s="99" t="s">
        <v>57</v>
      </c>
      <c r="F200" s="99" t="s">
        <v>57</v>
      </c>
      <c r="G200" s="99" t="s">
        <v>57</v>
      </c>
      <c r="H200" s="100"/>
      <c r="I200" s="101"/>
      <c r="J200" s="101"/>
      <c r="K200" s="101"/>
      <c r="L200" s="102"/>
      <c r="M200" s="106"/>
      <c r="O200" s="103"/>
      <c r="P200" s="91" t="str">
        <f>'5E D2'!F112</f>
        <v>Salade verte</v>
      </c>
      <c r="Q200" s="99" t="s">
        <v>57</v>
      </c>
      <c r="R200" s="99" t="s">
        <v>57</v>
      </c>
      <c r="S200" s="99" t="s">
        <v>57</v>
      </c>
      <c r="T200" s="100"/>
      <c r="U200" s="101"/>
      <c r="V200" s="101"/>
      <c r="W200" s="101"/>
      <c r="X200" s="102"/>
      <c r="Y200" s="106"/>
    </row>
    <row r="201" spans="3:28" s="89" customFormat="1" ht="2.25" hidden="1" customHeight="1" x14ac:dyDescent="0.25">
      <c r="C201" s="103"/>
      <c r="D201" s="91" t="str">
        <f>'5E D2'!F93</f>
        <v>Haricots verts, haricots beurre</v>
      </c>
      <c r="E201" s="99"/>
      <c r="F201" s="99"/>
      <c r="G201" s="99"/>
      <c r="H201" s="100"/>
      <c r="I201" s="101"/>
      <c r="J201" s="101"/>
      <c r="K201" s="101"/>
      <c r="L201" s="102"/>
      <c r="M201" s="106"/>
      <c r="O201" s="103"/>
      <c r="P201" s="91">
        <f>'5E D2'!F113</f>
        <v>0</v>
      </c>
      <c r="Q201" s="99"/>
      <c r="R201" s="99"/>
      <c r="S201" s="99"/>
      <c r="T201" s="100"/>
      <c r="U201" s="101"/>
      <c r="V201" s="101"/>
      <c r="W201" s="101"/>
      <c r="X201" s="102"/>
      <c r="Y201" s="106"/>
    </row>
    <row r="202" spans="3:28" s="89" customFormat="1" ht="22.5" hidden="1" customHeight="1" x14ac:dyDescent="0.25">
      <c r="C202" s="103"/>
      <c r="D202" s="91">
        <f>'5E D2'!F94</f>
        <v>0</v>
      </c>
      <c r="E202" s="99"/>
      <c r="F202" s="99"/>
      <c r="G202" s="99"/>
      <c r="H202" s="100"/>
      <c r="I202" s="101"/>
      <c r="J202" s="101"/>
      <c r="K202" s="101"/>
      <c r="L202" s="102"/>
      <c r="M202" s="106"/>
      <c r="O202" s="103"/>
      <c r="P202" s="91">
        <f>'5E D2'!F114</f>
        <v>0</v>
      </c>
      <c r="Q202" s="99"/>
      <c r="R202" s="99"/>
      <c r="S202" s="99"/>
      <c r="T202" s="100"/>
      <c r="U202" s="101"/>
      <c r="V202" s="101"/>
      <c r="W202" s="101"/>
      <c r="X202" s="102"/>
      <c r="Y202" s="106"/>
    </row>
    <row r="203" spans="3:28" s="89" customFormat="1" ht="22.5" customHeight="1" x14ac:dyDescent="0.25">
      <c r="C203" s="98"/>
      <c r="D203" s="91" t="str">
        <f>'5E D2'!F95</f>
        <v>Chanteneige</v>
      </c>
      <c r="E203" s="99" t="s">
        <v>57</v>
      </c>
      <c r="F203" s="99" t="s">
        <v>57</v>
      </c>
      <c r="G203" s="99" t="s">
        <v>57</v>
      </c>
      <c r="H203" s="100"/>
      <c r="I203" s="101"/>
      <c r="J203" s="101"/>
      <c r="K203" s="101"/>
      <c r="L203" s="102"/>
      <c r="M203" s="106"/>
      <c r="O203" s="98"/>
      <c r="P203" s="91" t="str">
        <f>'5E D2'!F115</f>
        <v>Samos</v>
      </c>
      <c r="Q203" s="99" t="s">
        <v>57</v>
      </c>
      <c r="R203" s="99" t="s">
        <v>57</v>
      </c>
      <c r="S203" s="99" t="s">
        <v>57</v>
      </c>
      <c r="T203" s="100"/>
      <c r="U203" s="101"/>
      <c r="V203" s="101"/>
      <c r="W203" s="101"/>
      <c r="X203" s="102"/>
      <c r="Y203" s="106"/>
    </row>
    <row r="204" spans="3:28" s="89" customFormat="1" ht="0.75" customHeight="1" x14ac:dyDescent="0.25">
      <c r="C204" s="98"/>
      <c r="D204" s="91">
        <f>'5E D2'!F96</f>
        <v>0</v>
      </c>
      <c r="E204" s="99"/>
      <c r="F204" s="99"/>
      <c r="G204" s="99"/>
      <c r="H204" s="100"/>
      <c r="I204" s="101"/>
      <c r="J204" s="101"/>
      <c r="K204" s="101"/>
      <c r="L204" s="102"/>
      <c r="M204" s="106"/>
      <c r="O204" s="98"/>
      <c r="P204" s="91">
        <f>'5E D2'!F116</f>
        <v>0</v>
      </c>
      <c r="Q204" s="99"/>
      <c r="R204" s="99"/>
      <c r="S204" s="99"/>
      <c r="T204" s="100"/>
      <c r="U204" s="101"/>
      <c r="V204" s="101"/>
      <c r="W204" s="101"/>
      <c r="X204" s="102"/>
      <c r="Y204" s="106"/>
    </row>
    <row r="205" spans="3:28" s="89" customFormat="1" ht="22.5" customHeight="1" x14ac:dyDescent="0.25">
      <c r="C205" s="107"/>
      <c r="D205" s="91" t="str">
        <f>'5E D2'!F97</f>
        <v>Fruit de saison</v>
      </c>
      <c r="E205" s="108" t="s">
        <v>57</v>
      </c>
      <c r="F205" s="108" t="s">
        <v>57</v>
      </c>
      <c r="G205" s="108" t="s">
        <v>57</v>
      </c>
      <c r="H205" s="109"/>
      <c r="I205" s="110"/>
      <c r="J205" s="110"/>
      <c r="K205" s="110"/>
      <c r="L205" s="111"/>
      <c r="M205" s="112"/>
      <c r="O205" s="107"/>
      <c r="P205" s="91" t="str">
        <f>'5E D2'!F117</f>
        <v>Cookies</v>
      </c>
      <c r="Q205" s="108" t="s">
        <v>57</v>
      </c>
      <c r="R205" s="108" t="s">
        <v>57</v>
      </c>
      <c r="S205" s="108" t="s">
        <v>57</v>
      </c>
      <c r="T205" s="109"/>
      <c r="U205" s="110"/>
      <c r="V205" s="110"/>
      <c r="W205" s="110"/>
      <c r="X205" s="111"/>
      <c r="Y205" s="112"/>
    </row>
    <row r="206" spans="3:28" s="89" customFormat="1" ht="22.5" customHeight="1" x14ac:dyDescent="0.25">
      <c r="C206" s="90" t="s">
        <v>60</v>
      </c>
      <c r="D206" s="97" t="str">
        <f>'5E D2'!H86</f>
        <v>Nems aux légumes</v>
      </c>
      <c r="E206" s="92" t="s">
        <v>57</v>
      </c>
      <c r="F206" s="92" t="s">
        <v>57</v>
      </c>
      <c r="G206" s="92" t="s">
        <v>57</v>
      </c>
      <c r="H206" s="93"/>
      <c r="I206" s="94"/>
      <c r="J206" s="94"/>
      <c r="K206" s="94"/>
      <c r="L206" s="95"/>
      <c r="M206" s="96"/>
      <c r="O206" s="90" t="s">
        <v>60</v>
      </c>
      <c r="P206" s="97" t="e">
        <f>'5E D2'!#REF!</f>
        <v>#REF!</v>
      </c>
      <c r="Q206" s="92" t="s">
        <v>57</v>
      </c>
      <c r="R206" s="92" t="s">
        <v>57</v>
      </c>
      <c r="S206" s="92" t="s">
        <v>57</v>
      </c>
      <c r="T206" s="93"/>
      <c r="U206" s="94"/>
      <c r="V206" s="94"/>
      <c r="W206" s="94"/>
      <c r="X206" s="95"/>
      <c r="Y206" s="96"/>
    </row>
    <row r="207" spans="3:28" s="89" customFormat="1" ht="0.75" customHeight="1" x14ac:dyDescent="0.25">
      <c r="C207" s="98"/>
      <c r="D207" s="91">
        <f>'5E D2'!H87</f>
        <v>0</v>
      </c>
      <c r="E207" s="99"/>
      <c r="F207" s="99"/>
      <c r="G207" s="99"/>
      <c r="H207" s="100"/>
      <c r="I207" s="101"/>
      <c r="J207" s="101"/>
      <c r="K207" s="101"/>
      <c r="L207" s="102"/>
      <c r="M207" s="103"/>
      <c r="O207" s="98"/>
      <c r="P207" s="91" t="e">
        <f>'5E D2'!#REF!</f>
        <v>#REF!</v>
      </c>
      <c r="Q207" s="99"/>
      <c r="R207" s="99"/>
      <c r="S207" s="99"/>
      <c r="T207" s="100"/>
      <c r="U207" s="101"/>
      <c r="V207" s="101"/>
      <c r="W207" s="101"/>
      <c r="X207" s="102"/>
      <c r="Y207" s="103"/>
    </row>
    <row r="208" spans="3:28" s="89" customFormat="1" ht="22.5" hidden="1" customHeight="1" x14ac:dyDescent="0.25">
      <c r="C208" s="98"/>
      <c r="D208" s="91">
        <f>'5E D2'!H88</f>
        <v>0</v>
      </c>
      <c r="E208" s="99"/>
      <c r="F208" s="99"/>
      <c r="G208" s="99"/>
      <c r="H208" s="100"/>
      <c r="I208" s="101"/>
      <c r="J208" s="101"/>
      <c r="K208" s="101"/>
      <c r="L208" s="102"/>
      <c r="M208" s="103"/>
      <c r="O208" s="98"/>
      <c r="P208" s="91">
        <f>'5E D2'!H108</f>
        <v>0</v>
      </c>
      <c r="Q208" s="99"/>
      <c r="R208" s="99"/>
      <c r="S208" s="99"/>
      <c r="T208" s="100"/>
      <c r="U208" s="101"/>
      <c r="V208" s="101"/>
      <c r="W208" s="101"/>
      <c r="X208" s="102"/>
      <c r="Y208" s="103"/>
    </row>
    <row r="209" spans="3:28" s="89" customFormat="1" ht="20.25" customHeight="1" x14ac:dyDescent="0.25">
      <c r="C209" s="104">
        <f>+C197+1</f>
        <v>45932</v>
      </c>
      <c r="D209" s="91" t="str">
        <f>'5E D2'!H89</f>
        <v>Aiguillettes de poulet sauce hongroise</v>
      </c>
      <c r="E209" s="99" t="s">
        <v>57</v>
      </c>
      <c r="F209" s="99" t="s">
        <v>57</v>
      </c>
      <c r="G209" s="99" t="s">
        <v>57</v>
      </c>
      <c r="H209" s="100"/>
      <c r="I209" s="101"/>
      <c r="J209" s="101"/>
      <c r="K209" s="101"/>
      <c r="L209" s="102"/>
      <c r="M209" s="103"/>
      <c r="O209" s="104">
        <f>+O197+1</f>
        <v>45939</v>
      </c>
      <c r="P209" s="91" t="e">
        <f>'5E D2'!#REF!</f>
        <v>#REF!</v>
      </c>
      <c r="Q209" s="99" t="s">
        <v>57</v>
      </c>
      <c r="R209" s="99" t="s">
        <v>57</v>
      </c>
      <c r="S209" s="99" t="s">
        <v>57</v>
      </c>
      <c r="T209" s="100"/>
      <c r="U209" s="101"/>
      <c r="V209" s="101"/>
      <c r="W209" s="101"/>
      <c r="X209" s="102"/>
      <c r="Y209" s="103"/>
      <c r="AB209" s="105"/>
    </row>
    <row r="210" spans="3:28" s="89" customFormat="1" ht="22.5" hidden="1" customHeight="1" x14ac:dyDescent="0.25">
      <c r="C210" s="104"/>
      <c r="D210" s="91">
        <f>'5E D2'!H90</f>
        <v>0</v>
      </c>
      <c r="E210" s="99"/>
      <c r="F210" s="99"/>
      <c r="G210" s="99"/>
      <c r="H210" s="100"/>
      <c r="I210" s="101"/>
      <c r="J210" s="101"/>
      <c r="K210" s="101"/>
      <c r="L210" s="102"/>
      <c r="M210" s="103"/>
      <c r="O210" s="104"/>
      <c r="P210" s="91" t="e">
        <f>'5E D2'!#REF!</f>
        <v>#REF!</v>
      </c>
      <c r="Q210" s="99"/>
      <c r="R210" s="99"/>
      <c r="S210" s="99"/>
      <c r="T210" s="100"/>
      <c r="U210" s="101"/>
      <c r="V210" s="101"/>
      <c r="W210" s="101"/>
      <c r="X210" s="102"/>
      <c r="Y210" s="103"/>
      <c r="AB210" s="105"/>
    </row>
    <row r="211" spans="3:28" s="89" customFormat="1" ht="0.75" customHeight="1" x14ac:dyDescent="0.25">
      <c r="C211" s="104"/>
      <c r="D211" s="91">
        <f>'5E D2'!H91</f>
        <v>0</v>
      </c>
      <c r="E211" s="99"/>
      <c r="F211" s="99"/>
      <c r="G211" s="99"/>
      <c r="H211" s="100"/>
      <c r="I211" s="101"/>
      <c r="J211" s="101"/>
      <c r="K211" s="101"/>
      <c r="L211" s="102"/>
      <c r="M211" s="103"/>
      <c r="O211" s="104"/>
      <c r="P211" s="91" t="e">
        <f>'5E D2'!#REF!</f>
        <v>#REF!</v>
      </c>
      <c r="Q211" s="99"/>
      <c r="R211" s="99"/>
      <c r="S211" s="99"/>
      <c r="T211" s="100"/>
      <c r="U211" s="101"/>
      <c r="V211" s="101"/>
      <c r="W211" s="101"/>
      <c r="X211" s="102"/>
      <c r="Y211" s="103"/>
      <c r="AB211" s="105"/>
    </row>
    <row r="212" spans="3:28" s="89" customFormat="1" ht="21.75" customHeight="1" x14ac:dyDescent="0.25">
      <c r="C212" s="103"/>
      <c r="D212" s="91" t="str">
        <f>'5E D2'!H92</f>
        <v>Poêlée de carottes et de champignons</v>
      </c>
      <c r="E212" s="99" t="s">
        <v>57</v>
      </c>
      <c r="F212" s="99" t="s">
        <v>57</v>
      </c>
      <c r="G212" s="99" t="s">
        <v>57</v>
      </c>
      <c r="H212" s="100"/>
      <c r="I212" s="101"/>
      <c r="J212" s="101"/>
      <c r="K212" s="101"/>
      <c r="L212" s="102"/>
      <c r="M212" s="106"/>
      <c r="O212" s="103"/>
      <c r="P212" s="91" t="e">
        <f>'5E D2'!#REF!</f>
        <v>#REF!</v>
      </c>
      <c r="Q212" s="99" t="s">
        <v>57</v>
      </c>
      <c r="R212" s="99" t="s">
        <v>57</v>
      </c>
      <c r="S212" s="99" t="s">
        <v>57</v>
      </c>
      <c r="T212" s="100"/>
      <c r="U212" s="101"/>
      <c r="V212" s="101"/>
      <c r="W212" s="101"/>
      <c r="X212" s="102"/>
      <c r="Y212" s="106"/>
    </row>
    <row r="213" spans="3:28" s="89" customFormat="1" ht="2.25" hidden="1" customHeight="1" x14ac:dyDescent="0.25">
      <c r="C213" s="103"/>
      <c r="D213" s="91">
        <f>'5E D2'!H93</f>
        <v>0</v>
      </c>
      <c r="E213" s="99"/>
      <c r="F213" s="99"/>
      <c r="G213" s="99"/>
      <c r="H213" s="100"/>
      <c r="I213" s="101"/>
      <c r="J213" s="101"/>
      <c r="K213" s="101"/>
      <c r="L213" s="102"/>
      <c r="M213" s="106"/>
      <c r="O213" s="103"/>
      <c r="P213" s="91" t="e">
        <f>'5E D2'!#REF!</f>
        <v>#REF!</v>
      </c>
      <c r="Q213" s="99"/>
      <c r="R213" s="99"/>
      <c r="S213" s="99"/>
      <c r="T213" s="100"/>
      <c r="U213" s="101"/>
      <c r="V213" s="101"/>
      <c r="W213" s="101"/>
      <c r="X213" s="102"/>
      <c r="Y213" s="106"/>
    </row>
    <row r="214" spans="3:28" s="89" customFormat="1" ht="22.5" hidden="1" customHeight="1" x14ac:dyDescent="0.25">
      <c r="C214" s="103"/>
      <c r="D214" s="91">
        <f>'5E D2'!H94</f>
        <v>0</v>
      </c>
      <c r="E214" s="99"/>
      <c r="F214" s="99"/>
      <c r="G214" s="99"/>
      <c r="H214" s="100"/>
      <c r="I214" s="101"/>
      <c r="J214" s="101"/>
      <c r="K214" s="101"/>
      <c r="L214" s="102"/>
      <c r="M214" s="106"/>
      <c r="O214" s="103"/>
      <c r="P214" s="91" t="e">
        <f>'5E D2'!#REF!</f>
        <v>#REF!</v>
      </c>
      <c r="Q214" s="99"/>
      <c r="R214" s="99"/>
      <c r="S214" s="99"/>
      <c r="T214" s="100"/>
      <c r="U214" s="101"/>
      <c r="V214" s="101"/>
      <c r="W214" s="101"/>
      <c r="X214" s="102"/>
      <c r="Y214" s="106"/>
    </row>
    <row r="215" spans="3:28" s="89" customFormat="1" ht="22.5" customHeight="1" x14ac:dyDescent="0.25">
      <c r="C215" s="98"/>
      <c r="D215" s="91" t="str">
        <f>'5E D2'!H95</f>
        <v>Coulommiers</v>
      </c>
      <c r="E215" s="99" t="s">
        <v>57</v>
      </c>
      <c r="F215" s="99" t="s">
        <v>57</v>
      </c>
      <c r="G215" s="99" t="s">
        <v>57</v>
      </c>
      <c r="H215" s="100"/>
      <c r="I215" s="101"/>
      <c r="J215" s="101"/>
      <c r="K215" s="101"/>
      <c r="L215" s="102"/>
      <c r="M215" s="106"/>
      <c r="O215" s="98"/>
      <c r="P215" s="91" t="e">
        <f>'5E D2'!#REF!</f>
        <v>#REF!</v>
      </c>
      <c r="Q215" s="99" t="s">
        <v>57</v>
      </c>
      <c r="R215" s="99" t="s">
        <v>57</v>
      </c>
      <c r="S215" s="99" t="s">
        <v>57</v>
      </c>
      <c r="T215" s="100"/>
      <c r="U215" s="101"/>
      <c r="V215" s="101"/>
      <c r="W215" s="101"/>
      <c r="X215" s="102"/>
      <c r="Y215" s="106"/>
    </row>
    <row r="216" spans="3:28" s="89" customFormat="1" ht="0.75" customHeight="1" x14ac:dyDescent="0.25">
      <c r="C216" s="98"/>
      <c r="D216" s="91">
        <f>'5E D2'!H96</f>
        <v>0</v>
      </c>
      <c r="E216" s="99"/>
      <c r="F216" s="99"/>
      <c r="G216" s="99"/>
      <c r="H216" s="100"/>
      <c r="I216" s="101"/>
      <c r="J216" s="101"/>
      <c r="K216" s="101"/>
      <c r="L216" s="102"/>
      <c r="M216" s="106"/>
      <c r="O216" s="98"/>
      <c r="P216" s="91" t="e">
        <f>'5E D2'!#REF!</f>
        <v>#REF!</v>
      </c>
      <c r="Q216" s="99"/>
      <c r="R216" s="99"/>
      <c r="S216" s="99"/>
      <c r="T216" s="100"/>
      <c r="U216" s="101"/>
      <c r="V216" s="101"/>
      <c r="W216" s="101"/>
      <c r="X216" s="102"/>
      <c r="Y216" s="106"/>
    </row>
    <row r="217" spans="3:28" s="89" customFormat="1" ht="22.5" customHeight="1" x14ac:dyDescent="0.25">
      <c r="C217" s="107"/>
      <c r="D217" s="91" t="str">
        <f>'5E D2'!H97</f>
        <v>Choux à la vanille</v>
      </c>
      <c r="E217" s="108" t="s">
        <v>57</v>
      </c>
      <c r="F217" s="108" t="s">
        <v>57</v>
      </c>
      <c r="G217" s="108" t="s">
        <v>57</v>
      </c>
      <c r="H217" s="109"/>
      <c r="I217" s="110"/>
      <c r="J217" s="110"/>
      <c r="K217" s="110"/>
      <c r="L217" s="111"/>
      <c r="M217" s="112"/>
      <c r="O217" s="107"/>
      <c r="P217" s="91" t="e">
        <f>'5E D2'!#REF!</f>
        <v>#REF!</v>
      </c>
      <c r="Q217" s="108" t="s">
        <v>57</v>
      </c>
      <c r="R217" s="108" t="s">
        <v>57</v>
      </c>
      <c r="S217" s="108" t="s">
        <v>57</v>
      </c>
      <c r="T217" s="109"/>
      <c r="U217" s="110"/>
      <c r="V217" s="110"/>
      <c r="W217" s="110"/>
      <c r="X217" s="111"/>
      <c r="Y217" s="112"/>
    </row>
    <row r="218" spans="3:28" s="89" customFormat="1" ht="22.5" customHeight="1" x14ac:dyDescent="0.25">
      <c r="C218" s="90" t="s">
        <v>61</v>
      </c>
      <c r="D218" s="97" t="str">
        <f>'5E D2'!J86</f>
        <v>Salade lorette</v>
      </c>
      <c r="E218" s="92" t="s">
        <v>57</v>
      </c>
      <c r="F218" s="92" t="s">
        <v>57</v>
      </c>
      <c r="G218" s="92" t="s">
        <v>57</v>
      </c>
      <c r="H218" s="93"/>
      <c r="I218" s="94"/>
      <c r="J218" s="94"/>
      <c r="K218" s="94"/>
      <c r="L218" s="95"/>
      <c r="M218" s="96"/>
      <c r="O218" s="90" t="s">
        <v>61</v>
      </c>
      <c r="P218" s="97" t="str">
        <f>'5E D2'!H106</f>
        <v>Salade de pennes antillaises</v>
      </c>
      <c r="Q218" s="92" t="s">
        <v>57</v>
      </c>
      <c r="R218" s="92" t="s">
        <v>57</v>
      </c>
      <c r="S218" s="92" t="s">
        <v>57</v>
      </c>
      <c r="T218" s="93"/>
      <c r="U218" s="94"/>
      <c r="V218" s="94"/>
      <c r="W218" s="94"/>
      <c r="X218" s="95"/>
      <c r="Y218" s="96"/>
    </row>
    <row r="219" spans="3:28" s="89" customFormat="1" ht="0.75" customHeight="1" x14ac:dyDescent="0.25">
      <c r="C219" s="98"/>
      <c r="D219" s="91" t="str">
        <f>'5E D2'!J87</f>
        <v>Mâche, betteraves</v>
      </c>
      <c r="E219" s="99"/>
      <c r="F219" s="99"/>
      <c r="G219" s="99"/>
      <c r="H219" s="100"/>
      <c r="I219" s="101"/>
      <c r="J219" s="101"/>
      <c r="K219" s="101"/>
      <c r="L219" s="102"/>
      <c r="M219" s="103"/>
      <c r="O219" s="98"/>
      <c r="P219" s="91" t="str">
        <f>'5E D2'!H107</f>
        <v>pennes, achard de légumes, courgettes, vinaigrette</v>
      </c>
      <c r="Q219" s="99"/>
      <c r="R219" s="99"/>
      <c r="S219" s="99"/>
      <c r="T219" s="100"/>
      <c r="U219" s="101"/>
      <c r="V219" s="101"/>
      <c r="W219" s="101"/>
      <c r="X219" s="102"/>
      <c r="Y219" s="103"/>
    </row>
    <row r="220" spans="3:28" s="89" customFormat="1" ht="22.5" hidden="1" customHeight="1" x14ac:dyDescent="0.25">
      <c r="C220" s="98"/>
      <c r="D220" s="91">
        <f>'5E D2'!J88</f>
        <v>0</v>
      </c>
      <c r="E220" s="99"/>
      <c r="F220" s="99"/>
      <c r="G220" s="99"/>
      <c r="H220" s="100"/>
      <c r="I220" s="101"/>
      <c r="J220" s="101"/>
      <c r="K220" s="101"/>
      <c r="L220" s="102"/>
      <c r="M220" s="103"/>
      <c r="O220" s="98"/>
      <c r="P220" s="91">
        <f>'5E D2'!J108</f>
        <v>0</v>
      </c>
      <c r="Q220" s="99"/>
      <c r="R220" s="99"/>
      <c r="S220" s="99"/>
      <c r="T220" s="100"/>
      <c r="U220" s="101"/>
      <c r="V220" s="101"/>
      <c r="W220" s="101"/>
      <c r="X220" s="102"/>
      <c r="Y220" s="103"/>
    </row>
    <row r="221" spans="3:28" s="89" customFormat="1" ht="20.25" customHeight="1" x14ac:dyDescent="0.25">
      <c r="C221" s="104">
        <f>+C209+1</f>
        <v>45933</v>
      </c>
      <c r="D221" s="91" t="str">
        <f>'5E D2'!H109</f>
        <v>Poulet sauce colombo</v>
      </c>
      <c r="E221" s="99" t="s">
        <v>57</v>
      </c>
      <c r="F221" s="99" t="s">
        <v>57</v>
      </c>
      <c r="G221" s="99" t="s">
        <v>57</v>
      </c>
      <c r="H221" s="100"/>
      <c r="I221" s="101"/>
      <c r="J221" s="101"/>
      <c r="K221" s="101"/>
      <c r="L221" s="102"/>
      <c r="M221" s="103"/>
      <c r="O221" s="104">
        <f>+O209+1</f>
        <v>45940</v>
      </c>
      <c r="P221" s="91" t="e">
        <f>'5E D2'!#REF!</f>
        <v>#REF!</v>
      </c>
      <c r="Q221" s="99" t="s">
        <v>57</v>
      </c>
      <c r="R221" s="99" t="s">
        <v>57</v>
      </c>
      <c r="S221" s="99" t="s">
        <v>57</v>
      </c>
      <c r="T221" s="100"/>
      <c r="U221" s="101"/>
      <c r="V221" s="101"/>
      <c r="W221" s="101"/>
      <c r="X221" s="102"/>
      <c r="Y221" s="103"/>
      <c r="AB221" s="105"/>
    </row>
    <row r="222" spans="3:28" s="89" customFormat="1" ht="22.5" hidden="1" customHeight="1" x14ac:dyDescent="0.25">
      <c r="C222" s="104"/>
      <c r="D222" s="91">
        <f>'5E D2'!H110</f>
        <v>0</v>
      </c>
      <c r="E222" s="99"/>
      <c r="F222" s="99"/>
      <c r="G222" s="99"/>
      <c r="H222" s="100"/>
      <c r="I222" s="101"/>
      <c r="J222" s="101"/>
      <c r="K222" s="101"/>
      <c r="L222" s="102"/>
      <c r="M222" s="103"/>
      <c r="O222" s="104"/>
      <c r="P222" s="91" t="e">
        <f>'5E D2'!#REF!</f>
        <v>#REF!</v>
      </c>
      <c r="Q222" s="99"/>
      <c r="R222" s="99"/>
      <c r="S222" s="99"/>
      <c r="T222" s="100"/>
      <c r="U222" s="101"/>
      <c r="V222" s="101"/>
      <c r="W222" s="101"/>
      <c r="X222" s="102"/>
      <c r="Y222" s="103"/>
      <c r="AB222" s="105"/>
    </row>
    <row r="223" spans="3:28" s="89" customFormat="1" ht="0.75" customHeight="1" x14ac:dyDescent="0.25">
      <c r="C223" s="104"/>
      <c r="D223" s="91">
        <f>'5E D2'!H111</f>
        <v>0</v>
      </c>
      <c r="E223" s="99"/>
      <c r="F223" s="99"/>
      <c r="G223" s="99"/>
      <c r="H223" s="100"/>
      <c r="I223" s="101"/>
      <c r="J223" s="101"/>
      <c r="K223" s="101"/>
      <c r="L223" s="102"/>
      <c r="M223" s="103"/>
      <c r="O223" s="104"/>
      <c r="P223" s="91" t="e">
        <f>'5E D2'!#REF!</f>
        <v>#REF!</v>
      </c>
      <c r="Q223" s="99"/>
      <c r="R223" s="99"/>
      <c r="S223" s="99"/>
      <c r="T223" s="100"/>
      <c r="U223" s="101"/>
      <c r="V223" s="101"/>
      <c r="W223" s="101"/>
      <c r="X223" s="102"/>
      <c r="Y223" s="103"/>
      <c r="AB223" s="105"/>
    </row>
    <row r="224" spans="3:28" s="89" customFormat="1" ht="21.75" customHeight="1" x14ac:dyDescent="0.25">
      <c r="C224" s="103"/>
      <c r="D224" s="91" t="str">
        <f>'5E D2'!H112</f>
        <v>Riz créole</v>
      </c>
      <c r="E224" s="99" t="s">
        <v>57</v>
      </c>
      <c r="F224" s="99" t="s">
        <v>57</v>
      </c>
      <c r="G224" s="99" t="s">
        <v>57</v>
      </c>
      <c r="H224" s="100"/>
      <c r="I224" s="101"/>
      <c r="J224" s="101"/>
      <c r="K224" s="101"/>
      <c r="L224" s="102"/>
      <c r="M224" s="106"/>
      <c r="O224" s="103"/>
      <c r="P224" s="91" t="e">
        <f>'5E D2'!#REF!</f>
        <v>#REF!</v>
      </c>
      <c r="Q224" s="99" t="s">
        <v>57</v>
      </c>
      <c r="R224" s="99" t="s">
        <v>57</v>
      </c>
      <c r="S224" s="99" t="s">
        <v>57</v>
      </c>
      <c r="T224" s="100"/>
      <c r="U224" s="101"/>
      <c r="V224" s="101"/>
      <c r="W224" s="101"/>
      <c r="X224" s="102"/>
      <c r="Y224" s="106"/>
    </row>
    <row r="225" spans="1:25" s="89" customFormat="1" ht="2.25" hidden="1" customHeight="1" x14ac:dyDescent="0.25">
      <c r="C225" s="103"/>
      <c r="D225" s="91" t="str">
        <f>'5E D2'!J93</f>
        <v>pdt, beurre à l'ail</v>
      </c>
      <c r="E225" s="99"/>
      <c r="F225" s="99"/>
      <c r="G225" s="99"/>
      <c r="H225" s="100"/>
      <c r="I225" s="101"/>
      <c r="J225" s="101"/>
      <c r="K225" s="101"/>
      <c r="L225" s="102"/>
      <c r="M225" s="106"/>
      <c r="O225" s="103"/>
      <c r="P225" s="91">
        <f>'5E D2'!H113</f>
        <v>0</v>
      </c>
      <c r="Q225" s="99"/>
      <c r="R225" s="99"/>
      <c r="S225" s="99"/>
      <c r="T225" s="100"/>
      <c r="U225" s="101"/>
      <c r="V225" s="101"/>
      <c r="W225" s="101"/>
      <c r="X225" s="102"/>
      <c r="Y225" s="106"/>
    </row>
    <row r="226" spans="1:25" s="89" customFormat="1" ht="22.5" hidden="1" customHeight="1" x14ac:dyDescent="0.25">
      <c r="C226" s="103"/>
      <c r="D226" s="91">
        <f>'5E D2'!J94</f>
        <v>0</v>
      </c>
      <c r="E226" s="99"/>
      <c r="F226" s="99"/>
      <c r="G226" s="99"/>
      <c r="H226" s="100"/>
      <c r="I226" s="101"/>
      <c r="J226" s="101"/>
      <c r="K226" s="101"/>
      <c r="L226" s="102"/>
      <c r="M226" s="106"/>
      <c r="O226" s="103"/>
      <c r="P226" s="91">
        <f>'5E D2'!H114</f>
        <v>0</v>
      </c>
      <c r="Q226" s="99"/>
      <c r="R226" s="99"/>
      <c r="S226" s="99"/>
      <c r="T226" s="100"/>
      <c r="U226" s="101"/>
      <c r="V226" s="101"/>
      <c r="W226" s="101"/>
      <c r="X226" s="102"/>
      <c r="Y226" s="106"/>
    </row>
    <row r="227" spans="1:25" s="89" customFormat="1" ht="22.5" customHeight="1" x14ac:dyDescent="0.25">
      <c r="C227" s="98"/>
      <c r="D227" s="91" t="str">
        <f>'5E D2'!J95</f>
        <v>Gouda</v>
      </c>
      <c r="E227" s="99" t="s">
        <v>57</v>
      </c>
      <c r="F227" s="99" t="s">
        <v>57</v>
      </c>
      <c r="G227" s="99" t="s">
        <v>57</v>
      </c>
      <c r="H227" s="100"/>
      <c r="I227" s="101"/>
      <c r="J227" s="101"/>
      <c r="K227" s="101"/>
      <c r="L227" s="102"/>
      <c r="M227" s="106"/>
      <c r="O227" s="98"/>
      <c r="P227" s="91" t="str">
        <f>'5E D2'!H115</f>
        <v>Yaourt sucré</v>
      </c>
      <c r="Q227" s="99" t="s">
        <v>57</v>
      </c>
      <c r="R227" s="99" t="s">
        <v>57</v>
      </c>
      <c r="S227" s="99" t="s">
        <v>57</v>
      </c>
      <c r="T227" s="100"/>
      <c r="U227" s="101"/>
      <c r="V227" s="101"/>
      <c r="W227" s="101"/>
      <c r="X227" s="102"/>
      <c r="Y227" s="106"/>
    </row>
    <row r="228" spans="1:25" s="89" customFormat="1" ht="0.75" customHeight="1" x14ac:dyDescent="0.25">
      <c r="C228" s="98"/>
      <c r="D228" s="91">
        <f>'5E D2'!J96</f>
        <v>0</v>
      </c>
      <c r="E228" s="99"/>
      <c r="F228" s="99"/>
      <c r="G228" s="99"/>
      <c r="H228" s="100"/>
      <c r="I228" s="101"/>
      <c r="J228" s="101"/>
      <c r="K228" s="101"/>
      <c r="L228" s="102"/>
      <c r="M228" s="106"/>
      <c r="O228" s="98"/>
      <c r="P228" s="91" t="e">
        <f>'5E D2'!#REF!</f>
        <v>#REF!</v>
      </c>
      <c r="Q228" s="99"/>
      <c r="R228" s="99"/>
      <c r="S228" s="99"/>
      <c r="T228" s="100"/>
      <c r="U228" s="101"/>
      <c r="V228" s="101"/>
      <c r="W228" s="101"/>
      <c r="X228" s="102"/>
      <c r="Y228" s="106"/>
    </row>
    <row r="229" spans="1:25" s="89" customFormat="1" ht="22.5" customHeight="1" x14ac:dyDescent="0.25">
      <c r="C229" s="107"/>
      <c r="D229" s="91" t="str">
        <f>'5E D2'!J97</f>
        <v>Yaourt aromatisé</v>
      </c>
      <c r="E229" s="108" t="s">
        <v>57</v>
      </c>
      <c r="F229" s="108" t="s">
        <v>57</v>
      </c>
      <c r="G229" s="108" t="s">
        <v>57</v>
      </c>
      <c r="H229" s="109"/>
      <c r="I229" s="110"/>
      <c r="J229" s="110"/>
      <c r="K229" s="110"/>
      <c r="L229" s="111"/>
      <c r="M229" s="112"/>
      <c r="O229" s="107"/>
      <c r="P229" s="91">
        <f>'5E D2'!H116</f>
        <v>0</v>
      </c>
      <c r="Q229" s="108" t="s">
        <v>57</v>
      </c>
      <c r="R229" s="108" t="s">
        <v>57</v>
      </c>
      <c r="S229" s="108" t="s">
        <v>57</v>
      </c>
      <c r="T229" s="109"/>
      <c r="U229" s="110"/>
      <c r="V229" s="110"/>
      <c r="W229" s="110"/>
      <c r="X229" s="111"/>
      <c r="Y229" s="112"/>
    </row>
    <row r="230" spans="1:25" ht="15" customHeight="1" x14ac:dyDescent="0.3">
      <c r="C230" s="294" t="s">
        <v>62</v>
      </c>
      <c r="D230" s="294"/>
      <c r="E230" s="294"/>
      <c r="F230" s="294"/>
      <c r="G230" s="294"/>
      <c r="H230" s="294"/>
      <c r="I230" s="294"/>
      <c r="J230" s="294"/>
      <c r="K230" s="294"/>
      <c r="L230" s="294"/>
      <c r="M230" s="294"/>
      <c r="O230" s="294" t="s">
        <v>62</v>
      </c>
      <c r="P230" s="294"/>
      <c r="Q230" s="294"/>
      <c r="R230" s="294"/>
      <c r="S230" s="294"/>
      <c r="T230" s="294"/>
      <c r="U230" s="294"/>
      <c r="V230" s="294"/>
      <c r="W230" s="294"/>
      <c r="X230" s="294"/>
      <c r="Y230" s="294"/>
    </row>
    <row r="231" spans="1:25" x14ac:dyDescent="0.3">
      <c r="C231" s="113"/>
      <c r="D231" s="113"/>
      <c r="E231" s="113"/>
      <c r="F231" s="113"/>
      <c r="G231" s="113"/>
      <c r="H231" s="113"/>
      <c r="I231" s="113"/>
      <c r="J231" s="113"/>
      <c r="K231" s="113"/>
      <c r="L231" s="113"/>
      <c r="M231" s="113"/>
      <c r="O231" s="113"/>
      <c r="P231" s="113"/>
      <c r="Q231" s="113"/>
      <c r="R231" s="113"/>
      <c r="S231" s="113"/>
      <c r="T231" s="113"/>
      <c r="U231" s="113"/>
      <c r="V231" s="113"/>
      <c r="W231" s="113"/>
      <c r="X231" s="113"/>
      <c r="Y231" s="113"/>
    </row>
    <row r="232" spans="1:25" x14ac:dyDescent="0.3">
      <c r="C232" s="295" t="s">
        <v>63</v>
      </c>
      <c r="D232" s="295"/>
      <c r="E232" s="295"/>
      <c r="F232" s="295"/>
      <c r="G232" s="295"/>
      <c r="H232" s="295"/>
      <c r="I232" s="295"/>
      <c r="J232" s="295"/>
      <c r="K232" s="295"/>
      <c r="L232" s="295"/>
      <c r="M232" s="295"/>
      <c r="O232" s="295" t="s">
        <v>63</v>
      </c>
      <c r="P232" s="295"/>
      <c r="Q232" s="295"/>
      <c r="R232" s="295"/>
      <c r="S232" s="295"/>
      <c r="T232" s="295"/>
      <c r="U232" s="295"/>
      <c r="V232" s="295"/>
      <c r="W232" s="295"/>
      <c r="X232" s="295"/>
      <c r="Y232" s="295"/>
    </row>
    <row r="233" spans="1:25" ht="115.5" customHeight="1" x14ac:dyDescent="0.3">
      <c r="C233" s="296"/>
      <c r="D233" s="297"/>
      <c r="E233" s="297"/>
      <c r="F233" s="297"/>
      <c r="G233" s="297"/>
      <c r="H233" s="297"/>
      <c r="I233" s="297"/>
      <c r="J233" s="297"/>
      <c r="K233" s="297"/>
      <c r="L233" s="297"/>
      <c r="M233" s="298"/>
      <c r="O233" s="296"/>
      <c r="P233" s="297"/>
      <c r="Q233" s="297"/>
      <c r="R233" s="297"/>
      <c r="S233" s="297"/>
      <c r="T233" s="297"/>
      <c r="U233" s="297"/>
      <c r="V233" s="297"/>
      <c r="W233" s="297"/>
      <c r="X233" s="297"/>
      <c r="Y233" s="298"/>
    </row>
    <row r="235" spans="1:25" ht="53.25" customHeight="1" x14ac:dyDescent="0.3">
      <c r="C235" s="67"/>
      <c r="D235" s="68"/>
      <c r="E235" s="69"/>
      <c r="F235" s="69"/>
      <c r="G235" s="69"/>
      <c r="H235" s="69"/>
      <c r="I235" s="69"/>
      <c r="J235" s="69"/>
      <c r="K235" s="69"/>
      <c r="L235" s="69"/>
      <c r="M235" s="70" t="s">
        <v>37</v>
      </c>
      <c r="O235" s="67"/>
      <c r="P235" s="68"/>
      <c r="Q235" s="69"/>
      <c r="R235" s="69"/>
      <c r="S235" s="69"/>
      <c r="T235" s="69"/>
      <c r="U235" s="69"/>
      <c r="V235" s="69"/>
      <c r="W235" s="69"/>
      <c r="X235" s="69"/>
      <c r="Y235" s="70" t="s">
        <v>37</v>
      </c>
    </row>
    <row r="236" spans="1:25" ht="5.25" customHeight="1" x14ac:dyDescent="0.3"/>
    <row r="237" spans="1:25" x14ac:dyDescent="0.3">
      <c r="A237" s="72" t="s">
        <v>28</v>
      </c>
      <c r="C237" s="311" t="str">
        <f>C81</f>
        <v>Année 2022/2023</v>
      </c>
      <c r="D237" s="311"/>
      <c r="E237" s="312" t="str">
        <f>+CONCATENATE("Période ",$A$8)</f>
        <v>Période 6</v>
      </c>
      <c r="F237" s="312"/>
      <c r="G237" s="312"/>
      <c r="H237" s="312"/>
      <c r="I237" s="312"/>
      <c r="J237" s="312"/>
      <c r="K237" s="312"/>
      <c r="L237" s="312"/>
      <c r="M237" s="73" t="str">
        <f>+CONCATENATE("Semaine ",$A$6)</f>
        <v>Semaine 36</v>
      </c>
      <c r="O237" s="311" t="str">
        <f>+C237</f>
        <v>Année 2022/2023</v>
      </c>
      <c r="P237" s="311"/>
      <c r="Q237" s="312" t="str">
        <f>+CONCATENATE("Période ",$A$8)</f>
        <v>Période 6</v>
      </c>
      <c r="R237" s="312"/>
      <c r="S237" s="312"/>
      <c r="T237" s="312"/>
      <c r="U237" s="312"/>
      <c r="V237" s="312"/>
      <c r="W237" s="312"/>
      <c r="X237" s="312"/>
      <c r="Y237" s="73" t="str">
        <f>+CONCATENATE("Semaine ",$A$6+1)</f>
        <v>Semaine 37</v>
      </c>
    </row>
    <row r="238" spans="1:25" x14ac:dyDescent="0.3">
      <c r="A238" s="74" t="e">
        <f>'5E D2'!#REF!</f>
        <v>#REF!</v>
      </c>
      <c r="C238" s="75"/>
      <c r="D238" s="75"/>
      <c r="E238" s="76"/>
      <c r="F238" s="76"/>
      <c r="G238" s="76"/>
      <c r="H238" s="76"/>
      <c r="I238" s="76"/>
      <c r="J238" s="76"/>
      <c r="K238" s="76"/>
      <c r="L238" s="76"/>
      <c r="M238" s="77"/>
      <c r="O238" s="75"/>
      <c r="P238" s="75"/>
      <c r="Q238" s="76"/>
      <c r="R238" s="76"/>
      <c r="S238" s="76"/>
      <c r="T238" s="76"/>
      <c r="U238" s="76"/>
      <c r="V238" s="76"/>
      <c r="W238" s="76"/>
      <c r="X238" s="76"/>
      <c r="Y238" s="77"/>
    </row>
    <row r="239" spans="1:25" ht="15.6" x14ac:dyDescent="0.3">
      <c r="A239" s="72" t="s">
        <v>38</v>
      </c>
      <c r="C239" s="78" t="s">
        <v>39</v>
      </c>
      <c r="D239" s="313" t="s">
        <v>40</v>
      </c>
      <c r="E239" s="313"/>
      <c r="F239" s="313"/>
      <c r="G239" s="313"/>
      <c r="H239" s="313"/>
      <c r="I239" s="313"/>
      <c r="J239" s="313"/>
      <c r="K239" s="313"/>
      <c r="L239" s="313"/>
      <c r="M239" s="313"/>
      <c r="O239" s="78" t="s">
        <v>39</v>
      </c>
      <c r="P239" s="313" t="s">
        <v>40</v>
      </c>
      <c r="Q239" s="313"/>
      <c r="R239" s="313"/>
      <c r="S239" s="313"/>
      <c r="T239" s="313"/>
      <c r="U239" s="313"/>
      <c r="V239" s="313"/>
      <c r="W239" s="313"/>
      <c r="X239" s="313"/>
      <c r="Y239" s="313"/>
    </row>
    <row r="240" spans="1:25" x14ac:dyDescent="0.3">
      <c r="A240" s="79" t="e">
        <f>'5E D2'!#REF!</f>
        <v>#REF!</v>
      </c>
    </row>
    <row r="241" spans="1:28" ht="18" customHeight="1" x14ac:dyDescent="0.3">
      <c r="A241" s="72" t="s">
        <v>41</v>
      </c>
      <c r="C241" s="78" t="s">
        <v>42</v>
      </c>
      <c r="O241" s="78" t="s">
        <v>42</v>
      </c>
    </row>
    <row r="242" spans="1:28" x14ac:dyDescent="0.3">
      <c r="A242" s="79">
        <v>6</v>
      </c>
    </row>
    <row r="243" spans="1:28" ht="63" customHeight="1" x14ac:dyDescent="0.3">
      <c r="C243" s="307" t="s">
        <v>43</v>
      </c>
      <c r="D243" s="307"/>
      <c r="E243" s="307"/>
      <c r="F243" s="307"/>
      <c r="G243" s="307"/>
      <c r="H243" s="307"/>
      <c r="I243" s="307"/>
      <c r="J243" s="307"/>
      <c r="K243" s="307"/>
      <c r="L243" s="307"/>
      <c r="M243" s="307"/>
      <c r="O243" s="307" t="s">
        <v>43</v>
      </c>
      <c r="P243" s="307"/>
      <c r="Q243" s="307"/>
      <c r="R243" s="307"/>
      <c r="S243" s="307"/>
      <c r="T243" s="307"/>
      <c r="U243" s="307"/>
      <c r="V243" s="307"/>
      <c r="W243" s="307"/>
      <c r="X243" s="307"/>
      <c r="Y243" s="307"/>
    </row>
    <row r="244" spans="1:28" ht="9" customHeight="1" x14ac:dyDescent="0.3"/>
    <row r="245" spans="1:28" ht="15" customHeight="1" x14ac:dyDescent="0.3">
      <c r="E245" s="80"/>
      <c r="G245" s="81"/>
      <c r="H245" s="308" t="s">
        <v>44</v>
      </c>
      <c r="I245" s="309"/>
      <c r="J245" s="309"/>
      <c r="K245" s="309"/>
      <c r="L245" s="309"/>
      <c r="M245" s="310"/>
      <c r="Q245" s="80"/>
      <c r="S245" s="81"/>
      <c r="T245" s="308" t="s">
        <v>44</v>
      </c>
      <c r="U245" s="309"/>
      <c r="V245" s="309"/>
      <c r="W245" s="309"/>
      <c r="X245" s="309"/>
      <c r="Y245" s="310"/>
    </row>
    <row r="246" spans="1:28" ht="39" customHeight="1" x14ac:dyDescent="0.3">
      <c r="E246" s="82"/>
      <c r="F246" s="83"/>
      <c r="G246" s="84"/>
      <c r="H246" s="299" t="s">
        <v>45</v>
      </c>
      <c r="I246" s="301" t="s">
        <v>46</v>
      </c>
      <c r="J246" s="301" t="s">
        <v>47</v>
      </c>
      <c r="K246" s="301" t="s">
        <v>48</v>
      </c>
      <c r="L246" s="303" t="s">
        <v>49</v>
      </c>
      <c r="M246" s="305" t="s">
        <v>50</v>
      </c>
      <c r="Q246" s="82"/>
      <c r="R246" s="83"/>
      <c r="S246" s="84"/>
      <c r="T246" s="299" t="s">
        <v>45</v>
      </c>
      <c r="U246" s="301" t="s">
        <v>46</v>
      </c>
      <c r="V246" s="301" t="s">
        <v>47</v>
      </c>
      <c r="W246" s="301" t="s">
        <v>48</v>
      </c>
      <c r="X246" s="303" t="s">
        <v>49</v>
      </c>
      <c r="Y246" s="305" t="s">
        <v>50</v>
      </c>
    </row>
    <row r="247" spans="1:28" ht="15.6" x14ac:dyDescent="0.3">
      <c r="C247" s="85" t="s">
        <v>51</v>
      </c>
      <c r="D247" s="86" t="s">
        <v>52</v>
      </c>
      <c r="E247" s="87" t="s">
        <v>53</v>
      </c>
      <c r="F247" s="87" t="s">
        <v>54</v>
      </c>
      <c r="G247" s="87" t="s">
        <v>55</v>
      </c>
      <c r="H247" s="300"/>
      <c r="I247" s="302"/>
      <c r="J247" s="302"/>
      <c r="K247" s="302"/>
      <c r="L247" s="304"/>
      <c r="M247" s="306"/>
      <c r="O247" s="85" t="s">
        <v>51</v>
      </c>
      <c r="P247" s="88" t="s">
        <v>52</v>
      </c>
      <c r="Q247" s="87" t="s">
        <v>53</v>
      </c>
      <c r="R247" s="87" t="s">
        <v>54</v>
      </c>
      <c r="S247" s="87" t="s">
        <v>55</v>
      </c>
      <c r="T247" s="300"/>
      <c r="U247" s="302"/>
      <c r="V247" s="302"/>
      <c r="W247" s="302"/>
      <c r="X247" s="304"/>
      <c r="Y247" s="306"/>
    </row>
    <row r="248" spans="1:28" s="89" customFormat="1" ht="22.5" customHeight="1" x14ac:dyDescent="0.25">
      <c r="C248" s="90" t="s">
        <v>56</v>
      </c>
      <c r="D248" s="97" t="e">
        <f>'5E D2'!#REF!</f>
        <v>#REF!</v>
      </c>
      <c r="E248" s="92" t="s">
        <v>57</v>
      </c>
      <c r="F248" s="92" t="s">
        <v>57</v>
      </c>
      <c r="G248" s="92" t="s">
        <v>57</v>
      </c>
      <c r="H248" s="93"/>
      <c r="I248" s="94"/>
      <c r="J248" s="94"/>
      <c r="K248" s="94"/>
      <c r="L248" s="95"/>
      <c r="M248" s="96"/>
      <c r="O248" s="90" t="s">
        <v>56</v>
      </c>
      <c r="P248" s="91" t="e">
        <f>'5E D2'!#REF!</f>
        <v>#REF!</v>
      </c>
      <c r="Q248" s="92" t="s">
        <v>57</v>
      </c>
      <c r="R248" s="92" t="s">
        <v>57</v>
      </c>
      <c r="S248" s="92" t="s">
        <v>57</v>
      </c>
      <c r="T248" s="93"/>
      <c r="U248" s="94"/>
      <c r="V248" s="94"/>
      <c r="W248" s="94"/>
      <c r="X248" s="95"/>
      <c r="Y248" s="96"/>
    </row>
    <row r="249" spans="1:28" s="89" customFormat="1" ht="0.75" customHeight="1" x14ac:dyDescent="0.25">
      <c r="C249" s="98"/>
      <c r="D249" s="91" t="e">
        <f>'5E D2'!#REF!</f>
        <v>#REF!</v>
      </c>
      <c r="E249" s="99"/>
      <c r="F249" s="99"/>
      <c r="G249" s="99"/>
      <c r="H249" s="100"/>
      <c r="I249" s="101"/>
      <c r="J249" s="101"/>
      <c r="K249" s="101"/>
      <c r="L249" s="102"/>
      <c r="M249" s="103"/>
      <c r="O249" s="98"/>
      <c r="P249" s="91" t="e">
        <f>'5E D2'!#REF!</f>
        <v>#REF!</v>
      </c>
      <c r="Q249" s="99"/>
      <c r="R249" s="99"/>
      <c r="S249" s="99"/>
      <c r="T249" s="100"/>
      <c r="U249" s="101"/>
      <c r="V249" s="101"/>
      <c r="W249" s="101"/>
      <c r="X249" s="102"/>
      <c r="Y249" s="103"/>
    </row>
    <row r="250" spans="1:28" s="89" customFormat="1" ht="22.5" hidden="1" customHeight="1" x14ac:dyDescent="0.25">
      <c r="C250" s="98"/>
      <c r="D250" s="91" t="e">
        <f>'5E D2'!#REF!</f>
        <v>#REF!</v>
      </c>
      <c r="E250" s="99"/>
      <c r="F250" s="99"/>
      <c r="G250" s="99"/>
      <c r="H250" s="100"/>
      <c r="I250" s="101"/>
      <c r="J250" s="101"/>
      <c r="K250" s="101"/>
      <c r="L250" s="102"/>
      <c r="M250" s="103"/>
      <c r="O250" s="98"/>
      <c r="P250" s="91" t="e">
        <f>'5E D2'!#REF!</f>
        <v>#REF!</v>
      </c>
      <c r="Q250" s="99"/>
      <c r="R250" s="99"/>
      <c r="S250" s="99"/>
      <c r="T250" s="100"/>
      <c r="U250" s="101"/>
      <c r="V250" s="101"/>
      <c r="W250" s="101"/>
      <c r="X250" s="102"/>
      <c r="Y250" s="103"/>
    </row>
    <row r="251" spans="1:28" s="89" customFormat="1" ht="20.25" customHeight="1" x14ac:dyDescent="0.25">
      <c r="C251" s="104">
        <f>O221+3</f>
        <v>45943</v>
      </c>
      <c r="D251" s="91" t="e">
        <f>'5E D2'!#REF!</f>
        <v>#REF!</v>
      </c>
      <c r="E251" s="99" t="s">
        <v>57</v>
      </c>
      <c r="F251" s="99" t="s">
        <v>57</v>
      </c>
      <c r="G251" s="99" t="s">
        <v>57</v>
      </c>
      <c r="H251" s="100"/>
      <c r="I251" s="101"/>
      <c r="J251" s="101"/>
      <c r="K251" s="101"/>
      <c r="L251" s="102"/>
      <c r="M251" s="103"/>
      <c r="O251" s="104">
        <f>+C299+3</f>
        <v>45950</v>
      </c>
      <c r="P251" s="91" t="e">
        <f>'5E D2'!#REF!</f>
        <v>#REF!</v>
      </c>
      <c r="Q251" s="99" t="s">
        <v>57</v>
      </c>
      <c r="R251" s="99" t="s">
        <v>57</v>
      </c>
      <c r="S251" s="99" t="s">
        <v>57</v>
      </c>
      <c r="T251" s="100"/>
      <c r="U251" s="101"/>
      <c r="V251" s="101"/>
      <c r="W251" s="101"/>
      <c r="X251" s="102"/>
      <c r="Y251" s="103"/>
      <c r="AB251" s="105"/>
    </row>
    <row r="252" spans="1:28" s="89" customFormat="1" ht="22.5" hidden="1" customHeight="1" x14ac:dyDescent="0.25">
      <c r="C252" s="104"/>
      <c r="D252" s="91" t="e">
        <f>'5E D2'!#REF!</f>
        <v>#REF!</v>
      </c>
      <c r="E252" s="99"/>
      <c r="F252" s="99"/>
      <c r="G252" s="99"/>
      <c r="H252" s="100"/>
      <c r="I252" s="101"/>
      <c r="J252" s="101"/>
      <c r="K252" s="101"/>
      <c r="L252" s="102"/>
      <c r="M252" s="103"/>
      <c r="O252" s="104"/>
      <c r="P252" s="91" t="e">
        <f>'5E D2'!#REF!</f>
        <v>#REF!</v>
      </c>
      <c r="Q252" s="99"/>
      <c r="R252" s="99"/>
      <c r="S252" s="99"/>
      <c r="T252" s="100"/>
      <c r="U252" s="101"/>
      <c r="V252" s="101"/>
      <c r="W252" s="101"/>
      <c r="X252" s="102"/>
      <c r="Y252" s="103"/>
      <c r="AB252" s="105"/>
    </row>
    <row r="253" spans="1:28" s="89" customFormat="1" ht="0.75" customHeight="1" x14ac:dyDescent="0.25">
      <c r="C253" s="104"/>
      <c r="D253" s="91" t="e">
        <f>'5E D2'!#REF!</f>
        <v>#REF!</v>
      </c>
      <c r="E253" s="99"/>
      <c r="F253" s="99"/>
      <c r="G253" s="99"/>
      <c r="H253" s="100"/>
      <c r="I253" s="101"/>
      <c r="J253" s="101"/>
      <c r="K253" s="101"/>
      <c r="L253" s="102"/>
      <c r="M253" s="103"/>
      <c r="O253" s="104"/>
      <c r="P253" s="91" t="e">
        <f>'5E D2'!#REF!</f>
        <v>#REF!</v>
      </c>
      <c r="Q253" s="99"/>
      <c r="R253" s="99"/>
      <c r="S253" s="99"/>
      <c r="T253" s="100"/>
      <c r="U253" s="101"/>
      <c r="V253" s="101"/>
      <c r="W253" s="101"/>
      <c r="X253" s="102"/>
      <c r="Y253" s="103"/>
      <c r="AB253" s="105"/>
    </row>
    <row r="254" spans="1:28" s="89" customFormat="1" ht="21.75" customHeight="1" x14ac:dyDescent="0.25">
      <c r="C254" s="103"/>
      <c r="D254" s="91" t="e">
        <f>'5E D2'!#REF!</f>
        <v>#REF!</v>
      </c>
      <c r="E254" s="99" t="s">
        <v>57</v>
      </c>
      <c r="F254" s="99" t="s">
        <v>57</v>
      </c>
      <c r="G254" s="99" t="s">
        <v>57</v>
      </c>
      <c r="H254" s="100"/>
      <c r="I254" s="101"/>
      <c r="J254" s="101"/>
      <c r="K254" s="101"/>
      <c r="L254" s="102"/>
      <c r="M254" s="106"/>
      <c r="O254" s="103"/>
      <c r="P254" s="91" t="e">
        <f>'5E D2'!#REF!</f>
        <v>#REF!</v>
      </c>
      <c r="Q254" s="99" t="s">
        <v>57</v>
      </c>
      <c r="R254" s="99" t="s">
        <v>57</v>
      </c>
      <c r="S254" s="99" t="s">
        <v>57</v>
      </c>
      <c r="T254" s="100"/>
      <c r="U254" s="101"/>
      <c r="V254" s="101"/>
      <c r="W254" s="101"/>
      <c r="X254" s="102"/>
      <c r="Y254" s="106"/>
    </row>
    <row r="255" spans="1:28" s="89" customFormat="1" ht="2.25" hidden="1" customHeight="1" x14ac:dyDescent="0.25">
      <c r="C255" s="103"/>
      <c r="D255" s="91" t="e">
        <f>'5E D2'!#REF!</f>
        <v>#REF!</v>
      </c>
      <c r="E255" s="99"/>
      <c r="F255" s="99"/>
      <c r="G255" s="99"/>
      <c r="H255" s="100"/>
      <c r="I255" s="101"/>
      <c r="J255" s="101"/>
      <c r="K255" s="101"/>
      <c r="L255" s="102"/>
      <c r="M255" s="106"/>
      <c r="O255" s="103"/>
      <c r="P255" s="91" t="e">
        <f>'5E D2'!#REF!</f>
        <v>#REF!</v>
      </c>
      <c r="Q255" s="99"/>
      <c r="R255" s="99"/>
      <c r="S255" s="99"/>
      <c r="T255" s="100"/>
      <c r="U255" s="101"/>
      <c r="V255" s="101"/>
      <c r="W255" s="101"/>
      <c r="X255" s="102"/>
      <c r="Y255" s="106"/>
    </row>
    <row r="256" spans="1:28" s="89" customFormat="1" ht="22.5" hidden="1" customHeight="1" x14ac:dyDescent="0.25">
      <c r="C256" s="103"/>
      <c r="D256" s="91" t="e">
        <f>'5E D2'!#REF!</f>
        <v>#REF!</v>
      </c>
      <c r="E256" s="99"/>
      <c r="F256" s="99"/>
      <c r="G256" s="99"/>
      <c r="H256" s="100"/>
      <c r="I256" s="101"/>
      <c r="J256" s="101"/>
      <c r="K256" s="101"/>
      <c r="L256" s="102"/>
      <c r="M256" s="106"/>
      <c r="O256" s="103"/>
      <c r="P256" s="91" t="e">
        <f>'5E D2'!#REF!</f>
        <v>#REF!</v>
      </c>
      <c r="Q256" s="99"/>
      <c r="R256" s="99"/>
      <c r="S256" s="99"/>
      <c r="T256" s="100"/>
      <c r="U256" s="101"/>
      <c r="V256" s="101"/>
      <c r="W256" s="101"/>
      <c r="X256" s="102"/>
      <c r="Y256" s="106"/>
    </row>
    <row r="257" spans="3:28" s="89" customFormat="1" ht="22.5" customHeight="1" x14ac:dyDescent="0.25">
      <c r="C257" s="98"/>
      <c r="D257" s="91" t="e">
        <f>'5E D2'!#REF!</f>
        <v>#REF!</v>
      </c>
      <c r="E257" s="99" t="s">
        <v>57</v>
      </c>
      <c r="F257" s="99" t="s">
        <v>57</v>
      </c>
      <c r="G257" s="99" t="s">
        <v>57</v>
      </c>
      <c r="H257" s="100"/>
      <c r="I257" s="101"/>
      <c r="J257" s="101"/>
      <c r="K257" s="101"/>
      <c r="L257" s="102"/>
      <c r="M257" s="106"/>
      <c r="O257" s="98"/>
      <c r="P257" s="91" t="e">
        <f>'5E D2'!#REF!</f>
        <v>#REF!</v>
      </c>
      <c r="Q257" s="99" t="s">
        <v>57</v>
      </c>
      <c r="R257" s="99" t="s">
        <v>57</v>
      </c>
      <c r="S257" s="99" t="s">
        <v>57</v>
      </c>
      <c r="T257" s="100"/>
      <c r="U257" s="101"/>
      <c r="V257" s="101"/>
      <c r="W257" s="101"/>
      <c r="X257" s="102"/>
      <c r="Y257" s="106"/>
    </row>
    <row r="258" spans="3:28" s="89" customFormat="1" ht="0.75" customHeight="1" x14ac:dyDescent="0.25">
      <c r="C258" s="98"/>
      <c r="D258" s="91" t="e">
        <f>'5E D2'!#REF!</f>
        <v>#REF!</v>
      </c>
      <c r="E258" s="99"/>
      <c r="F258" s="99"/>
      <c r="G258" s="99"/>
      <c r="H258" s="100"/>
      <c r="I258" s="101"/>
      <c r="J258" s="101"/>
      <c r="K258" s="101"/>
      <c r="L258" s="102"/>
      <c r="M258" s="106"/>
      <c r="O258" s="98"/>
      <c r="P258" s="91" t="e">
        <f>'5E D2'!#REF!</f>
        <v>#REF!</v>
      </c>
      <c r="Q258" s="99"/>
      <c r="R258" s="99"/>
      <c r="S258" s="99"/>
      <c r="T258" s="100"/>
      <c r="U258" s="101"/>
      <c r="V258" s="101"/>
      <c r="W258" s="101"/>
      <c r="X258" s="102"/>
      <c r="Y258" s="106"/>
    </row>
    <row r="259" spans="3:28" s="89" customFormat="1" ht="22.5" customHeight="1" x14ac:dyDescent="0.25">
      <c r="C259" s="107"/>
      <c r="D259" s="91" t="e">
        <f>'5E D2'!#REF!</f>
        <v>#REF!</v>
      </c>
      <c r="E259" s="108" t="s">
        <v>57</v>
      </c>
      <c r="F259" s="108" t="s">
        <v>57</v>
      </c>
      <c r="G259" s="108" t="s">
        <v>57</v>
      </c>
      <c r="H259" s="109"/>
      <c r="I259" s="110"/>
      <c r="J259" s="110"/>
      <c r="K259" s="110"/>
      <c r="L259" s="111"/>
      <c r="M259" s="112"/>
      <c r="O259" s="107"/>
      <c r="P259" s="91" t="e">
        <f>'5E D2'!#REF!</f>
        <v>#REF!</v>
      </c>
      <c r="Q259" s="108" t="s">
        <v>57</v>
      </c>
      <c r="R259" s="108" t="s">
        <v>57</v>
      </c>
      <c r="S259" s="108" t="s">
        <v>57</v>
      </c>
      <c r="T259" s="109"/>
      <c r="U259" s="110"/>
      <c r="V259" s="110"/>
      <c r="W259" s="110"/>
      <c r="X259" s="111"/>
      <c r="Y259" s="112"/>
    </row>
    <row r="260" spans="3:28" s="89" customFormat="1" ht="22.5" customHeight="1" x14ac:dyDescent="0.25">
      <c r="C260" s="90" t="s">
        <v>58</v>
      </c>
      <c r="D260" s="97" t="e">
        <f>'5E D2'!#REF!</f>
        <v>#REF!</v>
      </c>
      <c r="E260" s="92" t="s">
        <v>57</v>
      </c>
      <c r="F260" s="92" t="s">
        <v>57</v>
      </c>
      <c r="G260" s="92" t="s">
        <v>57</v>
      </c>
      <c r="H260" s="93"/>
      <c r="I260" s="94"/>
      <c r="J260" s="94"/>
      <c r="K260" s="94"/>
      <c r="L260" s="95"/>
      <c r="M260" s="96"/>
      <c r="O260" s="90" t="s">
        <v>58</v>
      </c>
      <c r="P260" s="97" t="e">
        <f>'5E D2'!#REF!</f>
        <v>#REF!</v>
      </c>
      <c r="Q260" s="92" t="s">
        <v>57</v>
      </c>
      <c r="R260" s="92" t="s">
        <v>57</v>
      </c>
      <c r="S260" s="92" t="s">
        <v>57</v>
      </c>
      <c r="T260" s="93"/>
      <c r="U260" s="94"/>
      <c r="V260" s="94"/>
      <c r="W260" s="94"/>
      <c r="X260" s="95"/>
      <c r="Y260" s="96"/>
    </row>
    <row r="261" spans="3:28" s="89" customFormat="1" ht="0.75" customHeight="1" x14ac:dyDescent="0.25">
      <c r="C261" s="98"/>
      <c r="D261" s="91" t="e">
        <f>'5E D2'!#REF!</f>
        <v>#REF!</v>
      </c>
      <c r="E261" s="99"/>
      <c r="F261" s="99"/>
      <c r="G261" s="99"/>
      <c r="H261" s="100"/>
      <c r="I261" s="101"/>
      <c r="J261" s="101"/>
      <c r="K261" s="101"/>
      <c r="L261" s="102"/>
      <c r="M261" s="103"/>
      <c r="O261" s="98"/>
      <c r="P261" s="97" t="e">
        <f>'5E D2'!#REF!</f>
        <v>#REF!</v>
      </c>
      <c r="Q261" s="99"/>
      <c r="R261" s="99"/>
      <c r="S261" s="99"/>
      <c r="T261" s="100"/>
      <c r="U261" s="101"/>
      <c r="V261" s="101"/>
      <c r="W261" s="101"/>
      <c r="X261" s="102"/>
      <c r="Y261" s="103"/>
    </row>
    <row r="262" spans="3:28" s="89" customFormat="1" ht="22.5" hidden="1" customHeight="1" x14ac:dyDescent="0.25">
      <c r="C262" s="98"/>
      <c r="D262" s="91" t="e">
        <f>'5E D2'!#REF!</f>
        <v>#REF!</v>
      </c>
      <c r="E262" s="99"/>
      <c r="F262" s="99"/>
      <c r="G262" s="99"/>
      <c r="H262" s="100"/>
      <c r="I262" s="101"/>
      <c r="J262" s="101"/>
      <c r="K262" s="101"/>
      <c r="L262" s="102"/>
      <c r="M262" s="103"/>
      <c r="O262" s="98"/>
      <c r="P262" s="97" t="e">
        <f>'5E D2'!#REF!</f>
        <v>#REF!</v>
      </c>
      <c r="Q262" s="99"/>
      <c r="R262" s="99"/>
      <c r="S262" s="99"/>
      <c r="T262" s="100"/>
      <c r="U262" s="101"/>
      <c r="V262" s="101"/>
      <c r="W262" s="101"/>
      <c r="X262" s="102"/>
      <c r="Y262" s="103"/>
    </row>
    <row r="263" spans="3:28" s="89" customFormat="1" ht="20.25" customHeight="1" x14ac:dyDescent="0.25">
      <c r="C263" s="104">
        <f>+C251+1</f>
        <v>45944</v>
      </c>
      <c r="D263" s="91" t="e">
        <f>'5E D2'!#REF!</f>
        <v>#REF!</v>
      </c>
      <c r="E263" s="99" t="s">
        <v>57</v>
      </c>
      <c r="F263" s="99" t="s">
        <v>57</v>
      </c>
      <c r="G263" s="99" t="s">
        <v>57</v>
      </c>
      <c r="H263" s="100"/>
      <c r="I263" s="101"/>
      <c r="J263" s="101"/>
      <c r="K263" s="101"/>
      <c r="L263" s="102"/>
      <c r="M263" s="103"/>
      <c r="O263" s="104">
        <f>+O251+1</f>
        <v>45951</v>
      </c>
      <c r="P263" s="97" t="e">
        <f>'5E D2'!#REF!</f>
        <v>#REF!</v>
      </c>
      <c r="Q263" s="99" t="s">
        <v>57</v>
      </c>
      <c r="R263" s="99" t="s">
        <v>57</v>
      </c>
      <c r="S263" s="99" t="s">
        <v>57</v>
      </c>
      <c r="T263" s="100"/>
      <c r="U263" s="101"/>
      <c r="V263" s="101"/>
      <c r="W263" s="101"/>
      <c r="X263" s="102"/>
      <c r="Y263" s="103"/>
      <c r="AB263" s="105"/>
    </row>
    <row r="264" spans="3:28" s="89" customFormat="1" ht="22.5" hidden="1" customHeight="1" x14ac:dyDescent="0.25">
      <c r="C264" s="104"/>
      <c r="D264" s="91" t="e">
        <f>'5E D2'!#REF!</f>
        <v>#REF!</v>
      </c>
      <c r="E264" s="99"/>
      <c r="F264" s="99"/>
      <c r="G264" s="99"/>
      <c r="H264" s="100"/>
      <c r="I264" s="101"/>
      <c r="J264" s="101"/>
      <c r="K264" s="101"/>
      <c r="L264" s="102"/>
      <c r="M264" s="103"/>
      <c r="O264" s="104"/>
      <c r="P264" s="97" t="e">
        <f>'5E D2'!#REF!</f>
        <v>#REF!</v>
      </c>
      <c r="Q264" s="99"/>
      <c r="R264" s="99"/>
      <c r="S264" s="99"/>
      <c r="T264" s="100"/>
      <c r="U264" s="101"/>
      <c r="V264" s="101"/>
      <c r="W264" s="101"/>
      <c r="X264" s="102"/>
      <c r="Y264" s="103"/>
      <c r="AB264" s="105"/>
    </row>
    <row r="265" spans="3:28" s="89" customFormat="1" ht="0.75" customHeight="1" x14ac:dyDescent="0.25">
      <c r="C265" s="104"/>
      <c r="D265" s="91" t="e">
        <f>'5E D2'!#REF!</f>
        <v>#REF!</v>
      </c>
      <c r="E265" s="99"/>
      <c r="F265" s="99"/>
      <c r="G265" s="99"/>
      <c r="H265" s="100"/>
      <c r="I265" s="101"/>
      <c r="J265" s="101"/>
      <c r="K265" s="101"/>
      <c r="L265" s="102"/>
      <c r="M265" s="103"/>
      <c r="O265" s="104"/>
      <c r="P265" s="97" t="e">
        <f>'5E D2'!#REF!</f>
        <v>#REF!</v>
      </c>
      <c r="Q265" s="99"/>
      <c r="R265" s="99"/>
      <c r="S265" s="99"/>
      <c r="T265" s="100"/>
      <c r="U265" s="101"/>
      <c r="V265" s="101"/>
      <c r="W265" s="101"/>
      <c r="X265" s="102"/>
      <c r="Y265" s="103"/>
      <c r="AB265" s="105"/>
    </row>
    <row r="266" spans="3:28" s="89" customFormat="1" ht="21.75" customHeight="1" x14ac:dyDescent="0.25">
      <c r="C266" s="103"/>
      <c r="D266" s="91" t="e">
        <f>'5E D2'!#REF!</f>
        <v>#REF!</v>
      </c>
      <c r="E266" s="99" t="s">
        <v>57</v>
      </c>
      <c r="F266" s="99" t="s">
        <v>57</v>
      </c>
      <c r="G266" s="99" t="s">
        <v>57</v>
      </c>
      <c r="H266" s="100"/>
      <c r="I266" s="101"/>
      <c r="J266" s="101"/>
      <c r="K266" s="101"/>
      <c r="L266" s="102"/>
      <c r="M266" s="106"/>
      <c r="O266" s="103"/>
      <c r="P266" s="97" t="e">
        <f>'5E D2'!#REF!</f>
        <v>#REF!</v>
      </c>
      <c r="Q266" s="99" t="s">
        <v>57</v>
      </c>
      <c r="R266" s="99" t="s">
        <v>57</v>
      </c>
      <c r="S266" s="99" t="s">
        <v>57</v>
      </c>
      <c r="T266" s="100"/>
      <c r="U266" s="101"/>
      <c r="V266" s="101"/>
      <c r="W266" s="101"/>
      <c r="X266" s="102"/>
      <c r="Y266" s="106"/>
    </row>
    <row r="267" spans="3:28" s="89" customFormat="1" ht="2.25" hidden="1" customHeight="1" x14ac:dyDescent="0.25">
      <c r="C267" s="103"/>
      <c r="D267" s="91" t="e">
        <f>'5E D2'!#REF!</f>
        <v>#REF!</v>
      </c>
      <c r="E267" s="99"/>
      <c r="F267" s="99"/>
      <c r="G267" s="99"/>
      <c r="H267" s="100"/>
      <c r="I267" s="101"/>
      <c r="J267" s="101"/>
      <c r="K267" s="101"/>
      <c r="L267" s="102"/>
      <c r="M267" s="106"/>
      <c r="O267" s="103"/>
      <c r="P267" s="97" t="e">
        <f>'5E D2'!#REF!</f>
        <v>#REF!</v>
      </c>
      <c r="Q267" s="99"/>
      <c r="R267" s="99"/>
      <c r="S267" s="99"/>
      <c r="T267" s="100"/>
      <c r="U267" s="101"/>
      <c r="V267" s="101"/>
      <c r="W267" s="101"/>
      <c r="X267" s="102"/>
      <c r="Y267" s="106"/>
    </row>
    <row r="268" spans="3:28" s="89" customFormat="1" ht="22.5" hidden="1" customHeight="1" x14ac:dyDescent="0.25">
      <c r="C268" s="103"/>
      <c r="D268" s="91" t="e">
        <f>'5E D2'!#REF!</f>
        <v>#REF!</v>
      </c>
      <c r="E268" s="99"/>
      <c r="F268" s="99"/>
      <c r="G268" s="99"/>
      <c r="H268" s="100"/>
      <c r="I268" s="101"/>
      <c r="J268" s="101"/>
      <c r="K268" s="101"/>
      <c r="L268" s="102"/>
      <c r="M268" s="106"/>
      <c r="O268" s="103"/>
      <c r="P268" s="97" t="e">
        <f>'5E D2'!#REF!</f>
        <v>#REF!</v>
      </c>
      <c r="Q268" s="99"/>
      <c r="R268" s="99"/>
      <c r="S268" s="99"/>
      <c r="T268" s="100"/>
      <c r="U268" s="101"/>
      <c r="V268" s="101"/>
      <c r="W268" s="101"/>
      <c r="X268" s="102"/>
      <c r="Y268" s="106"/>
    </row>
    <row r="269" spans="3:28" s="89" customFormat="1" ht="22.5" customHeight="1" x14ac:dyDescent="0.25">
      <c r="C269" s="98"/>
      <c r="D269" s="91" t="e">
        <f>'5E D2'!#REF!</f>
        <v>#REF!</v>
      </c>
      <c r="E269" s="99" t="s">
        <v>57</v>
      </c>
      <c r="F269" s="99" t="s">
        <v>57</v>
      </c>
      <c r="G269" s="99" t="s">
        <v>57</v>
      </c>
      <c r="H269" s="100"/>
      <c r="I269" s="101"/>
      <c r="J269" s="101"/>
      <c r="K269" s="101"/>
      <c r="L269" s="102"/>
      <c r="M269" s="106"/>
      <c r="O269" s="98"/>
      <c r="P269" s="97" t="e">
        <f>'5E D2'!#REF!</f>
        <v>#REF!</v>
      </c>
      <c r="Q269" s="99" t="s">
        <v>57</v>
      </c>
      <c r="R269" s="99" t="s">
        <v>57</v>
      </c>
      <c r="S269" s="99" t="s">
        <v>57</v>
      </c>
      <c r="T269" s="100"/>
      <c r="U269" s="101"/>
      <c r="V269" s="101"/>
      <c r="W269" s="101"/>
      <c r="X269" s="102"/>
      <c r="Y269" s="106"/>
    </row>
    <row r="270" spans="3:28" s="89" customFormat="1" ht="0.75" customHeight="1" x14ac:dyDescent="0.25">
      <c r="C270" s="98"/>
      <c r="D270" s="91" t="e">
        <f>'5E D2'!#REF!</f>
        <v>#REF!</v>
      </c>
      <c r="E270" s="99"/>
      <c r="F270" s="99"/>
      <c r="G270" s="99"/>
      <c r="H270" s="100"/>
      <c r="I270" s="101"/>
      <c r="J270" s="101"/>
      <c r="K270" s="101"/>
      <c r="L270" s="102"/>
      <c r="M270" s="106"/>
      <c r="O270" s="98"/>
      <c r="P270" s="97" t="e">
        <f>'5E D2'!#REF!</f>
        <v>#REF!</v>
      </c>
      <c r="Q270" s="99"/>
      <c r="R270" s="99"/>
      <c r="S270" s="99"/>
      <c r="T270" s="100"/>
      <c r="U270" s="101"/>
      <c r="V270" s="101"/>
      <c r="W270" s="101"/>
      <c r="X270" s="102"/>
      <c r="Y270" s="106"/>
    </row>
    <row r="271" spans="3:28" s="89" customFormat="1" ht="22.5" customHeight="1" x14ac:dyDescent="0.25">
      <c r="C271" s="107"/>
      <c r="D271" s="91" t="e">
        <f>'5E D2'!#REF!</f>
        <v>#REF!</v>
      </c>
      <c r="E271" s="108" t="s">
        <v>57</v>
      </c>
      <c r="F271" s="108" t="s">
        <v>57</v>
      </c>
      <c r="G271" s="108" t="s">
        <v>57</v>
      </c>
      <c r="H271" s="109"/>
      <c r="I271" s="110"/>
      <c r="J271" s="110"/>
      <c r="K271" s="110"/>
      <c r="L271" s="111"/>
      <c r="M271" s="112"/>
      <c r="O271" s="107"/>
      <c r="P271" s="97" t="e">
        <f>'5E D2'!#REF!</f>
        <v>#REF!</v>
      </c>
      <c r="Q271" s="108" t="s">
        <v>57</v>
      </c>
      <c r="R271" s="108" t="s">
        <v>57</v>
      </c>
      <c r="S271" s="108" t="s">
        <v>57</v>
      </c>
      <c r="T271" s="109"/>
      <c r="U271" s="110"/>
      <c r="V271" s="110"/>
      <c r="W271" s="110"/>
      <c r="X271" s="111"/>
      <c r="Y271" s="112"/>
    </row>
    <row r="272" spans="3:28" s="89" customFormat="1" ht="22.5" customHeight="1" x14ac:dyDescent="0.25">
      <c r="C272" s="90" t="s">
        <v>59</v>
      </c>
      <c r="D272" s="97" t="e">
        <f>'5E D2'!#REF!</f>
        <v>#REF!</v>
      </c>
      <c r="E272" s="92" t="s">
        <v>57</v>
      </c>
      <c r="F272" s="92" t="s">
        <v>57</v>
      </c>
      <c r="G272" s="92" t="s">
        <v>57</v>
      </c>
      <c r="H272" s="93"/>
      <c r="I272" s="94"/>
      <c r="J272" s="94"/>
      <c r="K272" s="94"/>
      <c r="L272" s="95"/>
      <c r="M272" s="96"/>
      <c r="O272" s="90" t="s">
        <v>59</v>
      </c>
      <c r="P272" s="97" t="e">
        <f>'5E D2'!#REF!</f>
        <v>#REF!</v>
      </c>
      <c r="Q272" s="92" t="s">
        <v>57</v>
      </c>
      <c r="R272" s="92" t="s">
        <v>57</v>
      </c>
      <c r="S272" s="92" t="s">
        <v>57</v>
      </c>
      <c r="T272" s="93"/>
      <c r="U272" s="94"/>
      <c r="V272" s="94"/>
      <c r="W272" s="94"/>
      <c r="X272" s="95"/>
      <c r="Y272" s="96"/>
    </row>
    <row r="273" spans="3:28" s="89" customFormat="1" ht="0.75" customHeight="1" x14ac:dyDescent="0.25">
      <c r="C273" s="98"/>
      <c r="D273" s="91" t="e">
        <f>'5E D2'!#REF!</f>
        <v>#REF!</v>
      </c>
      <c r="E273" s="99"/>
      <c r="F273" s="99"/>
      <c r="G273" s="99"/>
      <c r="H273" s="100"/>
      <c r="I273" s="101"/>
      <c r="J273" s="101"/>
      <c r="K273" s="101"/>
      <c r="L273" s="102"/>
      <c r="M273" s="103"/>
      <c r="O273" s="98"/>
      <c r="P273" s="97" t="e">
        <f>'5E D2'!#REF!</f>
        <v>#REF!</v>
      </c>
      <c r="Q273" s="99"/>
      <c r="R273" s="99"/>
      <c r="S273" s="99"/>
      <c r="T273" s="100"/>
      <c r="U273" s="101"/>
      <c r="V273" s="101"/>
      <c r="W273" s="101"/>
      <c r="X273" s="102"/>
      <c r="Y273" s="103"/>
    </row>
    <row r="274" spans="3:28" s="89" customFormat="1" ht="22.5" hidden="1" customHeight="1" x14ac:dyDescent="0.25">
      <c r="C274" s="98"/>
      <c r="D274" s="91" t="e">
        <f>'5E D2'!#REF!</f>
        <v>#REF!</v>
      </c>
      <c r="E274" s="99"/>
      <c r="F274" s="99"/>
      <c r="G274" s="99"/>
      <c r="H274" s="100"/>
      <c r="I274" s="101"/>
      <c r="J274" s="101"/>
      <c r="K274" s="101"/>
      <c r="L274" s="102"/>
      <c r="M274" s="103"/>
      <c r="O274" s="98"/>
      <c r="P274" s="97" t="e">
        <f>'5E D2'!#REF!</f>
        <v>#REF!</v>
      </c>
      <c r="Q274" s="99"/>
      <c r="R274" s="99"/>
      <c r="S274" s="99"/>
      <c r="T274" s="100"/>
      <c r="U274" s="101"/>
      <c r="V274" s="101"/>
      <c r="W274" s="101"/>
      <c r="X274" s="102"/>
      <c r="Y274" s="103"/>
    </row>
    <row r="275" spans="3:28" s="89" customFormat="1" ht="20.25" customHeight="1" x14ac:dyDescent="0.25">
      <c r="C275" s="104">
        <f>+C263+1</f>
        <v>45945</v>
      </c>
      <c r="D275" s="91" t="e">
        <f>'5E D2'!#REF!</f>
        <v>#REF!</v>
      </c>
      <c r="E275" s="99" t="s">
        <v>57</v>
      </c>
      <c r="F275" s="99" t="s">
        <v>57</v>
      </c>
      <c r="G275" s="99" t="s">
        <v>57</v>
      </c>
      <c r="H275" s="100"/>
      <c r="I275" s="101"/>
      <c r="J275" s="101"/>
      <c r="K275" s="101"/>
      <c r="L275" s="102"/>
      <c r="M275" s="103"/>
      <c r="O275" s="104">
        <f>+O263+1</f>
        <v>45952</v>
      </c>
      <c r="P275" s="97" t="e">
        <f>'5E D2'!#REF!</f>
        <v>#REF!</v>
      </c>
      <c r="Q275" s="99" t="s">
        <v>57</v>
      </c>
      <c r="R275" s="99" t="s">
        <v>57</v>
      </c>
      <c r="S275" s="99" t="s">
        <v>57</v>
      </c>
      <c r="T275" s="100"/>
      <c r="U275" s="101"/>
      <c r="V275" s="101"/>
      <c r="W275" s="101"/>
      <c r="X275" s="102"/>
      <c r="Y275" s="103"/>
      <c r="AB275" s="105"/>
    </row>
    <row r="276" spans="3:28" s="89" customFormat="1" ht="22.5" hidden="1" customHeight="1" x14ac:dyDescent="0.25">
      <c r="C276" s="104"/>
      <c r="D276" s="91" t="e">
        <f>'5E D2'!#REF!</f>
        <v>#REF!</v>
      </c>
      <c r="E276" s="99"/>
      <c r="F276" s="99"/>
      <c r="G276" s="99"/>
      <c r="H276" s="100"/>
      <c r="I276" s="101"/>
      <c r="J276" s="101"/>
      <c r="K276" s="101"/>
      <c r="L276" s="102"/>
      <c r="M276" s="103"/>
      <c r="O276" s="104"/>
      <c r="P276" s="97" t="e">
        <f>'5E D2'!#REF!</f>
        <v>#REF!</v>
      </c>
      <c r="Q276" s="99"/>
      <c r="R276" s="99"/>
      <c r="S276" s="99"/>
      <c r="T276" s="100"/>
      <c r="U276" s="101"/>
      <c r="V276" s="101"/>
      <c r="W276" s="101"/>
      <c r="X276" s="102"/>
      <c r="Y276" s="103"/>
      <c r="AB276" s="105"/>
    </row>
    <row r="277" spans="3:28" s="89" customFormat="1" ht="0.75" customHeight="1" x14ac:dyDescent="0.25">
      <c r="C277" s="104"/>
      <c r="D277" s="91" t="e">
        <f>'5E D2'!#REF!</f>
        <v>#REF!</v>
      </c>
      <c r="E277" s="99"/>
      <c r="F277" s="99"/>
      <c r="G277" s="99"/>
      <c r="H277" s="100"/>
      <c r="I277" s="101"/>
      <c r="J277" s="101"/>
      <c r="K277" s="101"/>
      <c r="L277" s="102"/>
      <c r="M277" s="103"/>
      <c r="O277" s="104"/>
      <c r="P277" s="97" t="e">
        <f>'5E D2'!#REF!</f>
        <v>#REF!</v>
      </c>
      <c r="Q277" s="99"/>
      <c r="R277" s="99"/>
      <c r="S277" s="99"/>
      <c r="T277" s="100"/>
      <c r="U277" s="101"/>
      <c r="V277" s="101"/>
      <c r="W277" s="101"/>
      <c r="X277" s="102"/>
      <c r="Y277" s="103"/>
      <c r="AB277" s="105"/>
    </row>
    <row r="278" spans="3:28" s="89" customFormat="1" ht="21.75" customHeight="1" x14ac:dyDescent="0.25">
      <c r="C278" s="103"/>
      <c r="D278" s="91" t="e">
        <f>'5E D2'!#REF!</f>
        <v>#REF!</v>
      </c>
      <c r="E278" s="99" t="s">
        <v>57</v>
      </c>
      <c r="F278" s="99" t="s">
        <v>57</v>
      </c>
      <c r="G278" s="99" t="s">
        <v>57</v>
      </c>
      <c r="H278" s="100"/>
      <c r="I278" s="101"/>
      <c r="J278" s="101"/>
      <c r="K278" s="101"/>
      <c r="L278" s="102"/>
      <c r="M278" s="106"/>
      <c r="O278" s="103"/>
      <c r="P278" s="97" t="e">
        <f>'5E D2'!#REF!</f>
        <v>#REF!</v>
      </c>
      <c r="Q278" s="99" t="s">
        <v>57</v>
      </c>
      <c r="R278" s="99" t="s">
        <v>57</v>
      </c>
      <c r="S278" s="99" t="s">
        <v>57</v>
      </c>
      <c r="T278" s="100"/>
      <c r="U278" s="101"/>
      <c r="V278" s="101"/>
      <c r="W278" s="101"/>
      <c r="X278" s="102"/>
      <c r="Y278" s="106"/>
    </row>
    <row r="279" spans="3:28" s="89" customFormat="1" ht="2.25" hidden="1" customHeight="1" x14ac:dyDescent="0.25">
      <c r="C279" s="103"/>
      <c r="D279" s="91" t="e">
        <f>'5E D2'!#REF!</f>
        <v>#REF!</v>
      </c>
      <c r="E279" s="99"/>
      <c r="F279" s="99"/>
      <c r="G279" s="99"/>
      <c r="H279" s="100"/>
      <c r="I279" s="101"/>
      <c r="J279" s="101"/>
      <c r="K279" s="101"/>
      <c r="L279" s="102"/>
      <c r="M279" s="106"/>
      <c r="O279" s="103"/>
      <c r="P279" s="97" t="e">
        <f>'5E D2'!#REF!</f>
        <v>#REF!</v>
      </c>
      <c r="Q279" s="99"/>
      <c r="R279" s="99"/>
      <c r="S279" s="99"/>
      <c r="T279" s="100"/>
      <c r="U279" s="101"/>
      <c r="V279" s="101"/>
      <c r="W279" s="101"/>
      <c r="X279" s="102"/>
      <c r="Y279" s="106"/>
    </row>
    <row r="280" spans="3:28" s="89" customFormat="1" ht="22.5" hidden="1" customHeight="1" x14ac:dyDescent="0.25">
      <c r="C280" s="103"/>
      <c r="D280" s="91" t="e">
        <f>'5E D2'!#REF!</f>
        <v>#REF!</v>
      </c>
      <c r="E280" s="99"/>
      <c r="F280" s="99"/>
      <c r="G280" s="99"/>
      <c r="H280" s="100"/>
      <c r="I280" s="101"/>
      <c r="J280" s="101"/>
      <c r="K280" s="101"/>
      <c r="L280" s="102"/>
      <c r="M280" s="106"/>
      <c r="O280" s="103"/>
      <c r="P280" s="97" t="e">
        <f>'5E D2'!#REF!</f>
        <v>#REF!</v>
      </c>
      <c r="Q280" s="99"/>
      <c r="R280" s="99"/>
      <c r="S280" s="99"/>
      <c r="T280" s="100"/>
      <c r="U280" s="101"/>
      <c r="V280" s="101"/>
      <c r="W280" s="101"/>
      <c r="X280" s="102"/>
      <c r="Y280" s="106"/>
    </row>
    <row r="281" spans="3:28" s="89" customFormat="1" ht="22.5" customHeight="1" x14ac:dyDescent="0.25">
      <c r="C281" s="98"/>
      <c r="D281" s="91" t="e">
        <f>'5E D2'!#REF!</f>
        <v>#REF!</v>
      </c>
      <c r="E281" s="99" t="s">
        <v>57</v>
      </c>
      <c r="F281" s="99" t="s">
        <v>57</v>
      </c>
      <c r="G281" s="99" t="s">
        <v>57</v>
      </c>
      <c r="H281" s="100"/>
      <c r="I281" s="101"/>
      <c r="J281" s="101"/>
      <c r="K281" s="101"/>
      <c r="L281" s="102"/>
      <c r="M281" s="106"/>
      <c r="O281" s="98"/>
      <c r="P281" s="97" t="e">
        <f>'5E D2'!#REF!</f>
        <v>#REF!</v>
      </c>
      <c r="Q281" s="99" t="s">
        <v>57</v>
      </c>
      <c r="R281" s="99" t="s">
        <v>57</v>
      </c>
      <c r="S281" s="99" t="s">
        <v>57</v>
      </c>
      <c r="T281" s="100"/>
      <c r="U281" s="101"/>
      <c r="V281" s="101"/>
      <c r="W281" s="101"/>
      <c r="X281" s="102"/>
      <c r="Y281" s="106"/>
    </row>
    <row r="282" spans="3:28" s="89" customFormat="1" ht="0.75" customHeight="1" x14ac:dyDescent="0.25">
      <c r="C282" s="98"/>
      <c r="D282" s="91" t="e">
        <f>'5E D2'!#REF!</f>
        <v>#REF!</v>
      </c>
      <c r="E282" s="99"/>
      <c r="F282" s="99"/>
      <c r="G282" s="99"/>
      <c r="H282" s="100"/>
      <c r="I282" s="101"/>
      <c r="J282" s="101"/>
      <c r="K282" s="101"/>
      <c r="L282" s="102"/>
      <c r="M282" s="106"/>
      <c r="O282" s="98"/>
      <c r="P282" s="97" t="e">
        <f>'5E D2'!#REF!</f>
        <v>#REF!</v>
      </c>
      <c r="Q282" s="99"/>
      <c r="R282" s="99"/>
      <c r="S282" s="99"/>
      <c r="T282" s="100"/>
      <c r="U282" s="101"/>
      <c r="V282" s="101"/>
      <c r="W282" s="101"/>
      <c r="X282" s="102"/>
      <c r="Y282" s="106"/>
    </row>
    <row r="283" spans="3:28" s="89" customFormat="1" ht="22.5" customHeight="1" x14ac:dyDescent="0.25">
      <c r="C283" s="107"/>
      <c r="D283" s="91" t="e">
        <f>'5E D2'!#REF!</f>
        <v>#REF!</v>
      </c>
      <c r="E283" s="108" t="s">
        <v>57</v>
      </c>
      <c r="F283" s="108" t="s">
        <v>57</v>
      </c>
      <c r="G283" s="108" t="s">
        <v>57</v>
      </c>
      <c r="H283" s="109"/>
      <c r="I283" s="110"/>
      <c r="J283" s="110"/>
      <c r="K283" s="110"/>
      <c r="L283" s="111"/>
      <c r="M283" s="112"/>
      <c r="O283" s="107"/>
      <c r="P283" s="97" t="e">
        <f>'5E D2'!#REF!</f>
        <v>#REF!</v>
      </c>
      <c r="Q283" s="108" t="s">
        <v>57</v>
      </c>
      <c r="R283" s="108" t="s">
        <v>57</v>
      </c>
      <c r="S283" s="108" t="s">
        <v>57</v>
      </c>
      <c r="T283" s="109"/>
      <c r="U283" s="110"/>
      <c r="V283" s="110"/>
      <c r="W283" s="110"/>
      <c r="X283" s="111"/>
      <c r="Y283" s="112"/>
    </row>
    <row r="284" spans="3:28" s="89" customFormat="1" ht="22.5" customHeight="1" x14ac:dyDescent="0.25">
      <c r="C284" s="90" t="s">
        <v>60</v>
      </c>
      <c r="D284" s="97" t="e">
        <f>'5E D2'!#REF!</f>
        <v>#REF!</v>
      </c>
      <c r="E284" s="92" t="s">
        <v>57</v>
      </c>
      <c r="F284" s="92" t="s">
        <v>57</v>
      </c>
      <c r="G284" s="92" t="s">
        <v>57</v>
      </c>
      <c r="H284" s="93"/>
      <c r="I284" s="94"/>
      <c r="J284" s="94"/>
      <c r="K284" s="94"/>
      <c r="L284" s="95"/>
      <c r="M284" s="96"/>
      <c r="O284" s="90" t="s">
        <v>60</v>
      </c>
      <c r="P284" s="97" t="e">
        <f>'5E D2'!#REF!</f>
        <v>#REF!</v>
      </c>
      <c r="Q284" s="92" t="s">
        <v>57</v>
      </c>
      <c r="R284" s="92" t="s">
        <v>57</v>
      </c>
      <c r="S284" s="92" t="s">
        <v>57</v>
      </c>
      <c r="T284" s="93"/>
      <c r="U284" s="94"/>
      <c r="V284" s="94"/>
      <c r="W284" s="94"/>
      <c r="X284" s="95"/>
      <c r="Y284" s="96"/>
    </row>
    <row r="285" spans="3:28" s="89" customFormat="1" ht="0.75" customHeight="1" x14ac:dyDescent="0.25">
      <c r="C285" s="98"/>
      <c r="D285" s="91" t="e">
        <f>'5E D2'!#REF!</f>
        <v>#REF!</v>
      </c>
      <c r="E285" s="99"/>
      <c r="F285" s="99"/>
      <c r="G285" s="99"/>
      <c r="H285" s="100"/>
      <c r="I285" s="101"/>
      <c r="J285" s="101"/>
      <c r="K285" s="101"/>
      <c r="L285" s="102"/>
      <c r="M285" s="103"/>
      <c r="O285" s="98"/>
      <c r="P285" s="97" t="e">
        <f>'5E D2'!#REF!</f>
        <v>#REF!</v>
      </c>
      <c r="Q285" s="99"/>
      <c r="R285" s="99"/>
      <c r="S285" s="99"/>
      <c r="T285" s="100"/>
      <c r="U285" s="101"/>
      <c r="V285" s="101"/>
      <c r="W285" s="101"/>
      <c r="X285" s="102"/>
      <c r="Y285" s="103"/>
    </row>
    <row r="286" spans="3:28" s="89" customFormat="1" ht="22.5" hidden="1" customHeight="1" x14ac:dyDescent="0.25">
      <c r="C286" s="98"/>
      <c r="D286" s="91" t="e">
        <f>'5E D2'!#REF!</f>
        <v>#REF!</v>
      </c>
      <c r="E286" s="99"/>
      <c r="F286" s="99"/>
      <c r="G286" s="99"/>
      <c r="H286" s="100"/>
      <c r="I286" s="101"/>
      <c r="J286" s="101"/>
      <c r="K286" s="101"/>
      <c r="L286" s="102"/>
      <c r="M286" s="103"/>
      <c r="O286" s="98"/>
      <c r="P286" s="97" t="e">
        <f>'5E D2'!#REF!</f>
        <v>#REF!</v>
      </c>
      <c r="Q286" s="99"/>
      <c r="R286" s="99"/>
      <c r="S286" s="99"/>
      <c r="T286" s="100"/>
      <c r="U286" s="101"/>
      <c r="V286" s="101"/>
      <c r="W286" s="101"/>
      <c r="X286" s="102"/>
      <c r="Y286" s="103"/>
    </row>
    <row r="287" spans="3:28" s="89" customFormat="1" ht="20.25" customHeight="1" x14ac:dyDescent="0.25">
      <c r="C287" s="104">
        <f>+C275+1</f>
        <v>45946</v>
      </c>
      <c r="D287" s="91" t="e">
        <f>'5E D2'!#REF!</f>
        <v>#REF!</v>
      </c>
      <c r="E287" s="99" t="s">
        <v>57</v>
      </c>
      <c r="F287" s="99" t="s">
        <v>57</v>
      </c>
      <c r="G287" s="99" t="s">
        <v>57</v>
      </c>
      <c r="H287" s="100"/>
      <c r="I287" s="101"/>
      <c r="J287" s="101"/>
      <c r="K287" s="101"/>
      <c r="L287" s="102"/>
      <c r="M287" s="103"/>
      <c r="O287" s="104">
        <f>+O275+1</f>
        <v>45953</v>
      </c>
      <c r="P287" s="97" t="e">
        <f>'5E D2'!#REF!</f>
        <v>#REF!</v>
      </c>
      <c r="Q287" s="99" t="s">
        <v>57</v>
      </c>
      <c r="R287" s="99" t="s">
        <v>57</v>
      </c>
      <c r="S287" s="99" t="s">
        <v>57</v>
      </c>
      <c r="T287" s="100"/>
      <c r="U287" s="101"/>
      <c r="V287" s="101"/>
      <c r="W287" s="101"/>
      <c r="X287" s="102"/>
      <c r="Y287" s="103"/>
      <c r="AB287" s="105"/>
    </row>
    <row r="288" spans="3:28" s="89" customFormat="1" ht="22.5" hidden="1" customHeight="1" x14ac:dyDescent="0.25">
      <c r="C288" s="104"/>
      <c r="D288" s="91" t="e">
        <f>'5E D2'!#REF!</f>
        <v>#REF!</v>
      </c>
      <c r="E288" s="99"/>
      <c r="F288" s="99"/>
      <c r="G288" s="99"/>
      <c r="H288" s="100"/>
      <c r="I288" s="101"/>
      <c r="J288" s="101"/>
      <c r="K288" s="101"/>
      <c r="L288" s="102"/>
      <c r="M288" s="103"/>
      <c r="O288" s="104"/>
      <c r="P288" s="97" t="e">
        <f>'5E D2'!#REF!</f>
        <v>#REF!</v>
      </c>
      <c r="Q288" s="99"/>
      <c r="R288" s="99"/>
      <c r="S288" s="99"/>
      <c r="T288" s="100"/>
      <c r="U288" s="101"/>
      <c r="V288" s="101"/>
      <c r="W288" s="101"/>
      <c r="X288" s="102"/>
      <c r="Y288" s="103"/>
      <c r="AB288" s="105"/>
    </row>
    <row r="289" spans="3:28" s="89" customFormat="1" ht="0.75" customHeight="1" x14ac:dyDescent="0.25">
      <c r="C289" s="104"/>
      <c r="D289" s="91" t="e">
        <f>'5E D2'!#REF!</f>
        <v>#REF!</v>
      </c>
      <c r="E289" s="99"/>
      <c r="F289" s="99"/>
      <c r="G289" s="99"/>
      <c r="H289" s="100"/>
      <c r="I289" s="101"/>
      <c r="J289" s="101"/>
      <c r="K289" s="101"/>
      <c r="L289" s="102"/>
      <c r="M289" s="103"/>
      <c r="O289" s="104"/>
      <c r="P289" s="97" t="e">
        <f>'5E D2'!#REF!</f>
        <v>#REF!</v>
      </c>
      <c r="Q289" s="99"/>
      <c r="R289" s="99"/>
      <c r="S289" s="99"/>
      <c r="T289" s="100"/>
      <c r="U289" s="101"/>
      <c r="V289" s="101"/>
      <c r="W289" s="101"/>
      <c r="X289" s="102"/>
      <c r="Y289" s="103"/>
      <c r="AB289" s="105"/>
    </row>
    <row r="290" spans="3:28" s="89" customFormat="1" ht="21.75" customHeight="1" x14ac:dyDescent="0.25">
      <c r="C290" s="103"/>
      <c r="D290" s="91" t="e">
        <f>'5E D2'!#REF!</f>
        <v>#REF!</v>
      </c>
      <c r="E290" s="99" t="s">
        <v>57</v>
      </c>
      <c r="F290" s="99" t="s">
        <v>57</v>
      </c>
      <c r="G290" s="99" t="s">
        <v>57</v>
      </c>
      <c r="H290" s="100"/>
      <c r="I290" s="101"/>
      <c r="J290" s="101"/>
      <c r="K290" s="101"/>
      <c r="L290" s="102"/>
      <c r="M290" s="106"/>
      <c r="O290" s="103"/>
      <c r="P290" s="97" t="e">
        <f>'5E D2'!#REF!</f>
        <v>#REF!</v>
      </c>
      <c r="Q290" s="99" t="s">
        <v>57</v>
      </c>
      <c r="R290" s="99" t="s">
        <v>57</v>
      </c>
      <c r="S290" s="99" t="s">
        <v>57</v>
      </c>
      <c r="T290" s="100"/>
      <c r="U290" s="101"/>
      <c r="V290" s="101"/>
      <c r="W290" s="101"/>
      <c r="X290" s="102"/>
      <c r="Y290" s="106"/>
    </row>
    <row r="291" spans="3:28" s="89" customFormat="1" ht="2.25" hidden="1" customHeight="1" x14ac:dyDescent="0.25">
      <c r="C291" s="103"/>
      <c r="D291" s="91" t="e">
        <f>'5E D2'!#REF!</f>
        <v>#REF!</v>
      </c>
      <c r="E291" s="99"/>
      <c r="F291" s="99"/>
      <c r="G291" s="99"/>
      <c r="H291" s="100"/>
      <c r="I291" s="101"/>
      <c r="J291" s="101"/>
      <c r="K291" s="101"/>
      <c r="L291" s="102"/>
      <c r="M291" s="106"/>
      <c r="O291" s="103"/>
      <c r="P291" s="97" t="e">
        <f>'5E D2'!#REF!</f>
        <v>#REF!</v>
      </c>
      <c r="Q291" s="99"/>
      <c r="R291" s="99"/>
      <c r="S291" s="99"/>
      <c r="T291" s="100"/>
      <c r="U291" s="101"/>
      <c r="V291" s="101"/>
      <c r="W291" s="101"/>
      <c r="X291" s="102"/>
      <c r="Y291" s="106"/>
    </row>
    <row r="292" spans="3:28" s="89" customFormat="1" ht="22.5" hidden="1" customHeight="1" x14ac:dyDescent="0.25">
      <c r="C292" s="103"/>
      <c r="D292" s="91" t="e">
        <f>'5E D2'!#REF!</f>
        <v>#REF!</v>
      </c>
      <c r="E292" s="99"/>
      <c r="F292" s="99"/>
      <c r="G292" s="99"/>
      <c r="H292" s="100"/>
      <c r="I292" s="101"/>
      <c r="J292" s="101"/>
      <c r="K292" s="101"/>
      <c r="L292" s="102"/>
      <c r="M292" s="106"/>
      <c r="O292" s="103"/>
      <c r="P292" s="97" t="e">
        <f>'5E D2'!#REF!</f>
        <v>#REF!</v>
      </c>
      <c r="Q292" s="99"/>
      <c r="R292" s="99"/>
      <c r="S292" s="99"/>
      <c r="T292" s="100"/>
      <c r="U292" s="101"/>
      <c r="V292" s="101"/>
      <c r="W292" s="101"/>
      <c r="X292" s="102"/>
      <c r="Y292" s="106"/>
    </row>
    <row r="293" spans="3:28" s="89" customFormat="1" ht="22.5" customHeight="1" x14ac:dyDescent="0.25">
      <c r="C293" s="98"/>
      <c r="D293" s="91" t="e">
        <f>'5E D2'!#REF!</f>
        <v>#REF!</v>
      </c>
      <c r="E293" s="99" t="s">
        <v>57</v>
      </c>
      <c r="F293" s="99" t="s">
        <v>57</v>
      </c>
      <c r="G293" s="99" t="s">
        <v>57</v>
      </c>
      <c r="H293" s="100"/>
      <c r="I293" s="101"/>
      <c r="J293" s="101"/>
      <c r="K293" s="101"/>
      <c r="L293" s="102"/>
      <c r="M293" s="106"/>
      <c r="O293" s="98"/>
      <c r="P293" s="97" t="e">
        <f>'5E D2'!#REF!</f>
        <v>#REF!</v>
      </c>
      <c r="Q293" s="99" t="s">
        <v>57</v>
      </c>
      <c r="R293" s="99" t="s">
        <v>57</v>
      </c>
      <c r="S293" s="99" t="s">
        <v>57</v>
      </c>
      <c r="T293" s="100"/>
      <c r="U293" s="101"/>
      <c r="V293" s="101"/>
      <c r="W293" s="101"/>
      <c r="X293" s="102"/>
      <c r="Y293" s="106"/>
    </row>
    <row r="294" spans="3:28" s="89" customFormat="1" ht="0.75" customHeight="1" x14ac:dyDescent="0.25">
      <c r="C294" s="98"/>
      <c r="D294" s="91" t="e">
        <f>'5E D2'!#REF!</f>
        <v>#REF!</v>
      </c>
      <c r="E294" s="99"/>
      <c r="F294" s="99"/>
      <c r="G294" s="99"/>
      <c r="H294" s="100"/>
      <c r="I294" s="101"/>
      <c r="J294" s="101"/>
      <c r="K294" s="101"/>
      <c r="L294" s="102"/>
      <c r="M294" s="106"/>
      <c r="O294" s="98"/>
      <c r="P294" s="97" t="e">
        <f>'5E D2'!#REF!</f>
        <v>#REF!</v>
      </c>
      <c r="Q294" s="99"/>
      <c r="R294" s="99"/>
      <c r="S294" s="99"/>
      <c r="T294" s="100"/>
      <c r="U294" s="101"/>
      <c r="V294" s="101"/>
      <c r="W294" s="101"/>
      <c r="X294" s="102"/>
      <c r="Y294" s="106"/>
    </row>
    <row r="295" spans="3:28" s="89" customFormat="1" ht="22.5" customHeight="1" x14ac:dyDescent="0.25">
      <c r="C295" s="107"/>
      <c r="D295" s="91" t="e">
        <f>'5E D2'!#REF!</f>
        <v>#REF!</v>
      </c>
      <c r="E295" s="108" t="s">
        <v>57</v>
      </c>
      <c r="F295" s="108" t="s">
        <v>57</v>
      </c>
      <c r="G295" s="108" t="s">
        <v>57</v>
      </c>
      <c r="H295" s="109"/>
      <c r="I295" s="110"/>
      <c r="J295" s="110"/>
      <c r="K295" s="110"/>
      <c r="L295" s="111"/>
      <c r="M295" s="112"/>
      <c r="O295" s="107"/>
      <c r="P295" s="97" t="e">
        <f>'5E D2'!#REF!</f>
        <v>#REF!</v>
      </c>
      <c r="Q295" s="108" t="s">
        <v>57</v>
      </c>
      <c r="R295" s="108" t="s">
        <v>57</v>
      </c>
      <c r="S295" s="108" t="s">
        <v>57</v>
      </c>
      <c r="T295" s="109"/>
      <c r="U295" s="110"/>
      <c r="V295" s="110"/>
      <c r="W295" s="110"/>
      <c r="X295" s="111"/>
      <c r="Y295" s="112"/>
    </row>
    <row r="296" spans="3:28" s="89" customFormat="1" ht="22.5" customHeight="1" x14ac:dyDescent="0.25">
      <c r="C296" s="90" t="s">
        <v>61</v>
      </c>
      <c r="D296" s="97" t="e">
        <f>'5E D2'!#REF!</f>
        <v>#REF!</v>
      </c>
      <c r="E296" s="92" t="s">
        <v>57</v>
      </c>
      <c r="F296" s="92" t="s">
        <v>57</v>
      </c>
      <c r="G296" s="92" t="s">
        <v>57</v>
      </c>
      <c r="H296" s="93"/>
      <c r="I296" s="94"/>
      <c r="J296" s="94"/>
      <c r="K296" s="94"/>
      <c r="L296" s="95"/>
      <c r="M296" s="96"/>
      <c r="O296" s="90" t="s">
        <v>61</v>
      </c>
      <c r="P296" s="97" t="e">
        <f>'5E D2'!#REF!</f>
        <v>#REF!</v>
      </c>
      <c r="Q296" s="92" t="s">
        <v>57</v>
      </c>
      <c r="R296" s="92" t="s">
        <v>57</v>
      </c>
      <c r="S296" s="92" t="s">
        <v>57</v>
      </c>
      <c r="T296" s="93"/>
      <c r="U296" s="94"/>
      <c r="V296" s="94"/>
      <c r="W296" s="94"/>
      <c r="X296" s="95"/>
      <c r="Y296" s="96"/>
    </row>
    <row r="297" spans="3:28" s="89" customFormat="1" ht="0.75" customHeight="1" x14ac:dyDescent="0.25">
      <c r="C297" s="98"/>
      <c r="D297" s="91" t="e">
        <f>'5E D2'!#REF!</f>
        <v>#REF!</v>
      </c>
      <c r="E297" s="99"/>
      <c r="F297" s="99"/>
      <c r="G297" s="99"/>
      <c r="H297" s="100"/>
      <c r="I297" s="101"/>
      <c r="J297" s="101"/>
      <c r="K297" s="101"/>
      <c r="L297" s="102"/>
      <c r="M297" s="103"/>
      <c r="O297" s="98"/>
      <c r="P297" s="97" t="e">
        <f>'5E D2'!#REF!</f>
        <v>#REF!</v>
      </c>
      <c r="Q297" s="99"/>
      <c r="R297" s="99"/>
      <c r="S297" s="99"/>
      <c r="T297" s="100"/>
      <c r="U297" s="101"/>
      <c r="V297" s="101"/>
      <c r="W297" s="101"/>
      <c r="X297" s="102"/>
      <c r="Y297" s="103"/>
    </row>
    <row r="298" spans="3:28" s="89" customFormat="1" ht="22.5" hidden="1" customHeight="1" x14ac:dyDescent="0.25">
      <c r="C298" s="98"/>
      <c r="D298" s="91" t="e">
        <f>'5E D2'!#REF!</f>
        <v>#REF!</v>
      </c>
      <c r="E298" s="99"/>
      <c r="F298" s="99"/>
      <c r="G298" s="99"/>
      <c r="H298" s="100"/>
      <c r="I298" s="101"/>
      <c r="J298" s="101"/>
      <c r="K298" s="101"/>
      <c r="L298" s="102"/>
      <c r="M298" s="103"/>
      <c r="O298" s="98"/>
      <c r="P298" s="97" t="e">
        <f>'5E D2'!#REF!</f>
        <v>#REF!</v>
      </c>
      <c r="Q298" s="99"/>
      <c r="R298" s="99"/>
      <c r="S298" s="99"/>
      <c r="T298" s="100"/>
      <c r="U298" s="101"/>
      <c r="V298" s="101"/>
      <c r="W298" s="101"/>
      <c r="X298" s="102"/>
      <c r="Y298" s="103"/>
    </row>
    <row r="299" spans="3:28" s="89" customFormat="1" ht="20.25" customHeight="1" x14ac:dyDescent="0.25">
      <c r="C299" s="104">
        <f>+C287+1</f>
        <v>45947</v>
      </c>
      <c r="D299" s="91" t="e">
        <f>'5E D2'!#REF!</f>
        <v>#REF!</v>
      </c>
      <c r="E299" s="99" t="s">
        <v>57</v>
      </c>
      <c r="F299" s="99" t="s">
        <v>57</v>
      </c>
      <c r="G299" s="99" t="s">
        <v>57</v>
      </c>
      <c r="H299" s="100"/>
      <c r="I299" s="101"/>
      <c r="J299" s="101"/>
      <c r="K299" s="101"/>
      <c r="L299" s="102"/>
      <c r="M299" s="103"/>
      <c r="O299" s="104">
        <f>+O287+1</f>
        <v>45954</v>
      </c>
      <c r="P299" s="97" t="e">
        <f>'5E D2'!#REF!</f>
        <v>#REF!</v>
      </c>
      <c r="Q299" s="99" t="s">
        <v>57</v>
      </c>
      <c r="R299" s="99" t="s">
        <v>57</v>
      </c>
      <c r="S299" s="99" t="s">
        <v>57</v>
      </c>
      <c r="T299" s="100"/>
      <c r="U299" s="101"/>
      <c r="V299" s="101"/>
      <c r="W299" s="101"/>
      <c r="X299" s="102"/>
      <c r="Y299" s="103"/>
      <c r="AB299" s="105"/>
    </row>
    <row r="300" spans="3:28" s="89" customFormat="1" ht="22.5" hidden="1" customHeight="1" x14ac:dyDescent="0.25">
      <c r="C300" s="104"/>
      <c r="D300" s="91" t="e">
        <f>'5E D2'!#REF!</f>
        <v>#REF!</v>
      </c>
      <c r="E300" s="99"/>
      <c r="F300" s="99"/>
      <c r="G300" s="99"/>
      <c r="H300" s="100"/>
      <c r="I300" s="101"/>
      <c r="J300" s="101"/>
      <c r="K300" s="101"/>
      <c r="L300" s="102"/>
      <c r="M300" s="103"/>
      <c r="O300" s="104"/>
      <c r="P300" s="97" t="e">
        <f>'5E D2'!#REF!</f>
        <v>#REF!</v>
      </c>
      <c r="Q300" s="99"/>
      <c r="R300" s="99"/>
      <c r="S300" s="99"/>
      <c r="T300" s="100"/>
      <c r="U300" s="101"/>
      <c r="V300" s="101"/>
      <c r="W300" s="101"/>
      <c r="X300" s="102"/>
      <c r="Y300" s="103"/>
      <c r="AB300" s="105"/>
    </row>
    <row r="301" spans="3:28" s="89" customFormat="1" ht="0.75" customHeight="1" x14ac:dyDescent="0.25">
      <c r="C301" s="104"/>
      <c r="D301" s="91" t="e">
        <f>'5E D2'!#REF!</f>
        <v>#REF!</v>
      </c>
      <c r="E301" s="99"/>
      <c r="F301" s="99"/>
      <c r="G301" s="99"/>
      <c r="H301" s="100"/>
      <c r="I301" s="101"/>
      <c r="J301" s="101"/>
      <c r="K301" s="101"/>
      <c r="L301" s="102"/>
      <c r="M301" s="103"/>
      <c r="O301" s="104"/>
      <c r="P301" s="97" t="e">
        <f>'5E D2'!#REF!</f>
        <v>#REF!</v>
      </c>
      <c r="Q301" s="99"/>
      <c r="R301" s="99"/>
      <c r="S301" s="99"/>
      <c r="T301" s="100"/>
      <c r="U301" s="101"/>
      <c r="V301" s="101"/>
      <c r="W301" s="101"/>
      <c r="X301" s="102"/>
      <c r="Y301" s="103"/>
      <c r="AB301" s="105"/>
    </row>
    <row r="302" spans="3:28" s="89" customFormat="1" ht="21.75" customHeight="1" x14ac:dyDescent="0.25">
      <c r="C302" s="103"/>
      <c r="D302" s="91" t="e">
        <f>'5E D2'!#REF!</f>
        <v>#REF!</v>
      </c>
      <c r="E302" s="99" t="s">
        <v>57</v>
      </c>
      <c r="F302" s="99" t="s">
        <v>57</v>
      </c>
      <c r="G302" s="99" t="s">
        <v>57</v>
      </c>
      <c r="H302" s="100"/>
      <c r="I302" s="101"/>
      <c r="J302" s="101"/>
      <c r="K302" s="101"/>
      <c r="L302" s="102"/>
      <c r="M302" s="106"/>
      <c r="O302" s="103"/>
      <c r="P302" s="97" t="e">
        <f>'5E D2'!#REF!</f>
        <v>#REF!</v>
      </c>
      <c r="Q302" s="99" t="s">
        <v>57</v>
      </c>
      <c r="R302" s="99" t="s">
        <v>57</v>
      </c>
      <c r="S302" s="99" t="s">
        <v>57</v>
      </c>
      <c r="T302" s="100"/>
      <c r="U302" s="101"/>
      <c r="V302" s="101"/>
      <c r="W302" s="101"/>
      <c r="X302" s="102"/>
      <c r="Y302" s="106"/>
    </row>
    <row r="303" spans="3:28" s="89" customFormat="1" ht="2.25" hidden="1" customHeight="1" x14ac:dyDescent="0.25">
      <c r="C303" s="103"/>
      <c r="D303" s="91" t="e">
        <f>'5E D2'!#REF!</f>
        <v>#REF!</v>
      </c>
      <c r="E303" s="99"/>
      <c r="F303" s="99"/>
      <c r="G303" s="99"/>
      <c r="H303" s="100"/>
      <c r="I303" s="101"/>
      <c r="J303" s="101"/>
      <c r="K303" s="101"/>
      <c r="L303" s="102"/>
      <c r="M303" s="106"/>
      <c r="O303" s="103"/>
      <c r="P303" s="97" t="e">
        <f>'5E D2'!#REF!</f>
        <v>#REF!</v>
      </c>
      <c r="Q303" s="99"/>
      <c r="R303" s="99"/>
      <c r="S303" s="99"/>
      <c r="T303" s="100"/>
      <c r="U303" s="101"/>
      <c r="V303" s="101"/>
      <c r="W303" s="101"/>
      <c r="X303" s="102"/>
      <c r="Y303" s="106"/>
    </row>
    <row r="304" spans="3:28" s="89" customFormat="1" ht="22.5" hidden="1" customHeight="1" x14ac:dyDescent="0.25">
      <c r="C304" s="103"/>
      <c r="D304" s="91" t="e">
        <f>'5E D2'!#REF!</f>
        <v>#REF!</v>
      </c>
      <c r="E304" s="99"/>
      <c r="F304" s="99"/>
      <c r="G304" s="99"/>
      <c r="H304" s="100"/>
      <c r="I304" s="101"/>
      <c r="J304" s="101"/>
      <c r="K304" s="101"/>
      <c r="L304" s="102"/>
      <c r="M304" s="106"/>
      <c r="O304" s="103"/>
      <c r="P304" s="97" t="e">
        <f>'5E D2'!#REF!</f>
        <v>#REF!</v>
      </c>
      <c r="Q304" s="99"/>
      <c r="R304" s="99"/>
      <c r="S304" s="99"/>
      <c r="T304" s="100"/>
      <c r="U304" s="101"/>
      <c r="V304" s="101"/>
      <c r="W304" s="101"/>
      <c r="X304" s="102"/>
      <c r="Y304" s="106"/>
    </row>
    <row r="305" spans="1:25" s="89" customFormat="1" ht="22.5" customHeight="1" x14ac:dyDescent="0.25">
      <c r="C305" s="98"/>
      <c r="D305" s="91" t="e">
        <f>'5E D2'!#REF!</f>
        <v>#REF!</v>
      </c>
      <c r="E305" s="99" t="s">
        <v>57</v>
      </c>
      <c r="F305" s="99" t="s">
        <v>57</v>
      </c>
      <c r="G305" s="99" t="s">
        <v>57</v>
      </c>
      <c r="H305" s="100"/>
      <c r="I305" s="101"/>
      <c r="J305" s="101"/>
      <c r="K305" s="101"/>
      <c r="L305" s="102"/>
      <c r="M305" s="106"/>
      <c r="O305" s="98"/>
      <c r="P305" s="97" t="e">
        <f>'5E D2'!#REF!</f>
        <v>#REF!</v>
      </c>
      <c r="Q305" s="99" t="s">
        <v>57</v>
      </c>
      <c r="R305" s="99" t="s">
        <v>57</v>
      </c>
      <c r="S305" s="99" t="s">
        <v>57</v>
      </c>
      <c r="T305" s="100"/>
      <c r="U305" s="101"/>
      <c r="V305" s="101"/>
      <c r="W305" s="101"/>
      <c r="X305" s="102"/>
      <c r="Y305" s="106"/>
    </row>
    <row r="306" spans="1:25" s="89" customFormat="1" ht="0.75" customHeight="1" x14ac:dyDescent="0.25">
      <c r="C306" s="98"/>
      <c r="D306" s="91" t="e">
        <f>'5E D2'!#REF!</f>
        <v>#REF!</v>
      </c>
      <c r="E306" s="99"/>
      <c r="F306" s="99"/>
      <c r="G306" s="99"/>
      <c r="H306" s="100"/>
      <c r="I306" s="101"/>
      <c r="J306" s="101"/>
      <c r="K306" s="101"/>
      <c r="L306" s="102"/>
      <c r="M306" s="106"/>
      <c r="O306" s="98"/>
      <c r="P306" s="97" t="e">
        <f>'5E D2'!#REF!</f>
        <v>#REF!</v>
      </c>
      <c r="Q306" s="99"/>
      <c r="R306" s="99"/>
      <c r="S306" s="99"/>
      <c r="T306" s="100"/>
      <c r="U306" s="101"/>
      <c r="V306" s="101"/>
      <c r="W306" s="101"/>
      <c r="X306" s="102"/>
      <c r="Y306" s="106"/>
    </row>
    <row r="307" spans="1:25" s="89" customFormat="1" ht="22.5" customHeight="1" x14ac:dyDescent="0.25">
      <c r="C307" s="107"/>
      <c r="D307" s="91" t="e">
        <f>'5E D2'!#REF!</f>
        <v>#REF!</v>
      </c>
      <c r="E307" s="108" t="s">
        <v>57</v>
      </c>
      <c r="F307" s="108" t="s">
        <v>57</v>
      </c>
      <c r="G307" s="108" t="s">
        <v>57</v>
      </c>
      <c r="H307" s="109"/>
      <c r="I307" s="110"/>
      <c r="J307" s="110"/>
      <c r="K307" s="110"/>
      <c r="L307" s="111"/>
      <c r="M307" s="112"/>
      <c r="O307" s="107"/>
      <c r="P307" s="97" t="e">
        <f>'5E D2'!#REF!</f>
        <v>#REF!</v>
      </c>
      <c r="Q307" s="108" t="s">
        <v>57</v>
      </c>
      <c r="R307" s="108" t="s">
        <v>57</v>
      </c>
      <c r="S307" s="108" t="s">
        <v>57</v>
      </c>
      <c r="T307" s="109"/>
      <c r="U307" s="110"/>
      <c r="V307" s="110"/>
      <c r="W307" s="110"/>
      <c r="X307" s="111"/>
      <c r="Y307" s="112"/>
    </row>
    <row r="308" spans="1:25" ht="15" customHeight="1" x14ac:dyDescent="0.3">
      <c r="C308" s="294" t="s">
        <v>62</v>
      </c>
      <c r="D308" s="294"/>
      <c r="E308" s="294"/>
      <c r="F308" s="294"/>
      <c r="G308" s="294"/>
      <c r="H308" s="294"/>
      <c r="I308" s="294"/>
      <c r="J308" s="294"/>
      <c r="K308" s="294"/>
      <c r="L308" s="294"/>
      <c r="M308" s="294"/>
      <c r="O308" s="294" t="s">
        <v>62</v>
      </c>
      <c r="P308" s="294"/>
      <c r="Q308" s="294"/>
      <c r="R308" s="294"/>
      <c r="S308" s="294"/>
      <c r="T308" s="294"/>
      <c r="U308" s="294"/>
      <c r="V308" s="294"/>
      <c r="W308" s="294"/>
      <c r="X308" s="294"/>
      <c r="Y308" s="294"/>
    </row>
    <row r="309" spans="1:25" x14ac:dyDescent="0.3">
      <c r="C309" s="113"/>
      <c r="D309" s="113"/>
      <c r="E309" s="113"/>
      <c r="F309" s="113"/>
      <c r="G309" s="113"/>
      <c r="H309" s="113"/>
      <c r="I309" s="113"/>
      <c r="J309" s="113"/>
      <c r="K309" s="113"/>
      <c r="L309" s="113"/>
      <c r="M309" s="113"/>
      <c r="O309" s="113"/>
      <c r="P309" s="113"/>
      <c r="Q309" s="113"/>
      <c r="R309" s="113"/>
      <c r="S309" s="113"/>
      <c r="T309" s="113"/>
      <c r="U309" s="113"/>
      <c r="V309" s="113"/>
      <c r="W309" s="113"/>
      <c r="X309" s="113"/>
      <c r="Y309" s="113"/>
    </row>
    <row r="310" spans="1:25" x14ac:dyDescent="0.3">
      <c r="C310" s="295" t="s">
        <v>63</v>
      </c>
      <c r="D310" s="295"/>
      <c r="E310" s="295"/>
      <c r="F310" s="295"/>
      <c r="G310" s="295"/>
      <c r="H310" s="295"/>
      <c r="I310" s="295"/>
      <c r="J310" s="295"/>
      <c r="K310" s="295"/>
      <c r="L310" s="295"/>
      <c r="M310" s="295"/>
      <c r="O310" s="295" t="s">
        <v>63</v>
      </c>
      <c r="P310" s="295"/>
      <c r="Q310" s="295"/>
      <c r="R310" s="295"/>
      <c r="S310" s="295"/>
      <c r="T310" s="295"/>
      <c r="U310" s="295"/>
      <c r="V310" s="295"/>
      <c r="W310" s="295"/>
      <c r="X310" s="295"/>
      <c r="Y310" s="295"/>
    </row>
    <row r="311" spans="1:25" ht="115.5" customHeight="1" x14ac:dyDescent="0.3">
      <c r="C311" s="296"/>
      <c r="D311" s="297"/>
      <c r="E311" s="297"/>
      <c r="F311" s="297"/>
      <c r="G311" s="297"/>
      <c r="H311" s="297"/>
      <c r="I311" s="297"/>
      <c r="J311" s="297"/>
      <c r="K311" s="297"/>
      <c r="L311" s="297"/>
      <c r="M311" s="298"/>
      <c r="O311" s="296"/>
      <c r="P311" s="297"/>
      <c r="Q311" s="297"/>
      <c r="R311" s="297"/>
      <c r="S311" s="297"/>
      <c r="T311" s="297"/>
      <c r="U311" s="297"/>
      <c r="V311" s="297"/>
      <c r="W311" s="297"/>
      <c r="X311" s="297"/>
      <c r="Y311" s="298"/>
    </row>
    <row r="312" spans="1:25" hidden="1" x14ac:dyDescent="0.3"/>
    <row r="313" spans="1:25" ht="53.25" hidden="1" customHeight="1" x14ac:dyDescent="0.3">
      <c r="C313" s="67"/>
      <c r="D313" s="68"/>
      <c r="E313" s="69"/>
      <c r="F313" s="69"/>
      <c r="G313" s="69"/>
      <c r="H313" s="69"/>
      <c r="I313" s="69"/>
      <c r="J313" s="69"/>
      <c r="K313" s="69"/>
      <c r="L313" s="69"/>
      <c r="M313" s="70" t="s">
        <v>37</v>
      </c>
      <c r="O313" s="67"/>
      <c r="P313" s="68"/>
      <c r="Q313" s="69"/>
      <c r="R313" s="69"/>
      <c r="S313" s="69"/>
      <c r="T313" s="69"/>
      <c r="U313" s="69"/>
      <c r="V313" s="69"/>
      <c r="W313" s="69"/>
      <c r="X313" s="69"/>
      <c r="Y313" s="70" t="s">
        <v>37</v>
      </c>
    </row>
    <row r="314" spans="1:25" ht="5.25" hidden="1" customHeight="1" x14ac:dyDescent="0.3"/>
    <row r="315" spans="1:25" hidden="1" x14ac:dyDescent="0.3">
      <c r="A315" s="72" t="s">
        <v>28</v>
      </c>
      <c r="C315" s="311" t="s">
        <v>64</v>
      </c>
      <c r="D315" s="311"/>
      <c r="E315" s="312" t="str">
        <f>+CONCATENATE("Période ",$A$8)</f>
        <v>Période 6</v>
      </c>
      <c r="F315" s="312"/>
      <c r="G315" s="312"/>
      <c r="H315" s="312"/>
      <c r="I315" s="312"/>
      <c r="J315" s="312"/>
      <c r="K315" s="312"/>
      <c r="L315" s="312"/>
      <c r="M315" s="73" t="str">
        <f>+CONCATENATE("Semaine ",$A$6)</f>
        <v>Semaine 36</v>
      </c>
      <c r="O315" s="311" t="str">
        <f>+C315</f>
        <v>Année 2021/2022</v>
      </c>
      <c r="P315" s="311"/>
      <c r="Q315" s="312" t="str">
        <f>+CONCATENATE("Période ",$A$8)</f>
        <v>Période 6</v>
      </c>
      <c r="R315" s="312"/>
      <c r="S315" s="312"/>
      <c r="T315" s="312"/>
      <c r="U315" s="312"/>
      <c r="V315" s="312"/>
      <c r="W315" s="312"/>
      <c r="X315" s="312"/>
      <c r="Y315" s="73" t="str">
        <f>+CONCATENATE("Semaine ",$A$6+1)</f>
        <v>Semaine 37</v>
      </c>
    </row>
    <row r="316" spans="1:25" hidden="1" x14ac:dyDescent="0.3">
      <c r="A316" s="74">
        <v>44599</v>
      </c>
      <c r="C316" s="75"/>
      <c r="D316" s="75"/>
      <c r="E316" s="76"/>
      <c r="F316" s="76"/>
      <c r="G316" s="76"/>
      <c r="H316" s="76"/>
      <c r="I316" s="76"/>
      <c r="J316" s="76"/>
      <c r="K316" s="76"/>
      <c r="L316" s="76"/>
      <c r="M316" s="77"/>
      <c r="O316" s="75"/>
      <c r="P316" s="75"/>
      <c r="Q316" s="76"/>
      <c r="R316" s="76"/>
      <c r="S316" s="76"/>
      <c r="T316" s="76"/>
      <c r="U316" s="76"/>
      <c r="V316" s="76"/>
      <c r="W316" s="76"/>
      <c r="X316" s="76"/>
      <c r="Y316" s="77"/>
    </row>
    <row r="317" spans="1:25" ht="15.6" hidden="1" x14ac:dyDescent="0.3">
      <c r="A317" s="72" t="s">
        <v>38</v>
      </c>
      <c r="C317" s="78" t="s">
        <v>39</v>
      </c>
      <c r="D317" s="313" t="s">
        <v>40</v>
      </c>
      <c r="E317" s="313"/>
      <c r="F317" s="313"/>
      <c r="G317" s="313"/>
      <c r="H317" s="313"/>
      <c r="I317" s="313"/>
      <c r="J317" s="313"/>
      <c r="K317" s="313"/>
      <c r="L317" s="313"/>
      <c r="M317" s="313"/>
      <c r="O317" s="78" t="s">
        <v>39</v>
      </c>
      <c r="P317" s="313" t="s">
        <v>40</v>
      </c>
      <c r="Q317" s="313"/>
      <c r="R317" s="313"/>
      <c r="S317" s="313"/>
      <c r="T317" s="313"/>
      <c r="U317" s="313"/>
      <c r="V317" s="313"/>
      <c r="W317" s="313"/>
      <c r="X317" s="313"/>
      <c r="Y317" s="313"/>
    </row>
    <row r="318" spans="1:25" hidden="1" x14ac:dyDescent="0.3">
      <c r="A318" s="79">
        <v>6</v>
      </c>
    </row>
    <row r="319" spans="1:25" ht="18" hidden="1" customHeight="1" x14ac:dyDescent="0.3">
      <c r="A319" s="72" t="s">
        <v>41</v>
      </c>
      <c r="C319" s="78" t="s">
        <v>42</v>
      </c>
      <c r="O319" s="78" t="s">
        <v>42</v>
      </c>
    </row>
    <row r="320" spans="1:25" hidden="1" x14ac:dyDescent="0.3">
      <c r="A320" s="79">
        <v>2</v>
      </c>
    </row>
    <row r="321" spans="3:28" ht="63" hidden="1" customHeight="1" x14ac:dyDescent="0.3">
      <c r="C321" s="307" t="s">
        <v>43</v>
      </c>
      <c r="D321" s="307"/>
      <c r="E321" s="307"/>
      <c r="F321" s="307"/>
      <c r="G321" s="307"/>
      <c r="H321" s="307"/>
      <c r="I321" s="307"/>
      <c r="J321" s="307"/>
      <c r="K321" s="307"/>
      <c r="L321" s="307"/>
      <c r="M321" s="307"/>
      <c r="O321" s="307" t="s">
        <v>43</v>
      </c>
      <c r="P321" s="307"/>
      <c r="Q321" s="307"/>
      <c r="R321" s="307"/>
      <c r="S321" s="307"/>
      <c r="T321" s="307"/>
      <c r="U321" s="307"/>
      <c r="V321" s="307"/>
      <c r="W321" s="307"/>
      <c r="X321" s="307"/>
      <c r="Y321" s="307"/>
    </row>
    <row r="322" spans="3:28" ht="9" hidden="1" customHeight="1" x14ac:dyDescent="0.3"/>
    <row r="323" spans="3:28" ht="15" hidden="1" customHeight="1" x14ac:dyDescent="0.3">
      <c r="E323" s="80"/>
      <c r="G323" s="81"/>
      <c r="H323" s="308" t="s">
        <v>44</v>
      </c>
      <c r="I323" s="309"/>
      <c r="J323" s="309"/>
      <c r="K323" s="309"/>
      <c r="L323" s="309"/>
      <c r="M323" s="310"/>
      <c r="Q323" s="80"/>
      <c r="S323" s="81"/>
      <c r="T323" s="308" t="s">
        <v>44</v>
      </c>
      <c r="U323" s="309"/>
      <c r="V323" s="309"/>
      <c r="W323" s="309"/>
      <c r="X323" s="309"/>
      <c r="Y323" s="310"/>
    </row>
    <row r="324" spans="3:28" ht="39" hidden="1" customHeight="1" x14ac:dyDescent="0.3">
      <c r="E324" s="82"/>
      <c r="F324" s="83"/>
      <c r="G324" s="84"/>
      <c r="H324" s="299" t="s">
        <v>45</v>
      </c>
      <c r="I324" s="301" t="s">
        <v>46</v>
      </c>
      <c r="J324" s="301" t="s">
        <v>47</v>
      </c>
      <c r="K324" s="301" t="s">
        <v>48</v>
      </c>
      <c r="L324" s="303" t="s">
        <v>49</v>
      </c>
      <c r="M324" s="305" t="s">
        <v>50</v>
      </c>
      <c r="Q324" s="82"/>
      <c r="R324" s="83"/>
      <c r="S324" s="84"/>
      <c r="T324" s="299" t="s">
        <v>45</v>
      </c>
      <c r="U324" s="301" t="s">
        <v>46</v>
      </c>
      <c r="V324" s="301" t="s">
        <v>47</v>
      </c>
      <c r="W324" s="301" t="s">
        <v>48</v>
      </c>
      <c r="X324" s="303" t="s">
        <v>49</v>
      </c>
      <c r="Y324" s="305" t="s">
        <v>50</v>
      </c>
    </row>
    <row r="325" spans="3:28" ht="15.6" hidden="1" x14ac:dyDescent="0.3">
      <c r="C325" s="85" t="s">
        <v>51</v>
      </c>
      <c r="D325" s="86" t="s">
        <v>52</v>
      </c>
      <c r="E325" s="87" t="s">
        <v>53</v>
      </c>
      <c r="F325" s="87" t="s">
        <v>54</v>
      </c>
      <c r="G325" s="87" t="s">
        <v>55</v>
      </c>
      <c r="H325" s="300"/>
      <c r="I325" s="302"/>
      <c r="J325" s="302"/>
      <c r="K325" s="302"/>
      <c r="L325" s="304"/>
      <c r="M325" s="306"/>
      <c r="O325" s="85" t="s">
        <v>51</v>
      </c>
      <c r="P325" s="88" t="s">
        <v>52</v>
      </c>
      <c r="Q325" s="87" t="s">
        <v>53</v>
      </c>
      <c r="R325" s="87" t="s">
        <v>54</v>
      </c>
      <c r="S325" s="87" t="s">
        <v>55</v>
      </c>
      <c r="T325" s="300"/>
      <c r="U325" s="302"/>
      <c r="V325" s="302"/>
      <c r="W325" s="302"/>
      <c r="X325" s="304"/>
      <c r="Y325" s="306"/>
    </row>
    <row r="326" spans="3:28" s="89" customFormat="1" ht="22.5" hidden="1" customHeight="1" x14ac:dyDescent="0.25">
      <c r="C326" s="90" t="s">
        <v>56</v>
      </c>
      <c r="D326" s="91">
        <f>'5E D2'!B242</f>
        <v>0</v>
      </c>
      <c r="E326" s="92" t="s">
        <v>57</v>
      </c>
      <c r="F326" s="92" t="s">
        <v>57</v>
      </c>
      <c r="G326" s="92" t="s">
        <v>57</v>
      </c>
      <c r="H326" s="93"/>
      <c r="I326" s="94"/>
      <c r="J326" s="94"/>
      <c r="K326" s="94"/>
      <c r="L326" s="95"/>
      <c r="M326" s="96"/>
      <c r="O326" s="90" t="s">
        <v>56</v>
      </c>
      <c r="P326" s="91">
        <f>'5E D2'!B264</f>
        <v>0</v>
      </c>
      <c r="Q326" s="92" t="s">
        <v>57</v>
      </c>
      <c r="R326" s="92" t="s">
        <v>57</v>
      </c>
      <c r="S326" s="92" t="s">
        <v>57</v>
      </c>
      <c r="T326" s="93"/>
      <c r="U326" s="94"/>
      <c r="V326" s="94"/>
      <c r="W326" s="94"/>
      <c r="X326" s="95"/>
      <c r="Y326" s="96"/>
    </row>
    <row r="327" spans="3:28" s="89" customFormat="1" ht="0.75" hidden="1" customHeight="1" x14ac:dyDescent="0.25">
      <c r="C327" s="98"/>
      <c r="D327" s="91">
        <f>'5E D2'!B243</f>
        <v>0</v>
      </c>
      <c r="E327" s="99"/>
      <c r="F327" s="99"/>
      <c r="G327" s="99"/>
      <c r="H327" s="100"/>
      <c r="I327" s="101"/>
      <c r="J327" s="101"/>
      <c r="K327" s="101"/>
      <c r="L327" s="102"/>
      <c r="M327" s="103"/>
      <c r="O327" s="98"/>
      <c r="P327" s="91">
        <f>'5E D2'!B265</f>
        <v>0</v>
      </c>
      <c r="Q327" s="99"/>
      <c r="R327" s="99"/>
      <c r="S327" s="99"/>
      <c r="T327" s="100"/>
      <c r="U327" s="101"/>
      <c r="V327" s="101"/>
      <c r="W327" s="101"/>
      <c r="X327" s="102"/>
      <c r="Y327" s="103"/>
    </row>
    <row r="328" spans="3:28" s="89" customFormat="1" ht="22.5" hidden="1" customHeight="1" x14ac:dyDescent="0.25">
      <c r="C328" s="98"/>
      <c r="D328" s="91">
        <f>'5E D2'!B244</f>
        <v>0</v>
      </c>
      <c r="E328" s="99"/>
      <c r="F328" s="99"/>
      <c r="G328" s="99"/>
      <c r="H328" s="100"/>
      <c r="I328" s="101"/>
      <c r="J328" s="101"/>
      <c r="K328" s="101"/>
      <c r="L328" s="102"/>
      <c r="M328" s="103"/>
      <c r="O328" s="98"/>
      <c r="P328" s="91">
        <f>'5E D2'!B266</f>
        <v>0</v>
      </c>
      <c r="Q328" s="99"/>
      <c r="R328" s="99"/>
      <c r="S328" s="99"/>
      <c r="T328" s="100"/>
      <c r="U328" s="101"/>
      <c r="V328" s="101"/>
      <c r="W328" s="101"/>
      <c r="X328" s="102"/>
      <c r="Y328" s="103"/>
    </row>
    <row r="329" spans="3:28" s="89" customFormat="1" ht="20.25" hidden="1" customHeight="1" x14ac:dyDescent="0.25">
      <c r="C329" s="104">
        <f>+$A$4</f>
        <v>45901</v>
      </c>
      <c r="D329" s="91">
        <f>'5E D2'!B245</f>
        <v>0</v>
      </c>
      <c r="E329" s="99" t="s">
        <v>57</v>
      </c>
      <c r="F329" s="99" t="s">
        <v>57</v>
      </c>
      <c r="G329" s="99" t="s">
        <v>57</v>
      </c>
      <c r="H329" s="100"/>
      <c r="I329" s="101"/>
      <c r="J329" s="101"/>
      <c r="K329" s="101"/>
      <c r="L329" s="102"/>
      <c r="M329" s="103"/>
      <c r="O329" s="104">
        <f>+C377+3</f>
        <v>45908</v>
      </c>
      <c r="P329" s="91">
        <f>'5E D2'!B267</f>
        <v>0</v>
      </c>
      <c r="Q329" s="99" t="s">
        <v>57</v>
      </c>
      <c r="R329" s="99" t="s">
        <v>57</v>
      </c>
      <c r="S329" s="99" t="s">
        <v>57</v>
      </c>
      <c r="T329" s="100"/>
      <c r="U329" s="101"/>
      <c r="V329" s="101"/>
      <c r="W329" s="101"/>
      <c r="X329" s="102"/>
      <c r="Y329" s="103"/>
      <c r="AB329" s="105"/>
    </row>
    <row r="330" spans="3:28" s="89" customFormat="1" ht="22.5" hidden="1" customHeight="1" x14ac:dyDescent="0.25">
      <c r="C330" s="104"/>
      <c r="D330" s="91">
        <f>'5E D2'!B246</f>
        <v>0</v>
      </c>
      <c r="E330" s="99"/>
      <c r="F330" s="99"/>
      <c r="G330" s="99"/>
      <c r="H330" s="100"/>
      <c r="I330" s="101"/>
      <c r="J330" s="101"/>
      <c r="K330" s="101"/>
      <c r="L330" s="102"/>
      <c r="M330" s="103"/>
      <c r="O330" s="104"/>
      <c r="P330" s="91">
        <f>'5E D2'!B268</f>
        <v>0</v>
      </c>
      <c r="Q330" s="99"/>
      <c r="R330" s="99"/>
      <c r="S330" s="99"/>
      <c r="T330" s="100"/>
      <c r="U330" s="101"/>
      <c r="V330" s="101"/>
      <c r="W330" s="101"/>
      <c r="X330" s="102"/>
      <c r="Y330" s="103"/>
      <c r="AB330" s="105"/>
    </row>
    <row r="331" spans="3:28" s="89" customFormat="1" ht="0.75" hidden="1" customHeight="1" x14ac:dyDescent="0.25">
      <c r="C331" s="104"/>
      <c r="D331" s="91">
        <f>'5E D2'!B247</f>
        <v>0</v>
      </c>
      <c r="E331" s="99"/>
      <c r="F331" s="99"/>
      <c r="G331" s="99"/>
      <c r="H331" s="100"/>
      <c r="I331" s="101"/>
      <c r="J331" s="101"/>
      <c r="K331" s="101"/>
      <c r="L331" s="102"/>
      <c r="M331" s="103"/>
      <c r="O331" s="104"/>
      <c r="P331" s="91">
        <f>'5E D2'!B269</f>
        <v>0</v>
      </c>
      <c r="Q331" s="99"/>
      <c r="R331" s="99"/>
      <c r="S331" s="99"/>
      <c r="T331" s="100"/>
      <c r="U331" s="101"/>
      <c r="V331" s="101"/>
      <c r="W331" s="101"/>
      <c r="X331" s="102"/>
      <c r="Y331" s="103"/>
      <c r="AB331" s="105"/>
    </row>
    <row r="332" spans="3:28" s="89" customFormat="1" ht="21.75" hidden="1" customHeight="1" x14ac:dyDescent="0.25">
      <c r="C332" s="103"/>
      <c r="D332" s="91">
        <f>'5E D2'!B248</f>
        <v>0</v>
      </c>
      <c r="E332" s="99" t="s">
        <v>57</v>
      </c>
      <c r="F332" s="99" t="s">
        <v>57</v>
      </c>
      <c r="G332" s="99" t="s">
        <v>57</v>
      </c>
      <c r="H332" s="100"/>
      <c r="I332" s="101"/>
      <c r="J332" s="101"/>
      <c r="K332" s="101"/>
      <c r="L332" s="102"/>
      <c r="M332" s="106"/>
      <c r="O332" s="103"/>
      <c r="P332" s="91">
        <f>'5E D2'!B270</f>
        <v>0</v>
      </c>
      <c r="Q332" s="99" t="s">
        <v>57</v>
      </c>
      <c r="R332" s="99" t="s">
        <v>57</v>
      </c>
      <c r="S332" s="99" t="s">
        <v>57</v>
      </c>
      <c r="T332" s="100"/>
      <c r="U332" s="101"/>
      <c r="V332" s="101"/>
      <c r="W332" s="101"/>
      <c r="X332" s="102"/>
      <c r="Y332" s="106"/>
    </row>
    <row r="333" spans="3:28" s="89" customFormat="1" ht="2.25" hidden="1" customHeight="1" x14ac:dyDescent="0.25">
      <c r="C333" s="103"/>
      <c r="D333" s="91">
        <f>'5E D2'!B249</f>
        <v>0</v>
      </c>
      <c r="E333" s="99"/>
      <c r="F333" s="99"/>
      <c r="G333" s="99"/>
      <c r="H333" s="100"/>
      <c r="I333" s="101"/>
      <c r="J333" s="101"/>
      <c r="K333" s="101"/>
      <c r="L333" s="102"/>
      <c r="M333" s="106"/>
      <c r="O333" s="103"/>
      <c r="P333" s="91">
        <f>'5E D2'!B271</f>
        <v>0</v>
      </c>
      <c r="Q333" s="99"/>
      <c r="R333" s="99"/>
      <c r="S333" s="99"/>
      <c r="T333" s="100"/>
      <c r="U333" s="101"/>
      <c r="V333" s="101"/>
      <c r="W333" s="101"/>
      <c r="X333" s="102"/>
      <c r="Y333" s="106"/>
    </row>
    <row r="334" spans="3:28" s="89" customFormat="1" ht="22.5" hidden="1" customHeight="1" x14ac:dyDescent="0.25">
      <c r="C334" s="103"/>
      <c r="D334" s="91">
        <f>'5E D2'!B250</f>
        <v>0</v>
      </c>
      <c r="E334" s="99"/>
      <c r="F334" s="99"/>
      <c r="G334" s="99"/>
      <c r="H334" s="100"/>
      <c r="I334" s="101"/>
      <c r="J334" s="101"/>
      <c r="K334" s="101"/>
      <c r="L334" s="102"/>
      <c r="M334" s="106"/>
      <c r="O334" s="103"/>
      <c r="P334" s="91">
        <f>'5E D2'!B272</f>
        <v>0</v>
      </c>
      <c r="Q334" s="99"/>
      <c r="R334" s="99"/>
      <c r="S334" s="99"/>
      <c r="T334" s="100"/>
      <c r="U334" s="101"/>
      <c r="V334" s="101"/>
      <c r="W334" s="101"/>
      <c r="X334" s="102"/>
      <c r="Y334" s="106"/>
    </row>
    <row r="335" spans="3:28" s="89" customFormat="1" ht="22.5" hidden="1" customHeight="1" x14ac:dyDescent="0.25">
      <c r="C335" s="98"/>
      <c r="D335" s="91">
        <f>'5E D2'!B251</f>
        <v>0</v>
      </c>
      <c r="E335" s="99" t="s">
        <v>57</v>
      </c>
      <c r="F335" s="99" t="s">
        <v>57</v>
      </c>
      <c r="G335" s="99" t="s">
        <v>57</v>
      </c>
      <c r="H335" s="100"/>
      <c r="I335" s="101"/>
      <c r="J335" s="101"/>
      <c r="K335" s="101"/>
      <c r="L335" s="102"/>
      <c r="M335" s="106"/>
      <c r="O335" s="98"/>
      <c r="P335" s="91">
        <f>'5E D2'!B273</f>
        <v>0</v>
      </c>
      <c r="Q335" s="99" t="s">
        <v>57</v>
      </c>
      <c r="R335" s="99" t="s">
        <v>57</v>
      </c>
      <c r="S335" s="99" t="s">
        <v>57</v>
      </c>
      <c r="T335" s="100"/>
      <c r="U335" s="101"/>
      <c r="V335" s="101"/>
      <c r="W335" s="101"/>
      <c r="X335" s="102"/>
      <c r="Y335" s="106"/>
    </row>
    <row r="336" spans="3:28" s="89" customFormat="1" ht="0.75" hidden="1" customHeight="1" x14ac:dyDescent="0.25">
      <c r="C336" s="98"/>
      <c r="D336" s="91">
        <f>'5E D2'!B252</f>
        <v>0</v>
      </c>
      <c r="E336" s="99"/>
      <c r="F336" s="99"/>
      <c r="G336" s="99"/>
      <c r="H336" s="100"/>
      <c r="I336" s="101"/>
      <c r="J336" s="101"/>
      <c r="K336" s="101"/>
      <c r="L336" s="102"/>
      <c r="M336" s="106"/>
      <c r="O336" s="98"/>
      <c r="P336" s="91">
        <f>'5E D2'!B274</f>
        <v>0</v>
      </c>
      <c r="Q336" s="99"/>
      <c r="R336" s="99"/>
      <c r="S336" s="99"/>
      <c r="T336" s="100"/>
      <c r="U336" s="101"/>
      <c r="V336" s="101"/>
      <c r="W336" s="101"/>
      <c r="X336" s="102"/>
      <c r="Y336" s="106"/>
    </row>
    <row r="337" spans="3:28" s="89" customFormat="1" ht="22.5" hidden="1" customHeight="1" x14ac:dyDescent="0.25">
      <c r="C337" s="107"/>
      <c r="D337" s="91">
        <f>'5E D2'!B253</f>
        <v>0</v>
      </c>
      <c r="E337" s="108" t="s">
        <v>57</v>
      </c>
      <c r="F337" s="108" t="s">
        <v>57</v>
      </c>
      <c r="G337" s="108" t="s">
        <v>57</v>
      </c>
      <c r="H337" s="109"/>
      <c r="I337" s="110"/>
      <c r="J337" s="110"/>
      <c r="K337" s="110"/>
      <c r="L337" s="111"/>
      <c r="M337" s="112"/>
      <c r="O337" s="107"/>
      <c r="P337" s="91">
        <f>'5E D2'!B275</f>
        <v>0</v>
      </c>
      <c r="Q337" s="108" t="s">
        <v>57</v>
      </c>
      <c r="R337" s="108" t="s">
        <v>57</v>
      </c>
      <c r="S337" s="108" t="s">
        <v>57</v>
      </c>
      <c r="T337" s="109"/>
      <c r="U337" s="110"/>
      <c r="V337" s="110"/>
      <c r="W337" s="110"/>
      <c r="X337" s="111"/>
      <c r="Y337" s="112"/>
    </row>
    <row r="338" spans="3:28" s="89" customFormat="1" ht="22.5" hidden="1" customHeight="1" x14ac:dyDescent="0.25">
      <c r="C338" s="90" t="s">
        <v>58</v>
      </c>
      <c r="D338" s="97">
        <f>'5E D2'!D242</f>
        <v>0</v>
      </c>
      <c r="E338" s="92" t="s">
        <v>57</v>
      </c>
      <c r="F338" s="92" t="s">
        <v>57</v>
      </c>
      <c r="G338" s="92" t="s">
        <v>57</v>
      </c>
      <c r="H338" s="93"/>
      <c r="I338" s="94"/>
      <c r="J338" s="94"/>
      <c r="K338" s="94"/>
      <c r="L338" s="95"/>
      <c r="M338" s="96"/>
      <c r="O338" s="90" t="s">
        <v>58</v>
      </c>
      <c r="P338" s="97">
        <f>'5E D2'!D264</f>
        <v>0</v>
      </c>
      <c r="Q338" s="92" t="s">
        <v>57</v>
      </c>
      <c r="R338" s="92" t="s">
        <v>57</v>
      </c>
      <c r="S338" s="92" t="s">
        <v>57</v>
      </c>
      <c r="T338" s="93"/>
      <c r="U338" s="94"/>
      <c r="V338" s="94"/>
      <c r="W338" s="94"/>
      <c r="X338" s="95"/>
      <c r="Y338" s="96"/>
    </row>
    <row r="339" spans="3:28" s="89" customFormat="1" ht="0.75" hidden="1" customHeight="1" x14ac:dyDescent="0.25">
      <c r="C339" s="98"/>
      <c r="D339" s="91">
        <f>'5E D2'!D243</f>
        <v>0</v>
      </c>
      <c r="E339" s="99"/>
      <c r="F339" s="99"/>
      <c r="G339" s="99"/>
      <c r="H339" s="100"/>
      <c r="I339" s="101"/>
      <c r="J339" s="101"/>
      <c r="K339" s="101"/>
      <c r="L339" s="102"/>
      <c r="M339" s="103"/>
      <c r="O339" s="98"/>
      <c r="P339" s="91">
        <f>'5E D2'!D265</f>
        <v>0</v>
      </c>
      <c r="Q339" s="99"/>
      <c r="R339" s="99"/>
      <c r="S339" s="99"/>
      <c r="T339" s="100"/>
      <c r="U339" s="101"/>
      <c r="V339" s="101"/>
      <c r="W339" s="101"/>
      <c r="X339" s="102"/>
      <c r="Y339" s="103"/>
    </row>
    <row r="340" spans="3:28" s="89" customFormat="1" ht="22.5" hidden="1" customHeight="1" x14ac:dyDescent="0.25">
      <c r="C340" s="98"/>
      <c r="D340" s="91">
        <f>'5E D2'!D244</f>
        <v>0</v>
      </c>
      <c r="E340" s="99"/>
      <c r="F340" s="99"/>
      <c r="G340" s="99"/>
      <c r="H340" s="100"/>
      <c r="I340" s="101"/>
      <c r="J340" s="101"/>
      <c r="K340" s="101"/>
      <c r="L340" s="102"/>
      <c r="M340" s="103"/>
      <c r="O340" s="98"/>
      <c r="P340" s="91">
        <f>'5E D2'!D266</f>
        <v>0</v>
      </c>
      <c r="Q340" s="99"/>
      <c r="R340" s="99"/>
      <c r="S340" s="99"/>
      <c r="T340" s="100"/>
      <c r="U340" s="101"/>
      <c r="V340" s="101"/>
      <c r="W340" s="101"/>
      <c r="X340" s="102"/>
      <c r="Y340" s="103"/>
    </row>
    <row r="341" spans="3:28" s="89" customFormat="1" ht="20.25" hidden="1" customHeight="1" x14ac:dyDescent="0.25">
      <c r="C341" s="104">
        <f>+C329+1</f>
        <v>45902</v>
      </c>
      <c r="D341" s="91">
        <f>'5E D2'!D245</f>
        <v>0</v>
      </c>
      <c r="E341" s="99" t="s">
        <v>57</v>
      </c>
      <c r="F341" s="99" t="s">
        <v>57</v>
      </c>
      <c r="G341" s="99" t="s">
        <v>57</v>
      </c>
      <c r="H341" s="100"/>
      <c r="I341" s="101"/>
      <c r="J341" s="101"/>
      <c r="K341" s="101"/>
      <c r="L341" s="102"/>
      <c r="M341" s="103"/>
      <c r="O341" s="104">
        <f>+O329+1</f>
        <v>45909</v>
      </c>
      <c r="P341" s="91">
        <f>'5E D2'!D267</f>
        <v>0</v>
      </c>
      <c r="Q341" s="99" t="s">
        <v>57</v>
      </c>
      <c r="R341" s="99" t="s">
        <v>57</v>
      </c>
      <c r="S341" s="99" t="s">
        <v>57</v>
      </c>
      <c r="T341" s="100"/>
      <c r="U341" s="101"/>
      <c r="V341" s="101"/>
      <c r="W341" s="101"/>
      <c r="X341" s="102"/>
      <c r="Y341" s="103"/>
      <c r="AB341" s="105"/>
    </row>
    <row r="342" spans="3:28" s="89" customFormat="1" ht="22.5" hidden="1" customHeight="1" x14ac:dyDescent="0.25">
      <c r="C342" s="104"/>
      <c r="D342" s="91">
        <f>'5E D2'!D246</f>
        <v>0</v>
      </c>
      <c r="E342" s="99"/>
      <c r="F342" s="99"/>
      <c r="G342" s="99"/>
      <c r="H342" s="100"/>
      <c r="I342" s="101"/>
      <c r="J342" s="101"/>
      <c r="K342" s="101"/>
      <c r="L342" s="102"/>
      <c r="M342" s="103"/>
      <c r="O342" s="104"/>
      <c r="P342" s="91">
        <f>'5E D2'!D268</f>
        <v>0</v>
      </c>
      <c r="Q342" s="99"/>
      <c r="R342" s="99"/>
      <c r="S342" s="99"/>
      <c r="T342" s="100"/>
      <c r="U342" s="101"/>
      <c r="V342" s="101"/>
      <c r="W342" s="101"/>
      <c r="X342" s="102"/>
      <c r="Y342" s="103"/>
      <c r="AB342" s="105"/>
    </row>
    <row r="343" spans="3:28" s="89" customFormat="1" ht="0.75" hidden="1" customHeight="1" x14ac:dyDescent="0.25">
      <c r="C343" s="104"/>
      <c r="D343" s="91">
        <f>'5E D2'!D247</f>
        <v>0</v>
      </c>
      <c r="E343" s="99"/>
      <c r="F343" s="99"/>
      <c r="G343" s="99"/>
      <c r="H343" s="100"/>
      <c r="I343" s="101"/>
      <c r="J343" s="101"/>
      <c r="K343" s="101"/>
      <c r="L343" s="102"/>
      <c r="M343" s="103"/>
      <c r="O343" s="104"/>
      <c r="P343" s="91">
        <f>'5E D2'!D269</f>
        <v>0</v>
      </c>
      <c r="Q343" s="99"/>
      <c r="R343" s="99"/>
      <c r="S343" s="99"/>
      <c r="T343" s="100"/>
      <c r="U343" s="101"/>
      <c r="V343" s="101"/>
      <c r="W343" s="101"/>
      <c r="X343" s="102"/>
      <c r="Y343" s="103"/>
      <c r="AB343" s="105"/>
    </row>
    <row r="344" spans="3:28" s="89" customFormat="1" ht="21.75" hidden="1" customHeight="1" x14ac:dyDescent="0.25">
      <c r="C344" s="103"/>
      <c r="D344" s="91">
        <f>'5E D2'!D248</f>
        <v>0</v>
      </c>
      <c r="E344" s="99" t="s">
        <v>57</v>
      </c>
      <c r="F344" s="99" t="s">
        <v>57</v>
      </c>
      <c r="G344" s="99" t="s">
        <v>57</v>
      </c>
      <c r="H344" s="100"/>
      <c r="I344" s="101"/>
      <c r="J344" s="101"/>
      <c r="K344" s="101"/>
      <c r="L344" s="102"/>
      <c r="M344" s="106"/>
      <c r="O344" s="103"/>
      <c r="P344" s="91">
        <f>'5E D2'!D270</f>
        <v>0</v>
      </c>
      <c r="Q344" s="99" t="s">
        <v>57</v>
      </c>
      <c r="R344" s="99" t="s">
        <v>57</v>
      </c>
      <c r="S344" s="99" t="s">
        <v>57</v>
      </c>
      <c r="T344" s="100"/>
      <c r="U344" s="101"/>
      <c r="V344" s="101"/>
      <c r="W344" s="101"/>
      <c r="X344" s="102"/>
      <c r="Y344" s="106"/>
    </row>
    <row r="345" spans="3:28" s="89" customFormat="1" ht="2.25" hidden="1" customHeight="1" x14ac:dyDescent="0.25">
      <c r="C345" s="103"/>
      <c r="D345" s="91">
        <f>'5E D2'!D249</f>
        <v>0</v>
      </c>
      <c r="E345" s="99"/>
      <c r="F345" s="99"/>
      <c r="G345" s="99"/>
      <c r="H345" s="100"/>
      <c r="I345" s="101"/>
      <c r="J345" s="101"/>
      <c r="K345" s="101"/>
      <c r="L345" s="102"/>
      <c r="M345" s="106"/>
      <c r="O345" s="103"/>
      <c r="P345" s="91">
        <f>'5E D2'!D271</f>
        <v>0</v>
      </c>
      <c r="Q345" s="99"/>
      <c r="R345" s="99"/>
      <c r="S345" s="99"/>
      <c r="T345" s="100"/>
      <c r="U345" s="101"/>
      <c r="V345" s="101"/>
      <c r="W345" s="101"/>
      <c r="X345" s="102"/>
      <c r="Y345" s="106"/>
    </row>
    <row r="346" spans="3:28" s="89" customFormat="1" ht="22.5" hidden="1" customHeight="1" x14ac:dyDescent="0.25">
      <c r="C346" s="103"/>
      <c r="D346" s="91">
        <f>'5E D2'!D250</f>
        <v>0</v>
      </c>
      <c r="E346" s="99"/>
      <c r="F346" s="99"/>
      <c r="G346" s="99"/>
      <c r="H346" s="100"/>
      <c r="I346" s="101"/>
      <c r="J346" s="101"/>
      <c r="K346" s="101"/>
      <c r="L346" s="102"/>
      <c r="M346" s="106"/>
      <c r="O346" s="103"/>
      <c r="P346" s="91">
        <f>'5E D2'!D272</f>
        <v>0</v>
      </c>
      <c r="Q346" s="99"/>
      <c r="R346" s="99"/>
      <c r="S346" s="99"/>
      <c r="T346" s="100"/>
      <c r="U346" s="101"/>
      <c r="V346" s="101"/>
      <c r="W346" s="101"/>
      <c r="X346" s="102"/>
      <c r="Y346" s="106"/>
    </row>
    <row r="347" spans="3:28" s="89" customFormat="1" ht="22.5" hidden="1" customHeight="1" x14ac:dyDescent="0.25">
      <c r="C347" s="98"/>
      <c r="D347" s="91">
        <f>'5E D2'!D251</f>
        <v>0</v>
      </c>
      <c r="E347" s="99" t="s">
        <v>57</v>
      </c>
      <c r="F347" s="99" t="s">
        <v>57</v>
      </c>
      <c r="G347" s="99" t="s">
        <v>57</v>
      </c>
      <c r="H347" s="100"/>
      <c r="I347" s="101"/>
      <c r="J347" s="101"/>
      <c r="K347" s="101"/>
      <c r="L347" s="102"/>
      <c r="M347" s="106"/>
      <c r="O347" s="98"/>
      <c r="P347" s="91">
        <f>'5E D2'!D273</f>
        <v>0</v>
      </c>
      <c r="Q347" s="99" t="s">
        <v>57</v>
      </c>
      <c r="R347" s="99" t="s">
        <v>57</v>
      </c>
      <c r="S347" s="99" t="s">
        <v>57</v>
      </c>
      <c r="T347" s="100"/>
      <c r="U347" s="101"/>
      <c r="V347" s="101"/>
      <c r="W347" s="101"/>
      <c r="X347" s="102"/>
      <c r="Y347" s="106"/>
    </row>
    <row r="348" spans="3:28" s="89" customFormat="1" ht="0.75" hidden="1" customHeight="1" x14ac:dyDescent="0.25">
      <c r="C348" s="98"/>
      <c r="D348" s="91">
        <f>'5E D2'!D252</f>
        <v>0</v>
      </c>
      <c r="E348" s="99"/>
      <c r="F348" s="99"/>
      <c r="G348" s="99"/>
      <c r="H348" s="100"/>
      <c r="I348" s="101"/>
      <c r="J348" s="101"/>
      <c r="K348" s="101"/>
      <c r="L348" s="102"/>
      <c r="M348" s="106"/>
      <c r="O348" s="98"/>
      <c r="P348" s="91">
        <f>'5E D2'!D274</f>
        <v>0</v>
      </c>
      <c r="Q348" s="99"/>
      <c r="R348" s="99"/>
      <c r="S348" s="99"/>
      <c r="T348" s="100"/>
      <c r="U348" s="101"/>
      <c r="V348" s="101"/>
      <c r="W348" s="101"/>
      <c r="X348" s="102"/>
      <c r="Y348" s="106"/>
    </row>
    <row r="349" spans="3:28" s="89" customFormat="1" ht="22.5" hidden="1" customHeight="1" x14ac:dyDescent="0.25">
      <c r="C349" s="107"/>
      <c r="D349" s="91">
        <f>'5E D2'!D253</f>
        <v>0</v>
      </c>
      <c r="E349" s="108" t="s">
        <v>57</v>
      </c>
      <c r="F349" s="108" t="s">
        <v>57</v>
      </c>
      <c r="G349" s="108" t="s">
        <v>57</v>
      </c>
      <c r="H349" s="109"/>
      <c r="I349" s="110"/>
      <c r="J349" s="110"/>
      <c r="K349" s="110"/>
      <c r="L349" s="111"/>
      <c r="M349" s="112"/>
      <c r="O349" s="107"/>
      <c r="P349" s="91">
        <f>'5E D2'!D275</f>
        <v>0</v>
      </c>
      <c r="Q349" s="108" t="s">
        <v>57</v>
      </c>
      <c r="R349" s="108" t="s">
        <v>57</v>
      </c>
      <c r="S349" s="108" t="s">
        <v>57</v>
      </c>
      <c r="T349" s="109"/>
      <c r="U349" s="110"/>
      <c r="V349" s="110"/>
      <c r="W349" s="110"/>
      <c r="X349" s="111"/>
      <c r="Y349" s="112"/>
    </row>
    <row r="350" spans="3:28" s="89" customFormat="1" ht="22.5" hidden="1" customHeight="1" x14ac:dyDescent="0.25">
      <c r="C350" s="90" t="s">
        <v>59</v>
      </c>
      <c r="D350" s="97">
        <f>'5E D2'!F242</f>
        <v>0</v>
      </c>
      <c r="E350" s="92" t="s">
        <v>57</v>
      </c>
      <c r="F350" s="92" t="s">
        <v>57</v>
      </c>
      <c r="G350" s="92" t="s">
        <v>57</v>
      </c>
      <c r="H350" s="93"/>
      <c r="I350" s="94"/>
      <c r="J350" s="94"/>
      <c r="K350" s="94"/>
      <c r="L350" s="95"/>
      <c r="M350" s="96"/>
      <c r="O350" s="90" t="s">
        <v>59</v>
      </c>
      <c r="P350" s="97">
        <f>'5E D2'!F264</f>
        <v>0</v>
      </c>
      <c r="Q350" s="92" t="s">
        <v>57</v>
      </c>
      <c r="R350" s="92" t="s">
        <v>57</v>
      </c>
      <c r="S350" s="92" t="s">
        <v>57</v>
      </c>
      <c r="T350" s="93"/>
      <c r="U350" s="94"/>
      <c r="V350" s="94"/>
      <c r="W350" s="94"/>
      <c r="X350" s="95"/>
      <c r="Y350" s="96"/>
    </row>
    <row r="351" spans="3:28" s="89" customFormat="1" ht="0.75" hidden="1" customHeight="1" x14ac:dyDescent="0.25">
      <c r="C351" s="98"/>
      <c r="D351" s="91">
        <f>'5E D2'!F243</f>
        <v>0</v>
      </c>
      <c r="E351" s="99"/>
      <c r="F351" s="99"/>
      <c r="G351" s="99"/>
      <c r="H351" s="100"/>
      <c r="I351" s="101"/>
      <c r="J351" s="101"/>
      <c r="K351" s="101"/>
      <c r="L351" s="102"/>
      <c r="M351" s="103"/>
      <c r="O351" s="98"/>
      <c r="P351" s="91">
        <f>'5E D2'!F265</f>
        <v>0</v>
      </c>
      <c r="Q351" s="99"/>
      <c r="R351" s="99"/>
      <c r="S351" s="99"/>
      <c r="T351" s="100"/>
      <c r="U351" s="101"/>
      <c r="V351" s="101"/>
      <c r="W351" s="101"/>
      <c r="X351" s="102"/>
      <c r="Y351" s="103"/>
    </row>
    <row r="352" spans="3:28" s="89" customFormat="1" ht="22.5" hidden="1" customHeight="1" x14ac:dyDescent="0.25">
      <c r="C352" s="98"/>
      <c r="D352" s="91">
        <f>'5E D2'!F244</f>
        <v>0</v>
      </c>
      <c r="E352" s="99"/>
      <c r="F352" s="99"/>
      <c r="G352" s="99"/>
      <c r="H352" s="100"/>
      <c r="I352" s="101"/>
      <c r="J352" s="101"/>
      <c r="K352" s="101"/>
      <c r="L352" s="102"/>
      <c r="M352" s="103"/>
      <c r="O352" s="98"/>
      <c r="P352" s="91">
        <f>'5E D2'!F266</f>
        <v>0</v>
      </c>
      <c r="Q352" s="99"/>
      <c r="R352" s="99"/>
      <c r="S352" s="99"/>
      <c r="T352" s="100"/>
      <c r="U352" s="101"/>
      <c r="V352" s="101"/>
      <c r="W352" s="101"/>
      <c r="X352" s="102"/>
      <c r="Y352" s="103"/>
    </row>
    <row r="353" spans="3:28" s="89" customFormat="1" ht="20.25" hidden="1" customHeight="1" x14ac:dyDescent="0.25">
      <c r="C353" s="104">
        <f>+C341+1</f>
        <v>45903</v>
      </c>
      <c r="D353" s="91">
        <f>'5E D2'!F245</f>
        <v>0</v>
      </c>
      <c r="E353" s="99" t="s">
        <v>57</v>
      </c>
      <c r="F353" s="99" t="s">
        <v>57</v>
      </c>
      <c r="G353" s="99" t="s">
        <v>57</v>
      </c>
      <c r="H353" s="100"/>
      <c r="I353" s="101"/>
      <c r="J353" s="101"/>
      <c r="K353" s="101"/>
      <c r="L353" s="102"/>
      <c r="M353" s="103"/>
      <c r="O353" s="104">
        <f>+O341+1</f>
        <v>45910</v>
      </c>
      <c r="P353" s="91">
        <f>'5E D2'!F267</f>
        <v>0</v>
      </c>
      <c r="Q353" s="99" t="s">
        <v>57</v>
      </c>
      <c r="R353" s="99" t="s">
        <v>57</v>
      </c>
      <c r="S353" s="99" t="s">
        <v>57</v>
      </c>
      <c r="T353" s="100"/>
      <c r="U353" s="101"/>
      <c r="V353" s="101"/>
      <c r="W353" s="101"/>
      <c r="X353" s="102"/>
      <c r="Y353" s="103"/>
      <c r="AB353" s="105"/>
    </row>
    <row r="354" spans="3:28" s="89" customFormat="1" ht="22.5" hidden="1" customHeight="1" x14ac:dyDescent="0.25">
      <c r="C354" s="104"/>
      <c r="D354" s="91">
        <f>'5E D2'!F246</f>
        <v>0</v>
      </c>
      <c r="E354" s="99"/>
      <c r="F354" s="99"/>
      <c r="G354" s="99"/>
      <c r="H354" s="100"/>
      <c r="I354" s="101"/>
      <c r="J354" s="101"/>
      <c r="K354" s="101"/>
      <c r="L354" s="102"/>
      <c r="M354" s="103"/>
      <c r="O354" s="104"/>
      <c r="P354" s="91">
        <f>'5E D2'!F268</f>
        <v>0</v>
      </c>
      <c r="Q354" s="99"/>
      <c r="R354" s="99"/>
      <c r="S354" s="99"/>
      <c r="T354" s="100"/>
      <c r="U354" s="101"/>
      <c r="V354" s="101"/>
      <c r="W354" s="101"/>
      <c r="X354" s="102"/>
      <c r="Y354" s="103"/>
      <c r="AB354" s="105"/>
    </row>
    <row r="355" spans="3:28" s="89" customFormat="1" ht="0.75" hidden="1" customHeight="1" x14ac:dyDescent="0.25">
      <c r="C355" s="104"/>
      <c r="D355" s="91">
        <f>'5E D2'!F247</f>
        <v>0</v>
      </c>
      <c r="E355" s="99"/>
      <c r="F355" s="99"/>
      <c r="G355" s="99"/>
      <c r="H355" s="100"/>
      <c r="I355" s="101"/>
      <c r="J355" s="101"/>
      <c r="K355" s="101"/>
      <c r="L355" s="102"/>
      <c r="M355" s="103"/>
      <c r="O355" s="104"/>
      <c r="P355" s="91">
        <f>'5E D2'!F269</f>
        <v>0</v>
      </c>
      <c r="Q355" s="99"/>
      <c r="R355" s="99"/>
      <c r="S355" s="99"/>
      <c r="T355" s="100"/>
      <c r="U355" s="101"/>
      <c r="V355" s="101"/>
      <c r="W355" s="101"/>
      <c r="X355" s="102"/>
      <c r="Y355" s="103"/>
      <c r="AB355" s="105"/>
    </row>
    <row r="356" spans="3:28" s="89" customFormat="1" ht="21.75" hidden="1" customHeight="1" x14ac:dyDescent="0.25">
      <c r="C356" s="103"/>
      <c r="D356" s="91">
        <f>'5E D2'!F248</f>
        <v>0</v>
      </c>
      <c r="E356" s="99" t="s">
        <v>57</v>
      </c>
      <c r="F356" s="99" t="s">
        <v>57</v>
      </c>
      <c r="G356" s="99" t="s">
        <v>57</v>
      </c>
      <c r="H356" s="100"/>
      <c r="I356" s="101"/>
      <c r="J356" s="101"/>
      <c r="K356" s="101"/>
      <c r="L356" s="102"/>
      <c r="M356" s="106"/>
      <c r="O356" s="103"/>
      <c r="P356" s="91">
        <f>'5E D2'!F270</f>
        <v>0</v>
      </c>
      <c r="Q356" s="99" t="s">
        <v>57</v>
      </c>
      <c r="R356" s="99" t="s">
        <v>57</v>
      </c>
      <c r="S356" s="99" t="s">
        <v>57</v>
      </c>
      <c r="T356" s="100"/>
      <c r="U356" s="101"/>
      <c r="V356" s="101"/>
      <c r="W356" s="101"/>
      <c r="X356" s="102"/>
      <c r="Y356" s="106"/>
    </row>
    <row r="357" spans="3:28" s="89" customFormat="1" ht="2.25" hidden="1" customHeight="1" x14ac:dyDescent="0.25">
      <c r="C357" s="103"/>
      <c r="D357" s="91">
        <f>'5E D2'!F249</f>
        <v>0</v>
      </c>
      <c r="E357" s="99"/>
      <c r="F357" s="99"/>
      <c r="G357" s="99"/>
      <c r="H357" s="100"/>
      <c r="I357" s="101"/>
      <c r="J357" s="101"/>
      <c r="K357" s="101"/>
      <c r="L357" s="102"/>
      <c r="M357" s="106"/>
      <c r="O357" s="103"/>
      <c r="P357" s="91">
        <f>'5E D2'!F271</f>
        <v>0</v>
      </c>
      <c r="Q357" s="99"/>
      <c r="R357" s="99"/>
      <c r="S357" s="99"/>
      <c r="T357" s="100"/>
      <c r="U357" s="101"/>
      <c r="V357" s="101"/>
      <c r="W357" s="101"/>
      <c r="X357" s="102"/>
      <c r="Y357" s="106"/>
    </row>
    <row r="358" spans="3:28" s="89" customFormat="1" ht="22.5" hidden="1" customHeight="1" x14ac:dyDescent="0.25">
      <c r="C358" s="103"/>
      <c r="D358" s="91">
        <f>'5E D2'!F250</f>
        <v>0</v>
      </c>
      <c r="E358" s="99"/>
      <c r="F358" s="99"/>
      <c r="G358" s="99"/>
      <c r="H358" s="100"/>
      <c r="I358" s="101"/>
      <c r="J358" s="101"/>
      <c r="K358" s="101"/>
      <c r="L358" s="102"/>
      <c r="M358" s="106"/>
      <c r="O358" s="103"/>
      <c r="P358" s="91">
        <f>'5E D2'!F272</f>
        <v>0</v>
      </c>
      <c r="Q358" s="99"/>
      <c r="R358" s="99"/>
      <c r="S358" s="99"/>
      <c r="T358" s="100"/>
      <c r="U358" s="101"/>
      <c r="V358" s="101"/>
      <c r="W358" s="101"/>
      <c r="X358" s="102"/>
      <c r="Y358" s="106"/>
    </row>
    <row r="359" spans="3:28" s="89" customFormat="1" ht="22.5" hidden="1" customHeight="1" x14ac:dyDescent="0.25">
      <c r="C359" s="98"/>
      <c r="D359" s="91">
        <f>'5E D2'!F251</f>
        <v>0</v>
      </c>
      <c r="E359" s="99" t="s">
        <v>57</v>
      </c>
      <c r="F359" s="99" t="s">
        <v>57</v>
      </c>
      <c r="G359" s="99" t="s">
        <v>57</v>
      </c>
      <c r="H359" s="100"/>
      <c r="I359" s="101"/>
      <c r="J359" s="101"/>
      <c r="K359" s="101"/>
      <c r="L359" s="102"/>
      <c r="M359" s="106"/>
      <c r="O359" s="98"/>
      <c r="P359" s="91">
        <f>'5E D2'!F273</f>
        <v>0</v>
      </c>
      <c r="Q359" s="99" t="s">
        <v>57</v>
      </c>
      <c r="R359" s="99" t="s">
        <v>57</v>
      </c>
      <c r="S359" s="99" t="s">
        <v>57</v>
      </c>
      <c r="T359" s="100"/>
      <c r="U359" s="101"/>
      <c r="V359" s="101"/>
      <c r="W359" s="101"/>
      <c r="X359" s="102"/>
      <c r="Y359" s="106"/>
    </row>
    <row r="360" spans="3:28" s="89" customFormat="1" ht="0.75" hidden="1" customHeight="1" x14ac:dyDescent="0.25">
      <c r="C360" s="98"/>
      <c r="D360" s="91">
        <f>'5E D2'!F252</f>
        <v>0</v>
      </c>
      <c r="E360" s="99"/>
      <c r="F360" s="99"/>
      <c r="G360" s="99"/>
      <c r="H360" s="100"/>
      <c r="I360" s="101"/>
      <c r="J360" s="101"/>
      <c r="K360" s="101"/>
      <c r="L360" s="102"/>
      <c r="M360" s="106"/>
      <c r="O360" s="98"/>
      <c r="P360" s="91">
        <f>'5E D2'!F274</f>
        <v>0</v>
      </c>
      <c r="Q360" s="99"/>
      <c r="R360" s="99"/>
      <c r="S360" s="99"/>
      <c r="T360" s="100"/>
      <c r="U360" s="101"/>
      <c r="V360" s="101"/>
      <c r="W360" s="101"/>
      <c r="X360" s="102"/>
      <c r="Y360" s="106"/>
    </row>
    <row r="361" spans="3:28" s="89" customFormat="1" ht="22.5" hidden="1" customHeight="1" x14ac:dyDescent="0.25">
      <c r="C361" s="107"/>
      <c r="D361" s="91">
        <f>'5E D2'!F253</f>
        <v>0</v>
      </c>
      <c r="E361" s="108" t="s">
        <v>57</v>
      </c>
      <c r="F361" s="108" t="s">
        <v>57</v>
      </c>
      <c r="G361" s="108" t="s">
        <v>57</v>
      </c>
      <c r="H361" s="109"/>
      <c r="I361" s="110"/>
      <c r="J361" s="110"/>
      <c r="K361" s="110"/>
      <c r="L361" s="111"/>
      <c r="M361" s="112"/>
      <c r="O361" s="107"/>
      <c r="P361" s="91">
        <f>'5E D2'!F275</f>
        <v>0</v>
      </c>
      <c r="Q361" s="108" t="s">
        <v>57</v>
      </c>
      <c r="R361" s="108" t="s">
        <v>57</v>
      </c>
      <c r="S361" s="108" t="s">
        <v>57</v>
      </c>
      <c r="T361" s="109"/>
      <c r="U361" s="110"/>
      <c r="V361" s="110"/>
      <c r="W361" s="110"/>
      <c r="X361" s="111"/>
      <c r="Y361" s="112"/>
    </row>
    <row r="362" spans="3:28" s="89" customFormat="1" ht="22.5" hidden="1" customHeight="1" x14ac:dyDescent="0.25">
      <c r="C362" s="90" t="s">
        <v>60</v>
      </c>
      <c r="D362" s="97">
        <f>'5E D2'!H242</f>
        <v>0</v>
      </c>
      <c r="E362" s="92" t="s">
        <v>57</v>
      </c>
      <c r="F362" s="92" t="s">
        <v>57</v>
      </c>
      <c r="G362" s="92" t="s">
        <v>57</v>
      </c>
      <c r="H362" s="93"/>
      <c r="I362" s="94"/>
      <c r="J362" s="94"/>
      <c r="K362" s="94"/>
      <c r="L362" s="95"/>
      <c r="M362" s="96"/>
      <c r="O362" s="90" t="s">
        <v>60</v>
      </c>
      <c r="P362" s="97">
        <f>'5E D2'!H264</f>
        <v>0</v>
      </c>
      <c r="Q362" s="92" t="s">
        <v>57</v>
      </c>
      <c r="R362" s="92" t="s">
        <v>57</v>
      </c>
      <c r="S362" s="92" t="s">
        <v>57</v>
      </c>
      <c r="T362" s="93"/>
      <c r="U362" s="94"/>
      <c r="V362" s="94"/>
      <c r="W362" s="94"/>
      <c r="X362" s="95"/>
      <c r="Y362" s="96"/>
    </row>
    <row r="363" spans="3:28" s="89" customFormat="1" ht="0.75" hidden="1" customHeight="1" x14ac:dyDescent="0.25">
      <c r="C363" s="98"/>
      <c r="D363" s="91">
        <f>'5E D2'!H243</f>
        <v>0</v>
      </c>
      <c r="E363" s="99"/>
      <c r="F363" s="99"/>
      <c r="G363" s="99"/>
      <c r="H363" s="100"/>
      <c r="I363" s="101"/>
      <c r="J363" s="101"/>
      <c r="K363" s="101"/>
      <c r="L363" s="102"/>
      <c r="M363" s="103"/>
      <c r="O363" s="98"/>
      <c r="P363" s="91">
        <f>'5E D2'!H265</f>
        <v>0</v>
      </c>
      <c r="Q363" s="99"/>
      <c r="R363" s="99"/>
      <c r="S363" s="99"/>
      <c r="T363" s="100"/>
      <c r="U363" s="101"/>
      <c r="V363" s="101"/>
      <c r="W363" s="101"/>
      <c r="X363" s="102"/>
      <c r="Y363" s="103"/>
    </row>
    <row r="364" spans="3:28" s="89" customFormat="1" ht="22.5" hidden="1" customHeight="1" x14ac:dyDescent="0.25">
      <c r="C364" s="98"/>
      <c r="D364" s="91">
        <f>'5E D2'!H244</f>
        <v>0</v>
      </c>
      <c r="E364" s="99"/>
      <c r="F364" s="99"/>
      <c r="G364" s="99"/>
      <c r="H364" s="100"/>
      <c r="I364" s="101"/>
      <c r="J364" s="101"/>
      <c r="K364" s="101"/>
      <c r="L364" s="102"/>
      <c r="M364" s="103"/>
      <c r="O364" s="98"/>
      <c r="P364" s="91">
        <f>'5E D2'!H266</f>
        <v>0</v>
      </c>
      <c r="Q364" s="99"/>
      <c r="R364" s="99"/>
      <c r="S364" s="99"/>
      <c r="T364" s="100"/>
      <c r="U364" s="101"/>
      <c r="V364" s="101"/>
      <c r="W364" s="101"/>
      <c r="X364" s="102"/>
      <c r="Y364" s="103"/>
    </row>
    <row r="365" spans="3:28" s="89" customFormat="1" ht="20.25" hidden="1" customHeight="1" x14ac:dyDescent="0.25">
      <c r="C365" s="104">
        <f>+C353+1</f>
        <v>45904</v>
      </c>
      <c r="D365" s="91">
        <f>'5E D2'!H245</f>
        <v>0</v>
      </c>
      <c r="E365" s="99" t="s">
        <v>57</v>
      </c>
      <c r="F365" s="99" t="s">
        <v>57</v>
      </c>
      <c r="G365" s="99" t="s">
        <v>57</v>
      </c>
      <c r="H365" s="100"/>
      <c r="I365" s="101"/>
      <c r="J365" s="101"/>
      <c r="K365" s="101"/>
      <c r="L365" s="102"/>
      <c r="M365" s="103"/>
      <c r="O365" s="104">
        <f>+O353+1</f>
        <v>45911</v>
      </c>
      <c r="P365" s="91">
        <f>'5E D2'!H267</f>
        <v>0</v>
      </c>
      <c r="Q365" s="99" t="s">
        <v>57</v>
      </c>
      <c r="R365" s="99" t="s">
        <v>57</v>
      </c>
      <c r="S365" s="99" t="s">
        <v>57</v>
      </c>
      <c r="T365" s="100"/>
      <c r="U365" s="101"/>
      <c r="V365" s="101"/>
      <c r="W365" s="101"/>
      <c r="X365" s="102"/>
      <c r="Y365" s="103"/>
      <c r="AB365" s="105"/>
    </row>
    <row r="366" spans="3:28" s="89" customFormat="1" ht="22.5" hidden="1" customHeight="1" x14ac:dyDescent="0.25">
      <c r="C366" s="104"/>
      <c r="D366" s="91">
        <f>'5E D2'!H246</f>
        <v>0</v>
      </c>
      <c r="E366" s="99"/>
      <c r="F366" s="99"/>
      <c r="G366" s="99"/>
      <c r="H366" s="100"/>
      <c r="I366" s="101"/>
      <c r="J366" s="101"/>
      <c r="K366" s="101"/>
      <c r="L366" s="102"/>
      <c r="M366" s="103"/>
      <c r="O366" s="104"/>
      <c r="P366" s="91">
        <f>'5E D2'!H268</f>
        <v>0</v>
      </c>
      <c r="Q366" s="99"/>
      <c r="R366" s="99"/>
      <c r="S366" s="99"/>
      <c r="T366" s="100"/>
      <c r="U366" s="101"/>
      <c r="V366" s="101"/>
      <c r="W366" s="101"/>
      <c r="X366" s="102"/>
      <c r="Y366" s="103"/>
      <c r="AB366" s="105"/>
    </row>
    <row r="367" spans="3:28" s="89" customFormat="1" ht="0.75" hidden="1" customHeight="1" x14ac:dyDescent="0.25">
      <c r="C367" s="104"/>
      <c r="D367" s="91">
        <f>'5E D2'!H247</f>
        <v>0</v>
      </c>
      <c r="E367" s="99"/>
      <c r="F367" s="99"/>
      <c r="G367" s="99"/>
      <c r="H367" s="100"/>
      <c r="I367" s="101"/>
      <c r="J367" s="101"/>
      <c r="K367" s="101"/>
      <c r="L367" s="102"/>
      <c r="M367" s="103"/>
      <c r="O367" s="104"/>
      <c r="P367" s="91">
        <f>'5E D2'!H269</f>
        <v>0</v>
      </c>
      <c r="Q367" s="99"/>
      <c r="R367" s="99"/>
      <c r="S367" s="99"/>
      <c r="T367" s="100"/>
      <c r="U367" s="101"/>
      <c r="V367" s="101"/>
      <c r="W367" s="101"/>
      <c r="X367" s="102"/>
      <c r="Y367" s="103"/>
      <c r="AB367" s="105"/>
    </row>
    <row r="368" spans="3:28" s="89" customFormat="1" ht="21.75" hidden="1" customHeight="1" x14ac:dyDescent="0.25">
      <c r="C368" s="103"/>
      <c r="D368" s="91">
        <f>'5E D2'!H248</f>
        <v>0</v>
      </c>
      <c r="E368" s="99" t="s">
        <v>57</v>
      </c>
      <c r="F368" s="99" t="s">
        <v>57</v>
      </c>
      <c r="G368" s="99" t="s">
        <v>57</v>
      </c>
      <c r="H368" s="100"/>
      <c r="I368" s="101"/>
      <c r="J368" s="101"/>
      <c r="K368" s="101"/>
      <c r="L368" s="102"/>
      <c r="M368" s="106"/>
      <c r="O368" s="103"/>
      <c r="P368" s="91">
        <f>'5E D2'!H270</f>
        <v>0</v>
      </c>
      <c r="Q368" s="99" t="s">
        <v>57</v>
      </c>
      <c r="R368" s="99" t="s">
        <v>57</v>
      </c>
      <c r="S368" s="99" t="s">
        <v>57</v>
      </c>
      <c r="T368" s="100"/>
      <c r="U368" s="101"/>
      <c r="V368" s="101"/>
      <c r="W368" s="101"/>
      <c r="X368" s="102"/>
      <c r="Y368" s="106"/>
    </row>
    <row r="369" spans="3:28" s="89" customFormat="1" ht="2.25" hidden="1" customHeight="1" x14ac:dyDescent="0.25">
      <c r="C369" s="103"/>
      <c r="D369" s="91">
        <f>'5E D2'!H249</f>
        <v>0</v>
      </c>
      <c r="E369" s="99"/>
      <c r="F369" s="99"/>
      <c r="G369" s="99"/>
      <c r="H369" s="100"/>
      <c r="I369" s="101"/>
      <c r="J369" s="101"/>
      <c r="K369" s="101"/>
      <c r="L369" s="102"/>
      <c r="M369" s="106"/>
      <c r="O369" s="103"/>
      <c r="P369" s="91">
        <f>'5E D2'!H271</f>
        <v>0</v>
      </c>
      <c r="Q369" s="99"/>
      <c r="R369" s="99"/>
      <c r="S369" s="99"/>
      <c r="T369" s="100"/>
      <c r="U369" s="101"/>
      <c r="V369" s="101"/>
      <c r="W369" s="101"/>
      <c r="X369" s="102"/>
      <c r="Y369" s="106"/>
    </row>
    <row r="370" spans="3:28" s="89" customFormat="1" ht="22.5" hidden="1" customHeight="1" x14ac:dyDescent="0.25">
      <c r="C370" s="103"/>
      <c r="D370" s="91">
        <f>'5E D2'!H250</f>
        <v>0</v>
      </c>
      <c r="E370" s="99"/>
      <c r="F370" s="99"/>
      <c r="G370" s="99"/>
      <c r="H370" s="100"/>
      <c r="I370" s="101"/>
      <c r="J370" s="101"/>
      <c r="K370" s="101"/>
      <c r="L370" s="102"/>
      <c r="M370" s="106"/>
      <c r="O370" s="103"/>
      <c r="P370" s="91">
        <f>'5E D2'!H272</f>
        <v>0</v>
      </c>
      <c r="Q370" s="99"/>
      <c r="R370" s="99"/>
      <c r="S370" s="99"/>
      <c r="T370" s="100"/>
      <c r="U370" s="101"/>
      <c r="V370" s="101"/>
      <c r="W370" s="101"/>
      <c r="X370" s="102"/>
      <c r="Y370" s="106"/>
    </row>
    <row r="371" spans="3:28" s="89" customFormat="1" ht="22.5" hidden="1" customHeight="1" x14ac:dyDescent="0.25">
      <c r="C371" s="98"/>
      <c r="D371" s="91">
        <f>'5E D2'!H251</f>
        <v>0</v>
      </c>
      <c r="E371" s="99" t="s">
        <v>57</v>
      </c>
      <c r="F371" s="99" t="s">
        <v>57</v>
      </c>
      <c r="G371" s="99" t="s">
        <v>57</v>
      </c>
      <c r="H371" s="100"/>
      <c r="I371" s="101"/>
      <c r="J371" s="101"/>
      <c r="K371" s="101"/>
      <c r="L371" s="102"/>
      <c r="M371" s="106"/>
      <c r="O371" s="98"/>
      <c r="P371" s="91">
        <f>'5E D2'!H273</f>
        <v>0</v>
      </c>
      <c r="Q371" s="99" t="s">
        <v>57</v>
      </c>
      <c r="R371" s="99" t="s">
        <v>57</v>
      </c>
      <c r="S371" s="99" t="s">
        <v>57</v>
      </c>
      <c r="T371" s="100"/>
      <c r="U371" s="101"/>
      <c r="V371" s="101"/>
      <c r="W371" s="101"/>
      <c r="X371" s="102"/>
      <c r="Y371" s="106"/>
    </row>
    <row r="372" spans="3:28" s="89" customFormat="1" ht="0.75" hidden="1" customHeight="1" x14ac:dyDescent="0.25">
      <c r="C372" s="98"/>
      <c r="D372" s="91">
        <f>'5E D2'!H252</f>
        <v>0</v>
      </c>
      <c r="E372" s="99"/>
      <c r="F372" s="99"/>
      <c r="G372" s="99"/>
      <c r="H372" s="100"/>
      <c r="I372" s="101"/>
      <c r="J372" s="101"/>
      <c r="K372" s="101"/>
      <c r="L372" s="102"/>
      <c r="M372" s="106"/>
      <c r="O372" s="98"/>
      <c r="P372" s="91">
        <f>'5E D2'!H274</f>
        <v>0</v>
      </c>
      <c r="Q372" s="99"/>
      <c r="R372" s="99"/>
      <c r="S372" s="99"/>
      <c r="T372" s="100"/>
      <c r="U372" s="101"/>
      <c r="V372" s="101"/>
      <c r="W372" s="101"/>
      <c r="X372" s="102"/>
      <c r="Y372" s="106"/>
    </row>
    <row r="373" spans="3:28" s="89" customFormat="1" ht="22.5" hidden="1" customHeight="1" x14ac:dyDescent="0.25">
      <c r="C373" s="107"/>
      <c r="D373" s="91">
        <f>'5E D2'!H253</f>
        <v>0</v>
      </c>
      <c r="E373" s="108" t="s">
        <v>57</v>
      </c>
      <c r="F373" s="108" t="s">
        <v>57</v>
      </c>
      <c r="G373" s="108" t="s">
        <v>57</v>
      </c>
      <c r="H373" s="109"/>
      <c r="I373" s="110"/>
      <c r="J373" s="110"/>
      <c r="K373" s="110"/>
      <c r="L373" s="111"/>
      <c r="M373" s="112"/>
      <c r="O373" s="107"/>
      <c r="P373" s="91">
        <f>'5E D2'!H275</f>
        <v>0</v>
      </c>
      <c r="Q373" s="108" t="s">
        <v>57</v>
      </c>
      <c r="R373" s="108" t="s">
        <v>57</v>
      </c>
      <c r="S373" s="108" t="s">
        <v>57</v>
      </c>
      <c r="T373" s="109"/>
      <c r="U373" s="110"/>
      <c r="V373" s="110"/>
      <c r="W373" s="110"/>
      <c r="X373" s="111"/>
      <c r="Y373" s="112"/>
    </row>
    <row r="374" spans="3:28" s="89" customFormat="1" ht="22.5" hidden="1" customHeight="1" x14ac:dyDescent="0.25">
      <c r="C374" s="90" t="s">
        <v>61</v>
      </c>
      <c r="D374" s="97">
        <f>'5E D2'!J242</f>
        <v>0</v>
      </c>
      <c r="E374" s="92" t="s">
        <v>57</v>
      </c>
      <c r="F374" s="92" t="s">
        <v>57</v>
      </c>
      <c r="G374" s="92" t="s">
        <v>57</v>
      </c>
      <c r="H374" s="93"/>
      <c r="I374" s="94"/>
      <c r="J374" s="94"/>
      <c r="K374" s="94"/>
      <c r="L374" s="95"/>
      <c r="M374" s="96"/>
      <c r="O374" s="90" t="s">
        <v>61</v>
      </c>
      <c r="P374" s="97">
        <f>'5E D2'!J264</f>
        <v>0</v>
      </c>
      <c r="Q374" s="92" t="s">
        <v>57</v>
      </c>
      <c r="R374" s="92" t="s">
        <v>57</v>
      </c>
      <c r="S374" s="92" t="s">
        <v>57</v>
      </c>
      <c r="T374" s="93"/>
      <c r="U374" s="94"/>
      <c r="V374" s="94"/>
      <c r="W374" s="94"/>
      <c r="X374" s="95"/>
      <c r="Y374" s="96"/>
    </row>
    <row r="375" spans="3:28" s="89" customFormat="1" ht="0.75" hidden="1" customHeight="1" x14ac:dyDescent="0.25">
      <c r="C375" s="98"/>
      <c r="D375" s="91">
        <f>'5E D2'!J243</f>
        <v>0</v>
      </c>
      <c r="E375" s="99"/>
      <c r="F375" s="99"/>
      <c r="G375" s="99"/>
      <c r="H375" s="100"/>
      <c r="I375" s="101"/>
      <c r="J375" s="101"/>
      <c r="K375" s="101"/>
      <c r="L375" s="102"/>
      <c r="M375" s="103"/>
      <c r="O375" s="98"/>
      <c r="P375" s="91">
        <f>'5E D2'!J265</f>
        <v>0</v>
      </c>
      <c r="Q375" s="99"/>
      <c r="R375" s="99"/>
      <c r="S375" s="99"/>
      <c r="T375" s="100"/>
      <c r="U375" s="101"/>
      <c r="V375" s="101"/>
      <c r="W375" s="101"/>
      <c r="X375" s="102"/>
      <c r="Y375" s="103"/>
    </row>
    <row r="376" spans="3:28" s="89" customFormat="1" ht="22.5" hidden="1" customHeight="1" x14ac:dyDescent="0.25">
      <c r="C376" s="98"/>
      <c r="D376" s="91">
        <f>'5E D2'!J244</f>
        <v>0</v>
      </c>
      <c r="E376" s="99"/>
      <c r="F376" s="99"/>
      <c r="G376" s="99"/>
      <c r="H376" s="100"/>
      <c r="I376" s="101"/>
      <c r="J376" s="101"/>
      <c r="K376" s="101"/>
      <c r="L376" s="102"/>
      <c r="M376" s="103"/>
      <c r="O376" s="98"/>
      <c r="P376" s="91">
        <f>'5E D2'!J266</f>
        <v>0</v>
      </c>
      <c r="Q376" s="99"/>
      <c r="R376" s="99"/>
      <c r="S376" s="99"/>
      <c r="T376" s="100"/>
      <c r="U376" s="101"/>
      <c r="V376" s="101"/>
      <c r="W376" s="101"/>
      <c r="X376" s="102"/>
      <c r="Y376" s="103"/>
    </row>
    <row r="377" spans="3:28" s="89" customFormat="1" ht="20.25" hidden="1" customHeight="1" x14ac:dyDescent="0.25">
      <c r="C377" s="104">
        <f>+C365+1</f>
        <v>45905</v>
      </c>
      <c r="D377" s="91">
        <f>'5E D2'!J245</f>
        <v>0</v>
      </c>
      <c r="E377" s="99" t="s">
        <v>57</v>
      </c>
      <c r="F377" s="99" t="s">
        <v>57</v>
      </c>
      <c r="G377" s="99" t="s">
        <v>57</v>
      </c>
      <c r="H377" s="100"/>
      <c r="I377" s="101"/>
      <c r="J377" s="101"/>
      <c r="K377" s="101"/>
      <c r="L377" s="102"/>
      <c r="M377" s="103"/>
      <c r="O377" s="104">
        <f>+O365+1</f>
        <v>45912</v>
      </c>
      <c r="P377" s="91">
        <f>'5E D2'!J267</f>
        <v>0</v>
      </c>
      <c r="Q377" s="99" t="s">
        <v>57</v>
      </c>
      <c r="R377" s="99" t="s">
        <v>57</v>
      </c>
      <c r="S377" s="99" t="s">
        <v>57</v>
      </c>
      <c r="T377" s="100"/>
      <c r="U377" s="101"/>
      <c r="V377" s="101"/>
      <c r="W377" s="101"/>
      <c r="X377" s="102"/>
      <c r="Y377" s="103"/>
      <c r="AB377" s="105"/>
    </row>
    <row r="378" spans="3:28" s="89" customFormat="1" ht="22.5" hidden="1" customHeight="1" x14ac:dyDescent="0.25">
      <c r="C378" s="104"/>
      <c r="D378" s="91">
        <f>'5E D2'!J246</f>
        <v>0</v>
      </c>
      <c r="E378" s="99"/>
      <c r="F378" s="99"/>
      <c r="G378" s="99"/>
      <c r="H378" s="100"/>
      <c r="I378" s="101"/>
      <c r="J378" s="101"/>
      <c r="K378" s="101"/>
      <c r="L378" s="102"/>
      <c r="M378" s="103"/>
      <c r="O378" s="104"/>
      <c r="P378" s="91">
        <f>'5E D2'!J268</f>
        <v>0</v>
      </c>
      <c r="Q378" s="99"/>
      <c r="R378" s="99"/>
      <c r="S378" s="99"/>
      <c r="T378" s="100"/>
      <c r="U378" s="101"/>
      <c r="V378" s="101"/>
      <c r="W378" s="101"/>
      <c r="X378" s="102"/>
      <c r="Y378" s="103"/>
      <c r="AB378" s="105"/>
    </row>
    <row r="379" spans="3:28" s="89" customFormat="1" ht="0.75" hidden="1" customHeight="1" x14ac:dyDescent="0.25">
      <c r="C379" s="104"/>
      <c r="D379" s="91">
        <f>'5E D2'!J247</f>
        <v>0</v>
      </c>
      <c r="E379" s="99"/>
      <c r="F379" s="99"/>
      <c r="G379" s="99"/>
      <c r="H379" s="100"/>
      <c r="I379" s="101"/>
      <c r="J379" s="101"/>
      <c r="K379" s="101"/>
      <c r="L379" s="102"/>
      <c r="M379" s="103"/>
      <c r="O379" s="104"/>
      <c r="P379" s="91">
        <f>'5E D2'!J269</f>
        <v>0</v>
      </c>
      <c r="Q379" s="99"/>
      <c r="R379" s="99"/>
      <c r="S379" s="99"/>
      <c r="T379" s="100"/>
      <c r="U379" s="101"/>
      <c r="V379" s="101"/>
      <c r="W379" s="101"/>
      <c r="X379" s="102"/>
      <c r="Y379" s="103"/>
      <c r="AB379" s="105"/>
    </row>
    <row r="380" spans="3:28" s="89" customFormat="1" ht="21.75" hidden="1" customHeight="1" x14ac:dyDescent="0.25">
      <c r="C380" s="103"/>
      <c r="D380" s="91">
        <f>'5E D2'!J248</f>
        <v>0</v>
      </c>
      <c r="E380" s="99" t="s">
        <v>57</v>
      </c>
      <c r="F380" s="99" t="s">
        <v>57</v>
      </c>
      <c r="G380" s="99" t="s">
        <v>57</v>
      </c>
      <c r="H380" s="100"/>
      <c r="I380" s="101"/>
      <c r="J380" s="101"/>
      <c r="K380" s="101"/>
      <c r="L380" s="102"/>
      <c r="M380" s="106"/>
      <c r="O380" s="103"/>
      <c r="P380" s="91">
        <f>'5E D2'!J270</f>
        <v>0</v>
      </c>
      <c r="Q380" s="99" t="s">
        <v>57</v>
      </c>
      <c r="R380" s="99" t="s">
        <v>57</v>
      </c>
      <c r="S380" s="99" t="s">
        <v>57</v>
      </c>
      <c r="T380" s="100"/>
      <c r="U380" s="101"/>
      <c r="V380" s="101"/>
      <c r="W380" s="101"/>
      <c r="X380" s="102"/>
      <c r="Y380" s="106"/>
    </row>
    <row r="381" spans="3:28" s="89" customFormat="1" ht="2.25" hidden="1" customHeight="1" x14ac:dyDescent="0.25">
      <c r="C381" s="103"/>
      <c r="D381" s="91">
        <f>'5E D2'!J249</f>
        <v>0</v>
      </c>
      <c r="E381" s="99"/>
      <c r="F381" s="99"/>
      <c r="G381" s="99"/>
      <c r="H381" s="100"/>
      <c r="I381" s="101"/>
      <c r="J381" s="101"/>
      <c r="K381" s="101"/>
      <c r="L381" s="102"/>
      <c r="M381" s="106"/>
      <c r="O381" s="103"/>
      <c r="P381" s="91">
        <f>'5E D2'!J271</f>
        <v>0</v>
      </c>
      <c r="Q381" s="99"/>
      <c r="R381" s="99"/>
      <c r="S381" s="99"/>
      <c r="T381" s="100"/>
      <c r="U381" s="101"/>
      <c r="V381" s="101"/>
      <c r="W381" s="101"/>
      <c r="X381" s="102"/>
      <c r="Y381" s="106"/>
    </row>
    <row r="382" spans="3:28" s="89" customFormat="1" ht="22.5" hidden="1" customHeight="1" x14ac:dyDescent="0.25">
      <c r="C382" s="103"/>
      <c r="D382" s="91">
        <f>'5E D2'!J250</f>
        <v>0</v>
      </c>
      <c r="E382" s="99"/>
      <c r="F382" s="99"/>
      <c r="G382" s="99"/>
      <c r="H382" s="100"/>
      <c r="I382" s="101"/>
      <c r="J382" s="101"/>
      <c r="K382" s="101"/>
      <c r="L382" s="102"/>
      <c r="M382" s="106"/>
      <c r="O382" s="103"/>
      <c r="P382" s="91">
        <f>'5E D2'!J272</f>
        <v>0</v>
      </c>
      <c r="Q382" s="99"/>
      <c r="R382" s="99"/>
      <c r="S382" s="99"/>
      <c r="T382" s="100"/>
      <c r="U382" s="101"/>
      <c r="V382" s="101"/>
      <c r="W382" s="101"/>
      <c r="X382" s="102"/>
      <c r="Y382" s="106"/>
    </row>
    <row r="383" spans="3:28" s="89" customFormat="1" ht="22.5" hidden="1" customHeight="1" x14ac:dyDescent="0.25">
      <c r="C383" s="98"/>
      <c r="D383" s="91">
        <f>'5E D2'!J251</f>
        <v>0</v>
      </c>
      <c r="E383" s="99" t="s">
        <v>57</v>
      </c>
      <c r="F383" s="99" t="s">
        <v>57</v>
      </c>
      <c r="G383" s="99" t="s">
        <v>57</v>
      </c>
      <c r="H383" s="100"/>
      <c r="I383" s="101"/>
      <c r="J383" s="101"/>
      <c r="K383" s="101"/>
      <c r="L383" s="102"/>
      <c r="M383" s="106"/>
      <c r="O383" s="98"/>
      <c r="P383" s="91">
        <f>'5E D2'!J273</f>
        <v>0</v>
      </c>
      <c r="Q383" s="99" t="s">
        <v>57</v>
      </c>
      <c r="R383" s="99" t="s">
        <v>57</v>
      </c>
      <c r="S383" s="99" t="s">
        <v>57</v>
      </c>
      <c r="T383" s="100"/>
      <c r="U383" s="101"/>
      <c r="V383" s="101"/>
      <c r="W383" s="101"/>
      <c r="X383" s="102"/>
      <c r="Y383" s="106"/>
    </row>
    <row r="384" spans="3:28" s="89" customFormat="1" ht="0.75" hidden="1" customHeight="1" x14ac:dyDescent="0.25">
      <c r="C384" s="98"/>
      <c r="D384" s="91">
        <f>'5E D2'!J252</f>
        <v>0</v>
      </c>
      <c r="E384" s="99"/>
      <c r="F384" s="99"/>
      <c r="G384" s="99"/>
      <c r="H384" s="100"/>
      <c r="I384" s="101"/>
      <c r="J384" s="101"/>
      <c r="K384" s="101"/>
      <c r="L384" s="102"/>
      <c r="M384" s="106"/>
      <c r="O384" s="98"/>
      <c r="P384" s="91">
        <f>'5E D2'!J274</f>
        <v>0</v>
      </c>
      <c r="Q384" s="99"/>
      <c r="R384" s="99"/>
      <c r="S384" s="99"/>
      <c r="T384" s="100"/>
      <c r="U384" s="101"/>
      <c r="V384" s="101"/>
      <c r="W384" s="101"/>
      <c r="X384" s="102"/>
      <c r="Y384" s="106"/>
    </row>
    <row r="385" spans="3:25" s="89" customFormat="1" ht="22.5" hidden="1" customHeight="1" x14ac:dyDescent="0.25">
      <c r="C385" s="107"/>
      <c r="D385" s="91">
        <f>'5E D2'!J253</f>
        <v>0</v>
      </c>
      <c r="E385" s="108" t="s">
        <v>57</v>
      </c>
      <c r="F385" s="108" t="s">
        <v>57</v>
      </c>
      <c r="G385" s="108" t="s">
        <v>57</v>
      </c>
      <c r="H385" s="109"/>
      <c r="I385" s="110"/>
      <c r="J385" s="110"/>
      <c r="K385" s="110"/>
      <c r="L385" s="111"/>
      <c r="M385" s="112"/>
      <c r="O385" s="107"/>
      <c r="P385" s="91">
        <f>'5E D2'!J275</f>
        <v>0</v>
      </c>
      <c r="Q385" s="108" t="s">
        <v>57</v>
      </c>
      <c r="R385" s="108" t="s">
        <v>57</v>
      </c>
      <c r="S385" s="108" t="s">
        <v>57</v>
      </c>
      <c r="T385" s="109"/>
      <c r="U385" s="110"/>
      <c r="V385" s="110"/>
      <c r="W385" s="110"/>
      <c r="X385" s="111"/>
      <c r="Y385" s="112"/>
    </row>
    <row r="386" spans="3:25" ht="15" hidden="1" customHeight="1" x14ac:dyDescent="0.3">
      <c r="C386" s="294" t="s">
        <v>62</v>
      </c>
      <c r="D386" s="294"/>
      <c r="E386" s="294"/>
      <c r="F386" s="294"/>
      <c r="G386" s="294"/>
      <c r="H386" s="294"/>
      <c r="I386" s="294"/>
      <c r="J386" s="294"/>
      <c r="K386" s="294"/>
      <c r="L386" s="294"/>
      <c r="M386" s="294"/>
      <c r="O386" s="294" t="s">
        <v>62</v>
      </c>
      <c r="P386" s="294"/>
      <c r="Q386" s="294"/>
      <c r="R386" s="294"/>
      <c r="S386" s="294"/>
      <c r="T386" s="294"/>
      <c r="U386" s="294"/>
      <c r="V386" s="294"/>
      <c r="W386" s="294"/>
      <c r="X386" s="294"/>
      <c r="Y386" s="294"/>
    </row>
    <row r="387" spans="3:25" hidden="1" x14ac:dyDescent="0.3">
      <c r="C387" s="113"/>
      <c r="D387" s="113"/>
      <c r="E387" s="113"/>
      <c r="F387" s="113"/>
      <c r="G387" s="113"/>
      <c r="H387" s="113"/>
      <c r="I387" s="113"/>
      <c r="J387" s="113"/>
      <c r="K387" s="113"/>
      <c r="L387" s="113"/>
      <c r="M387" s="113"/>
      <c r="O387" s="113"/>
      <c r="P387" s="113"/>
      <c r="Q387" s="113"/>
      <c r="R387" s="113"/>
      <c r="S387" s="113"/>
      <c r="T387" s="113"/>
      <c r="U387" s="113"/>
      <c r="V387" s="113"/>
      <c r="W387" s="113"/>
      <c r="X387" s="113"/>
      <c r="Y387" s="113"/>
    </row>
    <row r="388" spans="3:25" hidden="1" x14ac:dyDescent="0.3">
      <c r="C388" s="295" t="s">
        <v>63</v>
      </c>
      <c r="D388" s="295"/>
      <c r="E388" s="295"/>
      <c r="F388" s="295"/>
      <c r="G388" s="295"/>
      <c r="H388" s="295"/>
      <c r="I388" s="295"/>
      <c r="J388" s="295"/>
      <c r="K388" s="295"/>
      <c r="L388" s="295"/>
      <c r="M388" s="295"/>
      <c r="O388" s="295" t="s">
        <v>63</v>
      </c>
      <c r="P388" s="295"/>
      <c r="Q388" s="295"/>
      <c r="R388" s="295"/>
      <c r="S388" s="295"/>
      <c r="T388" s="295"/>
      <c r="U388" s="295"/>
      <c r="V388" s="295"/>
      <c r="W388" s="295"/>
      <c r="X388" s="295"/>
      <c r="Y388" s="295"/>
    </row>
    <row r="389" spans="3:25" ht="115.5" hidden="1" customHeight="1" x14ac:dyDescent="0.3">
      <c r="C389" s="296"/>
      <c r="D389" s="297"/>
      <c r="E389" s="297"/>
      <c r="F389" s="297"/>
      <c r="G389" s="297"/>
      <c r="H389" s="297"/>
      <c r="I389" s="297"/>
      <c r="J389" s="297"/>
      <c r="K389" s="297"/>
      <c r="L389" s="297"/>
      <c r="M389" s="298"/>
      <c r="O389" s="296"/>
      <c r="P389" s="297"/>
      <c r="Q389" s="297"/>
      <c r="R389" s="297"/>
      <c r="S389" s="297"/>
      <c r="T389" s="297"/>
      <c r="U389" s="297"/>
      <c r="V389" s="297"/>
      <c r="W389" s="297"/>
      <c r="X389" s="297"/>
      <c r="Y389" s="298"/>
    </row>
    <row r="390" spans="3:25" hidden="1" x14ac:dyDescent="0.3"/>
  </sheetData>
  <mergeCells count="140">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5:D315"/>
    <mergeCell ref="E315:L315"/>
    <mergeCell ref="O315:P315"/>
    <mergeCell ref="Q315:X315"/>
    <mergeCell ref="D317:M317"/>
    <mergeCell ref="P317:Y317"/>
    <mergeCell ref="C308:M308"/>
    <mergeCell ref="O308:Y308"/>
    <mergeCell ref="C310:M310"/>
    <mergeCell ref="O310:Y310"/>
    <mergeCell ref="C311:M311"/>
    <mergeCell ref="O311:Y311"/>
    <mergeCell ref="C321:M321"/>
    <mergeCell ref="O321:Y321"/>
    <mergeCell ref="H323:M323"/>
    <mergeCell ref="T323:Y323"/>
    <mergeCell ref="H324:H325"/>
    <mergeCell ref="I324:I325"/>
    <mergeCell ref="J324:J325"/>
    <mergeCell ref="K324:K325"/>
    <mergeCell ref="L324:L325"/>
    <mergeCell ref="M324:M325"/>
    <mergeCell ref="C386:M386"/>
    <mergeCell ref="O386:Y386"/>
    <mergeCell ref="C388:M388"/>
    <mergeCell ref="O388:Y388"/>
    <mergeCell ref="C389:M389"/>
    <mergeCell ref="O389:Y389"/>
    <mergeCell ref="T324:T325"/>
    <mergeCell ref="U324:U325"/>
    <mergeCell ref="V324:V325"/>
    <mergeCell ref="W324:W325"/>
    <mergeCell ref="X324:X325"/>
    <mergeCell ref="Y324:Y325"/>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2255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2255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2255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2255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2255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2255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22547" r:id="rId28"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22548" r:id="rId29"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22549" r:id="rId30"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22550" r:id="rId31"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22551" r:id="rId32"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22552" r:id="rId33"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F292-20CC-4A27-9863-738C599831B6}">
  <sheetPr codeName="Feuil5">
    <tabColor theme="1"/>
  </sheetPr>
  <dimension ref="A1:AB67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6" bestFit="1" customWidth="1"/>
    <col min="2" max="2" width="2" style="66" customWidth="1"/>
    <col min="3" max="3" width="10.33203125" style="71" bestFit="1" customWidth="1"/>
    <col min="4" max="4" width="33.88671875" style="66" customWidth="1"/>
    <col min="5" max="7" width="4.109375" style="66" bestFit="1" customWidth="1"/>
    <col min="8" max="12" width="3.88671875" style="66" customWidth="1"/>
    <col min="13" max="13" width="42.44140625" style="71" customWidth="1"/>
    <col min="14" max="14" width="2.33203125" style="66" customWidth="1"/>
    <col min="15" max="15" width="10.44140625" style="71" bestFit="1" customWidth="1"/>
    <col min="16" max="16" width="33.88671875" style="66" customWidth="1"/>
    <col min="17" max="19" width="4.109375" style="66" bestFit="1" customWidth="1"/>
    <col min="20" max="24" width="3.88671875" style="66" customWidth="1"/>
    <col min="25" max="25" width="42.44140625" style="71" customWidth="1"/>
    <col min="26" max="16384" width="11.44140625" style="66"/>
  </cols>
  <sheetData>
    <row r="1" spans="1:25" ht="53.25" customHeight="1" x14ac:dyDescent="0.3">
      <c r="C1" s="67"/>
      <c r="D1" s="68"/>
      <c r="E1" s="69"/>
      <c r="F1" s="69"/>
      <c r="G1" s="69"/>
      <c r="H1" s="69"/>
      <c r="I1" s="69"/>
      <c r="J1" s="69"/>
      <c r="K1" s="69"/>
      <c r="L1" s="69"/>
      <c r="M1" s="70" t="s">
        <v>37</v>
      </c>
      <c r="O1" s="67"/>
      <c r="P1" s="68"/>
      <c r="Q1" s="69"/>
      <c r="R1" s="69"/>
      <c r="S1" s="69"/>
      <c r="T1" s="69"/>
      <c r="U1" s="69"/>
      <c r="V1" s="69"/>
      <c r="W1" s="69"/>
      <c r="X1" s="69"/>
      <c r="Y1" s="70" t="s">
        <v>37</v>
      </c>
    </row>
    <row r="2" spans="1:25" ht="5.25" customHeight="1" x14ac:dyDescent="0.3"/>
    <row r="3" spans="1:25" x14ac:dyDescent="0.3">
      <c r="A3" s="72" t="s">
        <v>28</v>
      </c>
      <c r="C3" s="311" t="s">
        <v>81</v>
      </c>
      <c r="D3" s="311"/>
      <c r="E3" s="312" t="str">
        <f>+CONCATENATE("Période ",$A$8)</f>
        <v>Période 6</v>
      </c>
      <c r="F3" s="312"/>
      <c r="G3" s="312"/>
      <c r="H3" s="312"/>
      <c r="I3" s="312"/>
      <c r="J3" s="312"/>
      <c r="K3" s="312"/>
      <c r="L3" s="312"/>
      <c r="M3" s="73" t="str">
        <f>+CONCATENATE("Semaine ",$A$6)</f>
        <v>Semaine 36</v>
      </c>
      <c r="O3" s="311" t="str">
        <f>+C3</f>
        <v>Année 2022/2023</v>
      </c>
      <c r="P3" s="311"/>
      <c r="Q3" s="312" t="str">
        <f>+CONCATENATE("Période ",$A$8)</f>
        <v>Période 6</v>
      </c>
      <c r="R3" s="312"/>
      <c r="S3" s="312"/>
      <c r="T3" s="312"/>
      <c r="U3" s="312"/>
      <c r="V3" s="312"/>
      <c r="W3" s="312"/>
      <c r="X3" s="312"/>
      <c r="Y3" s="73" t="str">
        <f>+CONCATENATE("Semaine ",$A$6+1)</f>
        <v>Semaine 37</v>
      </c>
    </row>
    <row r="4" spans="1:25" x14ac:dyDescent="0.3">
      <c r="A4" s="74">
        <f>'5E D2'!M2</f>
        <v>45901</v>
      </c>
      <c r="C4" s="75"/>
      <c r="D4" s="75"/>
      <c r="E4" s="76"/>
      <c r="F4" s="76"/>
      <c r="G4" s="76"/>
      <c r="H4" s="76"/>
      <c r="I4" s="76"/>
      <c r="J4" s="76"/>
      <c r="K4" s="76"/>
      <c r="L4" s="76"/>
      <c r="M4" s="77"/>
      <c r="O4" s="75"/>
      <c r="P4" s="75"/>
      <c r="Q4" s="76"/>
      <c r="R4" s="76"/>
      <c r="S4" s="76"/>
      <c r="T4" s="76"/>
      <c r="U4" s="76"/>
      <c r="V4" s="76"/>
      <c r="W4" s="76"/>
      <c r="X4" s="76"/>
      <c r="Y4" s="77"/>
    </row>
    <row r="5" spans="1:25" ht="15.6" x14ac:dyDescent="0.3">
      <c r="A5" s="72" t="s">
        <v>38</v>
      </c>
      <c r="C5" s="78" t="s">
        <v>39</v>
      </c>
      <c r="D5" s="313" t="s">
        <v>40</v>
      </c>
      <c r="E5" s="313"/>
      <c r="F5" s="313"/>
      <c r="G5" s="313"/>
      <c r="H5" s="313"/>
      <c r="I5" s="313"/>
      <c r="J5" s="313"/>
      <c r="K5" s="313"/>
      <c r="L5" s="313"/>
      <c r="M5" s="313"/>
      <c r="O5" s="78" t="s">
        <v>39</v>
      </c>
      <c r="P5" s="313" t="s">
        <v>40</v>
      </c>
      <c r="Q5" s="313"/>
      <c r="R5" s="313"/>
      <c r="S5" s="313"/>
      <c r="T5" s="313"/>
      <c r="U5" s="313"/>
      <c r="V5" s="313"/>
      <c r="W5" s="313"/>
      <c r="X5" s="313"/>
      <c r="Y5" s="313"/>
    </row>
    <row r="6" spans="1:25" x14ac:dyDescent="0.3">
      <c r="A6" s="79">
        <f>'5E D2'!L2</f>
        <v>36</v>
      </c>
    </row>
    <row r="7" spans="1:25" ht="18" customHeight="1" x14ac:dyDescent="0.3">
      <c r="A7" s="72" t="s">
        <v>41</v>
      </c>
      <c r="C7" s="78" t="s">
        <v>42</v>
      </c>
      <c r="O7" s="78" t="s">
        <v>42</v>
      </c>
    </row>
    <row r="8" spans="1:25" x14ac:dyDescent="0.3">
      <c r="A8" s="79">
        <v>6</v>
      </c>
    </row>
    <row r="9" spans="1:25" ht="63" customHeight="1" x14ac:dyDescent="0.3">
      <c r="C9" s="307" t="s">
        <v>43</v>
      </c>
      <c r="D9" s="307"/>
      <c r="E9" s="307"/>
      <c r="F9" s="307"/>
      <c r="G9" s="307"/>
      <c r="H9" s="307"/>
      <c r="I9" s="307"/>
      <c r="J9" s="307"/>
      <c r="K9" s="307"/>
      <c r="L9" s="307"/>
      <c r="M9" s="307"/>
      <c r="O9" s="307" t="s">
        <v>43</v>
      </c>
      <c r="P9" s="307"/>
      <c r="Q9" s="307"/>
      <c r="R9" s="307"/>
      <c r="S9" s="307"/>
      <c r="T9" s="307"/>
      <c r="U9" s="307"/>
      <c r="V9" s="307"/>
      <c r="W9" s="307"/>
      <c r="X9" s="307"/>
      <c r="Y9" s="307"/>
    </row>
    <row r="10" spans="1:25" ht="9" customHeight="1" x14ac:dyDescent="0.3"/>
    <row r="11" spans="1:25" ht="15" customHeight="1" x14ac:dyDescent="0.3">
      <c r="E11" s="80"/>
      <c r="G11" s="81"/>
      <c r="H11" s="308" t="s">
        <v>44</v>
      </c>
      <c r="I11" s="309"/>
      <c r="J11" s="309"/>
      <c r="K11" s="309"/>
      <c r="L11" s="309"/>
      <c r="M11" s="310"/>
      <c r="Q11" s="80"/>
      <c r="S11" s="81"/>
      <c r="T11" s="308" t="s">
        <v>44</v>
      </c>
      <c r="U11" s="309"/>
      <c r="V11" s="309"/>
      <c r="W11" s="309"/>
      <c r="X11" s="309"/>
      <c r="Y11" s="310"/>
    </row>
    <row r="12" spans="1:25" ht="39" customHeight="1" x14ac:dyDescent="0.3">
      <c r="E12" s="82"/>
      <c r="F12" s="83"/>
      <c r="G12" s="84"/>
      <c r="H12" s="299" t="s">
        <v>45</v>
      </c>
      <c r="I12" s="301" t="s">
        <v>46</v>
      </c>
      <c r="J12" s="301" t="s">
        <v>47</v>
      </c>
      <c r="K12" s="301" t="s">
        <v>48</v>
      </c>
      <c r="L12" s="303" t="s">
        <v>49</v>
      </c>
      <c r="M12" s="305" t="s">
        <v>50</v>
      </c>
      <c r="Q12" s="82"/>
      <c r="R12" s="83"/>
      <c r="S12" s="84"/>
      <c r="T12" s="299" t="s">
        <v>45</v>
      </c>
      <c r="U12" s="301" t="s">
        <v>46</v>
      </c>
      <c r="V12" s="301" t="s">
        <v>47</v>
      </c>
      <c r="W12" s="301" t="s">
        <v>48</v>
      </c>
      <c r="X12" s="303" t="s">
        <v>49</v>
      </c>
      <c r="Y12" s="305" t="s">
        <v>50</v>
      </c>
    </row>
    <row r="13" spans="1:25" ht="15.6" x14ac:dyDescent="0.3">
      <c r="C13" s="85" t="s">
        <v>51</v>
      </c>
      <c r="D13" s="86" t="s">
        <v>52</v>
      </c>
      <c r="E13" s="87" t="s">
        <v>53</v>
      </c>
      <c r="F13" s="87" t="s">
        <v>54</v>
      </c>
      <c r="G13" s="87" t="s">
        <v>55</v>
      </c>
      <c r="H13" s="300"/>
      <c r="I13" s="302"/>
      <c r="J13" s="302"/>
      <c r="K13" s="302"/>
      <c r="L13" s="304"/>
      <c r="M13" s="306"/>
      <c r="O13" s="85" t="s">
        <v>51</v>
      </c>
      <c r="P13" s="88" t="s">
        <v>52</v>
      </c>
      <c r="Q13" s="87" t="s">
        <v>53</v>
      </c>
      <c r="R13" s="87" t="s">
        <v>54</v>
      </c>
      <c r="S13" s="87" t="s">
        <v>55</v>
      </c>
      <c r="T13" s="300"/>
      <c r="U13" s="302"/>
      <c r="V13" s="302"/>
      <c r="W13" s="302"/>
      <c r="X13" s="304"/>
      <c r="Y13" s="306"/>
    </row>
    <row r="14" spans="1:25" s="89" customFormat="1" ht="22.5" customHeight="1" x14ac:dyDescent="0.25">
      <c r="C14" s="90" t="s">
        <v>56</v>
      </c>
      <c r="D14" s="91" t="e">
        <f>#REF!</f>
        <v>#REF!</v>
      </c>
      <c r="E14" s="92" t="s">
        <v>57</v>
      </c>
      <c r="F14" s="92" t="s">
        <v>57</v>
      </c>
      <c r="G14" s="92" t="s">
        <v>57</v>
      </c>
      <c r="H14" s="93"/>
      <c r="I14" s="94"/>
      <c r="J14" s="94"/>
      <c r="K14" s="94"/>
      <c r="L14" s="95"/>
      <c r="M14" s="96"/>
      <c r="O14" s="90" t="s">
        <v>56</v>
      </c>
      <c r="P14" s="91" t="e">
        <f>#REF!</f>
        <v>#REF!</v>
      </c>
      <c r="Q14" s="92" t="s">
        <v>57</v>
      </c>
      <c r="R14" s="92" t="s">
        <v>57</v>
      </c>
      <c r="S14" s="92" t="s">
        <v>57</v>
      </c>
      <c r="T14" s="93"/>
      <c r="U14" s="94"/>
      <c r="V14" s="94"/>
      <c r="W14" s="94"/>
      <c r="X14" s="95"/>
      <c r="Y14" s="96"/>
    </row>
    <row r="15" spans="1:25" s="89" customFormat="1" ht="0.75" customHeight="1" x14ac:dyDescent="0.25">
      <c r="C15" s="98"/>
      <c r="D15" s="91" t="e">
        <f>#REF!</f>
        <v>#REF!</v>
      </c>
      <c r="E15" s="99"/>
      <c r="F15" s="99"/>
      <c r="G15" s="99"/>
      <c r="H15" s="100"/>
      <c r="I15" s="101"/>
      <c r="J15" s="101"/>
      <c r="K15" s="101"/>
      <c r="L15" s="102"/>
      <c r="M15" s="103"/>
      <c r="O15" s="98"/>
      <c r="P15" s="91" t="e">
        <f>#REF!</f>
        <v>#REF!</v>
      </c>
      <c r="Q15" s="99"/>
      <c r="R15" s="99"/>
      <c r="S15" s="99"/>
      <c r="T15" s="100"/>
      <c r="U15" s="101"/>
      <c r="V15" s="101"/>
      <c r="W15" s="101"/>
      <c r="X15" s="102"/>
      <c r="Y15" s="103"/>
    </row>
    <row r="16" spans="1:25" s="89" customFormat="1" ht="22.5" hidden="1" customHeight="1" x14ac:dyDescent="0.25">
      <c r="C16" s="98"/>
      <c r="D16" s="91" t="e">
        <f>#REF!</f>
        <v>#REF!</v>
      </c>
      <c r="E16" s="99"/>
      <c r="F16" s="99"/>
      <c r="G16" s="99"/>
      <c r="H16" s="100"/>
      <c r="I16" s="101"/>
      <c r="J16" s="101"/>
      <c r="K16" s="101"/>
      <c r="L16" s="102"/>
      <c r="M16" s="103"/>
      <c r="O16" s="98"/>
      <c r="P16" s="91" t="e">
        <f>#REF!</f>
        <v>#REF!</v>
      </c>
      <c r="Q16" s="99"/>
      <c r="R16" s="99"/>
      <c r="S16" s="99"/>
      <c r="T16" s="100"/>
      <c r="U16" s="101"/>
      <c r="V16" s="101"/>
      <c r="W16" s="101"/>
      <c r="X16" s="102"/>
      <c r="Y16" s="103"/>
    </row>
    <row r="17" spans="3:28" s="89" customFormat="1" ht="20.25" customHeight="1" x14ac:dyDescent="0.25">
      <c r="C17" s="104">
        <f>+$A$4</f>
        <v>45901</v>
      </c>
      <c r="D17" s="91" t="e">
        <f>#REF!</f>
        <v>#REF!</v>
      </c>
      <c r="E17" s="99" t="s">
        <v>57</v>
      </c>
      <c r="F17" s="99" t="s">
        <v>57</v>
      </c>
      <c r="G17" s="99" t="s">
        <v>57</v>
      </c>
      <c r="H17" s="100"/>
      <c r="I17" s="101"/>
      <c r="J17" s="101"/>
      <c r="K17" s="101"/>
      <c r="L17" s="102"/>
      <c r="M17" s="103"/>
      <c r="O17" s="104">
        <f>+C65+3</f>
        <v>45908</v>
      </c>
      <c r="P17" s="91" t="e">
        <f>#REF!</f>
        <v>#REF!</v>
      </c>
      <c r="Q17" s="99" t="s">
        <v>57</v>
      </c>
      <c r="R17" s="99" t="s">
        <v>57</v>
      </c>
      <c r="S17" s="99" t="s">
        <v>57</v>
      </c>
      <c r="T17" s="100"/>
      <c r="U17" s="101"/>
      <c r="V17" s="101"/>
      <c r="W17" s="101"/>
      <c r="X17" s="102"/>
      <c r="Y17" s="103"/>
      <c r="AB17" s="105"/>
    </row>
    <row r="18" spans="3:28" s="89" customFormat="1" ht="22.5" hidden="1" customHeight="1" x14ac:dyDescent="0.25">
      <c r="C18" s="104"/>
      <c r="D18" s="91" t="e">
        <f>#REF!</f>
        <v>#REF!</v>
      </c>
      <c r="E18" s="99"/>
      <c r="F18" s="99"/>
      <c r="G18" s="99"/>
      <c r="H18" s="100"/>
      <c r="I18" s="101"/>
      <c r="J18" s="101"/>
      <c r="K18" s="101"/>
      <c r="L18" s="102"/>
      <c r="M18" s="103"/>
      <c r="O18" s="104"/>
      <c r="P18" s="91" t="e">
        <f>#REF!</f>
        <v>#REF!</v>
      </c>
      <c r="Q18" s="99"/>
      <c r="R18" s="99"/>
      <c r="S18" s="99"/>
      <c r="T18" s="100"/>
      <c r="U18" s="101"/>
      <c r="V18" s="101"/>
      <c r="W18" s="101"/>
      <c r="X18" s="102"/>
      <c r="Y18" s="103"/>
      <c r="AB18" s="105"/>
    </row>
    <row r="19" spans="3:28" s="89" customFormat="1" ht="0.75" customHeight="1" x14ac:dyDescent="0.25">
      <c r="C19" s="104"/>
      <c r="D19" s="91" t="e">
        <f>#REF!</f>
        <v>#REF!</v>
      </c>
      <c r="E19" s="99"/>
      <c r="F19" s="99"/>
      <c r="G19" s="99"/>
      <c r="H19" s="100"/>
      <c r="I19" s="101"/>
      <c r="J19" s="101"/>
      <c r="K19" s="101"/>
      <c r="L19" s="102"/>
      <c r="M19" s="103"/>
      <c r="O19" s="104"/>
      <c r="P19" s="91" t="e">
        <f>#REF!</f>
        <v>#REF!</v>
      </c>
      <c r="Q19" s="99"/>
      <c r="R19" s="99"/>
      <c r="S19" s="99"/>
      <c r="T19" s="100"/>
      <c r="U19" s="101"/>
      <c r="V19" s="101"/>
      <c r="W19" s="101"/>
      <c r="X19" s="102"/>
      <c r="Y19" s="103"/>
      <c r="AB19" s="105"/>
    </row>
    <row r="20" spans="3:28" s="89" customFormat="1" ht="21.75" customHeight="1" x14ac:dyDescent="0.25">
      <c r="C20" s="103"/>
      <c r="D20" s="91" t="e">
        <f>#REF!</f>
        <v>#REF!</v>
      </c>
      <c r="E20" s="99" t="s">
        <v>57</v>
      </c>
      <c r="F20" s="99" t="s">
        <v>57</v>
      </c>
      <c r="G20" s="99" t="s">
        <v>57</v>
      </c>
      <c r="H20" s="100"/>
      <c r="I20" s="101"/>
      <c r="J20" s="101"/>
      <c r="K20" s="101"/>
      <c r="L20" s="102"/>
      <c r="M20" s="106"/>
      <c r="O20" s="103"/>
      <c r="P20" s="91" t="e">
        <f>#REF!</f>
        <v>#REF!</v>
      </c>
      <c r="Q20" s="99" t="s">
        <v>57</v>
      </c>
      <c r="R20" s="99" t="s">
        <v>57</v>
      </c>
      <c r="S20" s="99" t="s">
        <v>57</v>
      </c>
      <c r="T20" s="100"/>
      <c r="U20" s="101"/>
      <c r="V20" s="101"/>
      <c r="W20" s="101"/>
      <c r="X20" s="102"/>
      <c r="Y20" s="106"/>
    </row>
    <row r="21" spans="3:28" s="89" customFormat="1" ht="2.25" hidden="1" customHeight="1" x14ac:dyDescent="0.25">
      <c r="C21" s="103"/>
      <c r="D21" s="91" t="e">
        <f>#REF!</f>
        <v>#REF!</v>
      </c>
      <c r="E21" s="99"/>
      <c r="F21" s="99"/>
      <c r="G21" s="99"/>
      <c r="H21" s="100"/>
      <c r="I21" s="101"/>
      <c r="J21" s="101"/>
      <c r="K21" s="101"/>
      <c r="L21" s="102"/>
      <c r="M21" s="106"/>
      <c r="O21" s="103"/>
      <c r="P21" s="91" t="e">
        <f>#REF!</f>
        <v>#REF!</v>
      </c>
      <c r="Q21" s="99"/>
      <c r="R21" s="99"/>
      <c r="S21" s="99"/>
      <c r="T21" s="100"/>
      <c r="U21" s="101"/>
      <c r="V21" s="101"/>
      <c r="W21" s="101"/>
      <c r="X21" s="102"/>
      <c r="Y21" s="106"/>
    </row>
    <row r="22" spans="3:28" s="89" customFormat="1" ht="22.5" hidden="1" customHeight="1" x14ac:dyDescent="0.25">
      <c r="C22" s="103"/>
      <c r="D22" s="91" t="e">
        <f>#REF!</f>
        <v>#REF!</v>
      </c>
      <c r="E22" s="99"/>
      <c r="F22" s="99"/>
      <c r="G22" s="99"/>
      <c r="H22" s="100"/>
      <c r="I22" s="101"/>
      <c r="J22" s="101"/>
      <c r="K22" s="101"/>
      <c r="L22" s="102"/>
      <c r="M22" s="106"/>
      <c r="O22" s="103"/>
      <c r="P22" s="91" t="e">
        <f>#REF!</f>
        <v>#REF!</v>
      </c>
      <c r="Q22" s="99"/>
      <c r="R22" s="99"/>
      <c r="S22" s="99"/>
      <c r="T22" s="100"/>
      <c r="U22" s="101"/>
      <c r="V22" s="101"/>
      <c r="W22" s="101"/>
      <c r="X22" s="102"/>
      <c r="Y22" s="106"/>
    </row>
    <row r="23" spans="3:28" s="89" customFormat="1" ht="22.5" customHeight="1" x14ac:dyDescent="0.25">
      <c r="C23" s="98"/>
      <c r="D23" s="91" t="e">
        <f>#REF!</f>
        <v>#REF!</v>
      </c>
      <c r="E23" s="99" t="s">
        <v>57</v>
      </c>
      <c r="F23" s="99" t="s">
        <v>57</v>
      </c>
      <c r="G23" s="99" t="s">
        <v>57</v>
      </c>
      <c r="H23" s="100"/>
      <c r="I23" s="101"/>
      <c r="J23" s="101"/>
      <c r="K23" s="101"/>
      <c r="L23" s="102"/>
      <c r="M23" s="106"/>
      <c r="O23" s="98"/>
      <c r="P23" s="91" t="e">
        <f>#REF!</f>
        <v>#REF!</v>
      </c>
      <c r="Q23" s="99" t="s">
        <v>57</v>
      </c>
      <c r="R23" s="99" t="s">
        <v>57</v>
      </c>
      <c r="S23" s="99" t="s">
        <v>57</v>
      </c>
      <c r="T23" s="100"/>
      <c r="U23" s="101"/>
      <c r="V23" s="101"/>
      <c r="W23" s="101"/>
      <c r="X23" s="102"/>
      <c r="Y23" s="106"/>
    </row>
    <row r="24" spans="3:28" s="89" customFormat="1" ht="0.75" customHeight="1" x14ac:dyDescent="0.25">
      <c r="C24" s="98"/>
      <c r="D24" s="91" t="e">
        <f>#REF!</f>
        <v>#REF!</v>
      </c>
      <c r="E24" s="99"/>
      <c r="F24" s="99"/>
      <c r="G24" s="99"/>
      <c r="H24" s="100"/>
      <c r="I24" s="101"/>
      <c r="J24" s="101"/>
      <c r="K24" s="101"/>
      <c r="L24" s="102"/>
      <c r="M24" s="106"/>
      <c r="O24" s="98"/>
      <c r="P24" s="91" t="e">
        <f>#REF!</f>
        <v>#REF!</v>
      </c>
      <c r="Q24" s="99"/>
      <c r="R24" s="99"/>
      <c r="S24" s="99"/>
      <c r="T24" s="100"/>
      <c r="U24" s="101"/>
      <c r="V24" s="101"/>
      <c r="W24" s="101"/>
      <c r="X24" s="102"/>
      <c r="Y24" s="106"/>
    </row>
    <row r="25" spans="3:28" s="89" customFormat="1" ht="22.5" customHeight="1" x14ac:dyDescent="0.25">
      <c r="C25" s="107"/>
      <c r="D25" s="91" t="e">
        <f>#REF!</f>
        <v>#REF!</v>
      </c>
      <c r="E25" s="108" t="s">
        <v>57</v>
      </c>
      <c r="F25" s="108" t="s">
        <v>57</v>
      </c>
      <c r="G25" s="108" t="s">
        <v>57</v>
      </c>
      <c r="H25" s="109"/>
      <c r="I25" s="110"/>
      <c r="J25" s="110"/>
      <c r="K25" s="110"/>
      <c r="L25" s="111"/>
      <c r="M25" s="112"/>
      <c r="O25" s="107"/>
      <c r="P25" s="91" t="e">
        <f>#REF!</f>
        <v>#REF!</v>
      </c>
      <c r="Q25" s="108" t="s">
        <v>57</v>
      </c>
      <c r="R25" s="108" t="s">
        <v>57</v>
      </c>
      <c r="S25" s="108" t="s">
        <v>57</v>
      </c>
      <c r="T25" s="109"/>
      <c r="U25" s="110"/>
      <c r="V25" s="110"/>
      <c r="W25" s="110"/>
      <c r="X25" s="111"/>
      <c r="Y25" s="112"/>
    </row>
    <row r="26" spans="3:28" s="89" customFormat="1" ht="22.5" customHeight="1" x14ac:dyDescent="0.25">
      <c r="C26" s="90" t="s">
        <v>58</v>
      </c>
      <c r="D26" s="97" t="e">
        <f>#REF!</f>
        <v>#REF!</v>
      </c>
      <c r="E26" s="92" t="s">
        <v>57</v>
      </c>
      <c r="F26" s="92" t="s">
        <v>57</v>
      </c>
      <c r="G26" s="92" t="s">
        <v>57</v>
      </c>
      <c r="H26" s="93"/>
      <c r="I26" s="94"/>
      <c r="J26" s="94"/>
      <c r="K26" s="94"/>
      <c r="L26" s="95"/>
      <c r="M26" s="96"/>
      <c r="O26" s="90" t="s">
        <v>58</v>
      </c>
      <c r="P26" s="97" t="e">
        <f>#REF!</f>
        <v>#REF!</v>
      </c>
      <c r="Q26" s="92" t="s">
        <v>57</v>
      </c>
      <c r="R26" s="92" t="s">
        <v>57</v>
      </c>
      <c r="S26" s="92" t="s">
        <v>57</v>
      </c>
      <c r="T26" s="93"/>
      <c r="U26" s="94"/>
      <c r="V26" s="94"/>
      <c r="W26" s="94"/>
      <c r="X26" s="95"/>
      <c r="Y26" s="96"/>
    </row>
    <row r="27" spans="3:28" s="89" customFormat="1" ht="0.75" customHeight="1" x14ac:dyDescent="0.25">
      <c r="C27" s="98"/>
      <c r="D27" s="97" t="e">
        <f>#REF!</f>
        <v>#REF!</v>
      </c>
      <c r="E27" s="99"/>
      <c r="F27" s="99"/>
      <c r="G27" s="99"/>
      <c r="H27" s="100"/>
      <c r="I27" s="101"/>
      <c r="J27" s="101"/>
      <c r="K27" s="101"/>
      <c r="L27" s="102"/>
      <c r="M27" s="103"/>
      <c r="O27" s="98"/>
      <c r="P27" s="97" t="e">
        <f>#REF!</f>
        <v>#REF!</v>
      </c>
      <c r="Q27" s="99"/>
      <c r="R27" s="99"/>
      <c r="S27" s="99"/>
      <c r="T27" s="100"/>
      <c r="U27" s="101"/>
      <c r="V27" s="101"/>
      <c r="W27" s="101"/>
      <c r="X27" s="102"/>
      <c r="Y27" s="103"/>
    </row>
    <row r="28" spans="3:28" s="89" customFormat="1" ht="22.5" hidden="1" customHeight="1" x14ac:dyDescent="0.25">
      <c r="C28" s="98"/>
      <c r="D28" s="97" t="e">
        <f>#REF!</f>
        <v>#REF!</v>
      </c>
      <c r="E28" s="99"/>
      <c r="F28" s="99"/>
      <c r="G28" s="99"/>
      <c r="H28" s="100"/>
      <c r="I28" s="101"/>
      <c r="J28" s="101"/>
      <c r="K28" s="101"/>
      <c r="L28" s="102"/>
      <c r="M28" s="103"/>
      <c r="O28" s="98"/>
      <c r="P28" s="97" t="e">
        <f>#REF!</f>
        <v>#REF!</v>
      </c>
      <c r="Q28" s="99"/>
      <c r="R28" s="99"/>
      <c r="S28" s="99"/>
      <c r="T28" s="100"/>
      <c r="U28" s="101"/>
      <c r="V28" s="101"/>
      <c r="W28" s="101"/>
      <c r="X28" s="102"/>
      <c r="Y28" s="103"/>
    </row>
    <row r="29" spans="3:28" s="89" customFormat="1" ht="20.25" customHeight="1" x14ac:dyDescent="0.25">
      <c r="C29" s="104">
        <f>+C17+1</f>
        <v>45902</v>
      </c>
      <c r="D29" s="97" t="e">
        <f>#REF!</f>
        <v>#REF!</v>
      </c>
      <c r="E29" s="99" t="s">
        <v>57</v>
      </c>
      <c r="F29" s="99" t="s">
        <v>57</v>
      </c>
      <c r="G29" s="99" t="s">
        <v>57</v>
      </c>
      <c r="H29" s="100"/>
      <c r="I29" s="101"/>
      <c r="J29" s="101"/>
      <c r="K29" s="101"/>
      <c r="L29" s="102"/>
      <c r="M29" s="103"/>
      <c r="O29" s="104">
        <f>+O17+1</f>
        <v>45909</v>
      </c>
      <c r="P29" s="97" t="e">
        <f>#REF!</f>
        <v>#REF!</v>
      </c>
      <c r="Q29" s="99" t="s">
        <v>57</v>
      </c>
      <c r="R29" s="99" t="s">
        <v>57</v>
      </c>
      <c r="S29" s="99" t="s">
        <v>57</v>
      </c>
      <c r="T29" s="100"/>
      <c r="U29" s="101"/>
      <c r="V29" s="101"/>
      <c r="W29" s="101"/>
      <c r="X29" s="102"/>
      <c r="Y29" s="103"/>
      <c r="AB29" s="105"/>
    </row>
    <row r="30" spans="3:28" s="89" customFormat="1" ht="22.5" hidden="1" customHeight="1" x14ac:dyDescent="0.25">
      <c r="C30" s="104"/>
      <c r="D30" s="97" t="e">
        <f>#REF!</f>
        <v>#REF!</v>
      </c>
      <c r="E30" s="99"/>
      <c r="F30" s="99"/>
      <c r="G30" s="99"/>
      <c r="H30" s="100"/>
      <c r="I30" s="101"/>
      <c r="J30" s="101"/>
      <c r="K30" s="101"/>
      <c r="L30" s="102"/>
      <c r="M30" s="103"/>
      <c r="O30" s="104"/>
      <c r="P30" s="97" t="e">
        <f>#REF!</f>
        <v>#REF!</v>
      </c>
      <c r="Q30" s="99"/>
      <c r="R30" s="99"/>
      <c r="S30" s="99"/>
      <c r="T30" s="100"/>
      <c r="U30" s="101"/>
      <c r="V30" s="101"/>
      <c r="W30" s="101"/>
      <c r="X30" s="102"/>
      <c r="Y30" s="103"/>
      <c r="AB30" s="105"/>
    </row>
    <row r="31" spans="3:28" s="89" customFormat="1" ht="0.75" customHeight="1" x14ac:dyDescent="0.25">
      <c r="C31" s="104"/>
      <c r="D31" s="97" t="e">
        <f>#REF!</f>
        <v>#REF!</v>
      </c>
      <c r="E31" s="99"/>
      <c r="F31" s="99"/>
      <c r="G31" s="99"/>
      <c r="H31" s="100"/>
      <c r="I31" s="101"/>
      <c r="J31" s="101"/>
      <c r="K31" s="101"/>
      <c r="L31" s="102"/>
      <c r="M31" s="103"/>
      <c r="O31" s="104"/>
      <c r="P31" s="97" t="e">
        <f>#REF!</f>
        <v>#REF!</v>
      </c>
      <c r="Q31" s="99"/>
      <c r="R31" s="99"/>
      <c r="S31" s="99"/>
      <c r="T31" s="100"/>
      <c r="U31" s="101"/>
      <c r="V31" s="101"/>
      <c r="W31" s="101"/>
      <c r="X31" s="102"/>
      <c r="Y31" s="103"/>
      <c r="AB31" s="105"/>
    </row>
    <row r="32" spans="3:28" s="89" customFormat="1" ht="21.75" customHeight="1" x14ac:dyDescent="0.25">
      <c r="C32" s="103"/>
      <c r="D32" s="97" t="e">
        <f>#REF!</f>
        <v>#REF!</v>
      </c>
      <c r="E32" s="99" t="s">
        <v>57</v>
      </c>
      <c r="F32" s="99" t="s">
        <v>57</v>
      </c>
      <c r="G32" s="99" t="s">
        <v>57</v>
      </c>
      <c r="H32" s="100"/>
      <c r="I32" s="101"/>
      <c r="J32" s="101"/>
      <c r="K32" s="101"/>
      <c r="L32" s="102"/>
      <c r="M32" s="106"/>
      <c r="O32" s="103"/>
      <c r="P32" s="97" t="e">
        <f>#REF!</f>
        <v>#REF!</v>
      </c>
      <c r="Q32" s="99" t="s">
        <v>57</v>
      </c>
      <c r="R32" s="99" t="s">
        <v>57</v>
      </c>
      <c r="S32" s="99" t="s">
        <v>57</v>
      </c>
      <c r="T32" s="100"/>
      <c r="U32" s="101"/>
      <c r="V32" s="101"/>
      <c r="W32" s="101"/>
      <c r="X32" s="102"/>
      <c r="Y32" s="106"/>
    </row>
    <row r="33" spans="3:28" s="89" customFormat="1" ht="2.25" hidden="1" customHeight="1" x14ac:dyDescent="0.25">
      <c r="C33" s="103"/>
      <c r="D33" s="97" t="e">
        <f>#REF!</f>
        <v>#REF!</v>
      </c>
      <c r="E33" s="99"/>
      <c r="F33" s="99"/>
      <c r="G33" s="99"/>
      <c r="H33" s="100"/>
      <c r="I33" s="101"/>
      <c r="J33" s="101"/>
      <c r="K33" s="101"/>
      <c r="L33" s="102"/>
      <c r="M33" s="106"/>
      <c r="O33" s="103"/>
      <c r="P33" s="97" t="e">
        <f>#REF!</f>
        <v>#REF!</v>
      </c>
      <c r="Q33" s="99"/>
      <c r="R33" s="99"/>
      <c r="S33" s="99"/>
      <c r="T33" s="100"/>
      <c r="U33" s="101"/>
      <c r="V33" s="101"/>
      <c r="W33" s="101"/>
      <c r="X33" s="102"/>
      <c r="Y33" s="106"/>
    </row>
    <row r="34" spans="3:28" s="89" customFormat="1" ht="22.5" hidden="1" customHeight="1" x14ac:dyDescent="0.25">
      <c r="C34" s="103"/>
      <c r="D34" s="97" t="e">
        <f>#REF!</f>
        <v>#REF!</v>
      </c>
      <c r="E34" s="99"/>
      <c r="F34" s="99"/>
      <c r="G34" s="99"/>
      <c r="H34" s="100"/>
      <c r="I34" s="101"/>
      <c r="J34" s="101"/>
      <c r="K34" s="101"/>
      <c r="L34" s="102"/>
      <c r="M34" s="106"/>
      <c r="O34" s="103"/>
      <c r="P34" s="97" t="e">
        <f>#REF!</f>
        <v>#REF!</v>
      </c>
      <c r="Q34" s="99"/>
      <c r="R34" s="99"/>
      <c r="S34" s="99"/>
      <c r="T34" s="100"/>
      <c r="U34" s="101"/>
      <c r="V34" s="101"/>
      <c r="W34" s="101"/>
      <c r="X34" s="102"/>
      <c r="Y34" s="106"/>
    </row>
    <row r="35" spans="3:28" s="89" customFormat="1" ht="22.5" customHeight="1" x14ac:dyDescent="0.25">
      <c r="C35" s="98"/>
      <c r="D35" s="97" t="e">
        <f>#REF!</f>
        <v>#REF!</v>
      </c>
      <c r="E35" s="99" t="s">
        <v>57</v>
      </c>
      <c r="F35" s="99" t="s">
        <v>57</v>
      </c>
      <c r="G35" s="99" t="s">
        <v>57</v>
      </c>
      <c r="H35" s="100"/>
      <c r="I35" s="101"/>
      <c r="J35" s="101"/>
      <c r="K35" s="101"/>
      <c r="L35" s="102"/>
      <c r="M35" s="106"/>
      <c r="O35" s="98"/>
      <c r="P35" s="97" t="e">
        <f>#REF!</f>
        <v>#REF!</v>
      </c>
      <c r="Q35" s="99" t="s">
        <v>57</v>
      </c>
      <c r="R35" s="99" t="s">
        <v>57</v>
      </c>
      <c r="S35" s="99" t="s">
        <v>57</v>
      </c>
      <c r="T35" s="100"/>
      <c r="U35" s="101"/>
      <c r="V35" s="101"/>
      <c r="W35" s="101"/>
      <c r="X35" s="102"/>
      <c r="Y35" s="106"/>
    </row>
    <row r="36" spans="3:28" s="89" customFormat="1" ht="0.75" customHeight="1" x14ac:dyDescent="0.25">
      <c r="C36" s="98"/>
      <c r="D36" s="97" t="e">
        <f>#REF!</f>
        <v>#REF!</v>
      </c>
      <c r="E36" s="99"/>
      <c r="F36" s="99"/>
      <c r="G36" s="99"/>
      <c r="H36" s="100"/>
      <c r="I36" s="101"/>
      <c r="J36" s="101"/>
      <c r="K36" s="101"/>
      <c r="L36" s="102"/>
      <c r="M36" s="106"/>
      <c r="O36" s="98"/>
      <c r="P36" s="97" t="e">
        <f>#REF!</f>
        <v>#REF!</v>
      </c>
      <c r="Q36" s="99"/>
      <c r="R36" s="99"/>
      <c r="S36" s="99"/>
      <c r="T36" s="100"/>
      <c r="U36" s="101"/>
      <c r="V36" s="101"/>
      <c r="W36" s="101"/>
      <c r="X36" s="102"/>
      <c r="Y36" s="106"/>
    </row>
    <row r="37" spans="3:28" s="89" customFormat="1" ht="22.5" customHeight="1" x14ac:dyDescent="0.25">
      <c r="C37" s="107"/>
      <c r="D37" s="97" t="e">
        <f>#REF!</f>
        <v>#REF!</v>
      </c>
      <c r="E37" s="108" t="s">
        <v>57</v>
      </c>
      <c r="F37" s="108" t="s">
        <v>57</v>
      </c>
      <c r="G37" s="108" t="s">
        <v>57</v>
      </c>
      <c r="H37" s="109"/>
      <c r="I37" s="110"/>
      <c r="J37" s="110"/>
      <c r="K37" s="110"/>
      <c r="L37" s="111"/>
      <c r="M37" s="112"/>
      <c r="O37" s="107"/>
      <c r="P37" s="97" t="e">
        <f>#REF!</f>
        <v>#REF!</v>
      </c>
      <c r="Q37" s="108" t="s">
        <v>57</v>
      </c>
      <c r="R37" s="108" t="s">
        <v>57</v>
      </c>
      <c r="S37" s="108" t="s">
        <v>57</v>
      </c>
      <c r="T37" s="109"/>
      <c r="U37" s="110"/>
      <c r="V37" s="110"/>
      <c r="W37" s="110"/>
      <c r="X37" s="111"/>
      <c r="Y37" s="112"/>
    </row>
    <row r="38" spans="3:28" s="89" customFormat="1" ht="22.5" customHeight="1" x14ac:dyDescent="0.25">
      <c r="C38" s="90" t="s">
        <v>59</v>
      </c>
      <c r="D38" s="97" t="e">
        <f>#REF!</f>
        <v>#REF!</v>
      </c>
      <c r="E38" s="92" t="s">
        <v>57</v>
      </c>
      <c r="F38" s="92" t="s">
        <v>57</v>
      </c>
      <c r="G38" s="92" t="s">
        <v>57</v>
      </c>
      <c r="H38" s="93"/>
      <c r="I38" s="94"/>
      <c r="J38" s="94"/>
      <c r="K38" s="94"/>
      <c r="L38" s="95"/>
      <c r="M38" s="96"/>
      <c r="O38" s="90" t="s">
        <v>59</v>
      </c>
      <c r="P38" s="97" t="e">
        <f>#REF!</f>
        <v>#REF!</v>
      </c>
      <c r="Q38" s="92" t="s">
        <v>57</v>
      </c>
      <c r="R38" s="92" t="s">
        <v>57</v>
      </c>
      <c r="S38" s="92" t="s">
        <v>57</v>
      </c>
      <c r="T38" s="93"/>
      <c r="U38" s="94"/>
      <c r="V38" s="94"/>
      <c r="W38" s="94"/>
      <c r="X38" s="95"/>
      <c r="Y38" s="96"/>
    </row>
    <row r="39" spans="3:28" s="89" customFormat="1" ht="0.75" customHeight="1" x14ac:dyDescent="0.25">
      <c r="C39" s="98"/>
      <c r="D39" s="97" t="e">
        <f>#REF!</f>
        <v>#REF!</v>
      </c>
      <c r="E39" s="99"/>
      <c r="F39" s="99"/>
      <c r="G39" s="99"/>
      <c r="H39" s="100"/>
      <c r="I39" s="101"/>
      <c r="J39" s="101"/>
      <c r="K39" s="101"/>
      <c r="L39" s="102"/>
      <c r="M39" s="103"/>
      <c r="O39" s="98"/>
      <c r="P39" s="97" t="e">
        <f>#REF!</f>
        <v>#REF!</v>
      </c>
      <c r="Q39" s="99"/>
      <c r="R39" s="99"/>
      <c r="S39" s="99"/>
      <c r="T39" s="100"/>
      <c r="U39" s="101"/>
      <c r="V39" s="101"/>
      <c r="W39" s="101"/>
      <c r="X39" s="102"/>
      <c r="Y39" s="103"/>
    </row>
    <row r="40" spans="3:28" s="89" customFormat="1" ht="22.5" hidden="1" customHeight="1" x14ac:dyDescent="0.25">
      <c r="C40" s="98"/>
      <c r="D40" s="97" t="e">
        <f>#REF!</f>
        <v>#REF!</v>
      </c>
      <c r="E40" s="99"/>
      <c r="F40" s="99"/>
      <c r="G40" s="99"/>
      <c r="H40" s="100"/>
      <c r="I40" s="101"/>
      <c r="J40" s="101"/>
      <c r="K40" s="101"/>
      <c r="L40" s="102"/>
      <c r="M40" s="103"/>
      <c r="O40" s="98"/>
      <c r="P40" s="97" t="e">
        <f>#REF!</f>
        <v>#REF!</v>
      </c>
      <c r="Q40" s="99"/>
      <c r="R40" s="99"/>
      <c r="S40" s="99"/>
      <c r="T40" s="100"/>
      <c r="U40" s="101"/>
      <c r="V40" s="101"/>
      <c r="W40" s="101"/>
      <c r="X40" s="102"/>
      <c r="Y40" s="103"/>
    </row>
    <row r="41" spans="3:28" s="89" customFormat="1" ht="20.25" customHeight="1" x14ac:dyDescent="0.25">
      <c r="C41" s="104">
        <f>+C29+1</f>
        <v>45903</v>
      </c>
      <c r="D41" s="97" t="e">
        <f>#REF!</f>
        <v>#REF!</v>
      </c>
      <c r="E41" s="99" t="s">
        <v>57</v>
      </c>
      <c r="F41" s="99" t="s">
        <v>57</v>
      </c>
      <c r="G41" s="99" t="s">
        <v>57</v>
      </c>
      <c r="H41" s="100"/>
      <c r="I41" s="101"/>
      <c r="J41" s="101"/>
      <c r="K41" s="101"/>
      <c r="L41" s="102"/>
      <c r="M41" s="103"/>
      <c r="O41" s="104">
        <f>+O29+1</f>
        <v>45910</v>
      </c>
      <c r="P41" s="97" t="e">
        <f>#REF!</f>
        <v>#REF!</v>
      </c>
      <c r="Q41" s="99" t="s">
        <v>57</v>
      </c>
      <c r="R41" s="99" t="s">
        <v>57</v>
      </c>
      <c r="S41" s="99" t="s">
        <v>57</v>
      </c>
      <c r="T41" s="100"/>
      <c r="U41" s="101"/>
      <c r="V41" s="101"/>
      <c r="W41" s="101"/>
      <c r="X41" s="102"/>
      <c r="Y41" s="103"/>
      <c r="AB41" s="105"/>
    </row>
    <row r="42" spans="3:28" s="89" customFormat="1" ht="22.5" hidden="1" customHeight="1" x14ac:dyDescent="0.25">
      <c r="C42" s="104"/>
      <c r="D42" s="97" t="e">
        <f>#REF!</f>
        <v>#REF!</v>
      </c>
      <c r="E42" s="99"/>
      <c r="F42" s="99"/>
      <c r="G42" s="99"/>
      <c r="H42" s="100"/>
      <c r="I42" s="101"/>
      <c r="J42" s="101"/>
      <c r="K42" s="101"/>
      <c r="L42" s="102"/>
      <c r="M42" s="103"/>
      <c r="O42" s="104"/>
      <c r="P42" s="97" t="e">
        <f>#REF!</f>
        <v>#REF!</v>
      </c>
      <c r="Q42" s="99"/>
      <c r="R42" s="99"/>
      <c r="S42" s="99"/>
      <c r="T42" s="100"/>
      <c r="U42" s="101"/>
      <c r="V42" s="101"/>
      <c r="W42" s="101"/>
      <c r="X42" s="102"/>
      <c r="Y42" s="103"/>
      <c r="AB42" s="105"/>
    </row>
    <row r="43" spans="3:28" s="89" customFormat="1" ht="0.75" customHeight="1" x14ac:dyDescent="0.25">
      <c r="C43" s="104"/>
      <c r="D43" s="97" t="e">
        <f>#REF!</f>
        <v>#REF!</v>
      </c>
      <c r="E43" s="99"/>
      <c r="F43" s="99"/>
      <c r="G43" s="99"/>
      <c r="H43" s="100"/>
      <c r="I43" s="101"/>
      <c r="J43" s="101"/>
      <c r="K43" s="101"/>
      <c r="L43" s="102"/>
      <c r="M43" s="103"/>
      <c r="O43" s="104"/>
      <c r="P43" s="97" t="e">
        <f>#REF!</f>
        <v>#REF!</v>
      </c>
      <c r="Q43" s="99"/>
      <c r="R43" s="99"/>
      <c r="S43" s="99"/>
      <c r="T43" s="100"/>
      <c r="U43" s="101"/>
      <c r="V43" s="101"/>
      <c r="W43" s="101"/>
      <c r="X43" s="102"/>
      <c r="Y43" s="103"/>
      <c r="AB43" s="105"/>
    </row>
    <row r="44" spans="3:28" s="89" customFormat="1" ht="21.75" customHeight="1" x14ac:dyDescent="0.25">
      <c r="C44" s="103"/>
      <c r="D44" s="97" t="e">
        <f>#REF!</f>
        <v>#REF!</v>
      </c>
      <c r="E44" s="99" t="s">
        <v>57</v>
      </c>
      <c r="F44" s="99" t="s">
        <v>57</v>
      </c>
      <c r="G44" s="99" t="s">
        <v>57</v>
      </c>
      <c r="H44" s="100"/>
      <c r="I44" s="101"/>
      <c r="J44" s="101"/>
      <c r="K44" s="101"/>
      <c r="L44" s="102"/>
      <c r="M44" s="106"/>
      <c r="O44" s="103"/>
      <c r="P44" s="97" t="e">
        <f>#REF!</f>
        <v>#REF!</v>
      </c>
      <c r="Q44" s="99" t="s">
        <v>57</v>
      </c>
      <c r="R44" s="99" t="s">
        <v>57</v>
      </c>
      <c r="S44" s="99" t="s">
        <v>57</v>
      </c>
      <c r="T44" s="100"/>
      <c r="U44" s="101"/>
      <c r="V44" s="101"/>
      <c r="W44" s="101"/>
      <c r="X44" s="102"/>
      <c r="Y44" s="106"/>
    </row>
    <row r="45" spans="3:28" s="89" customFormat="1" ht="2.25" hidden="1" customHeight="1" x14ac:dyDescent="0.25">
      <c r="C45" s="103"/>
      <c r="D45" s="97" t="e">
        <f>#REF!</f>
        <v>#REF!</v>
      </c>
      <c r="E45" s="99"/>
      <c r="F45" s="99"/>
      <c r="G45" s="99"/>
      <c r="H45" s="100"/>
      <c r="I45" s="101"/>
      <c r="J45" s="101"/>
      <c r="K45" s="101"/>
      <c r="L45" s="102"/>
      <c r="M45" s="106"/>
      <c r="O45" s="103"/>
      <c r="P45" s="97" t="e">
        <f>#REF!</f>
        <v>#REF!</v>
      </c>
      <c r="Q45" s="99"/>
      <c r="R45" s="99"/>
      <c r="S45" s="99"/>
      <c r="T45" s="100"/>
      <c r="U45" s="101"/>
      <c r="V45" s="101"/>
      <c r="W45" s="101"/>
      <c r="X45" s="102"/>
      <c r="Y45" s="106"/>
    </row>
    <row r="46" spans="3:28" s="89" customFormat="1" ht="22.5" hidden="1" customHeight="1" x14ac:dyDescent="0.25">
      <c r="C46" s="103"/>
      <c r="D46" s="97" t="e">
        <f>#REF!</f>
        <v>#REF!</v>
      </c>
      <c r="E46" s="99"/>
      <c r="F46" s="99"/>
      <c r="G46" s="99"/>
      <c r="H46" s="100"/>
      <c r="I46" s="101"/>
      <c r="J46" s="101"/>
      <c r="K46" s="101"/>
      <c r="L46" s="102"/>
      <c r="M46" s="106"/>
      <c r="O46" s="103"/>
      <c r="P46" s="97" t="e">
        <f>#REF!</f>
        <v>#REF!</v>
      </c>
      <c r="Q46" s="99"/>
      <c r="R46" s="99"/>
      <c r="S46" s="99"/>
      <c r="T46" s="100"/>
      <c r="U46" s="101"/>
      <c r="V46" s="101"/>
      <c r="W46" s="101"/>
      <c r="X46" s="102"/>
      <c r="Y46" s="106"/>
    </row>
    <row r="47" spans="3:28" s="89" customFormat="1" ht="22.5" customHeight="1" x14ac:dyDescent="0.25">
      <c r="C47" s="98"/>
      <c r="D47" s="97" t="e">
        <f>#REF!</f>
        <v>#REF!</v>
      </c>
      <c r="E47" s="99" t="s">
        <v>57</v>
      </c>
      <c r="F47" s="99" t="s">
        <v>57</v>
      </c>
      <c r="G47" s="99" t="s">
        <v>57</v>
      </c>
      <c r="H47" s="100"/>
      <c r="I47" s="101"/>
      <c r="J47" s="101"/>
      <c r="K47" s="101"/>
      <c r="L47" s="102"/>
      <c r="M47" s="106"/>
      <c r="O47" s="98"/>
      <c r="P47" s="97" t="e">
        <f>#REF!</f>
        <v>#REF!</v>
      </c>
      <c r="Q47" s="99" t="s">
        <v>57</v>
      </c>
      <c r="R47" s="99" t="s">
        <v>57</v>
      </c>
      <c r="S47" s="99" t="s">
        <v>57</v>
      </c>
      <c r="T47" s="100"/>
      <c r="U47" s="101"/>
      <c r="V47" s="101"/>
      <c r="W47" s="101"/>
      <c r="X47" s="102"/>
      <c r="Y47" s="106"/>
    </row>
    <row r="48" spans="3:28" s="89" customFormat="1" ht="0.75" customHeight="1" x14ac:dyDescent="0.25">
      <c r="C48" s="98"/>
      <c r="D48" s="97" t="e">
        <f>#REF!</f>
        <v>#REF!</v>
      </c>
      <c r="E48" s="99"/>
      <c r="F48" s="99"/>
      <c r="G48" s="99"/>
      <c r="H48" s="100"/>
      <c r="I48" s="101"/>
      <c r="J48" s="101"/>
      <c r="K48" s="101"/>
      <c r="L48" s="102"/>
      <c r="M48" s="106"/>
      <c r="O48" s="98"/>
      <c r="P48" s="97" t="e">
        <f>#REF!</f>
        <v>#REF!</v>
      </c>
      <c r="Q48" s="99"/>
      <c r="R48" s="99"/>
      <c r="S48" s="99"/>
      <c r="T48" s="100"/>
      <c r="U48" s="101"/>
      <c r="V48" s="101"/>
      <c r="W48" s="101"/>
      <c r="X48" s="102"/>
      <c r="Y48" s="106"/>
    </row>
    <row r="49" spans="3:28" s="89" customFormat="1" ht="22.5" customHeight="1" x14ac:dyDescent="0.25">
      <c r="C49" s="107"/>
      <c r="D49" s="97" t="e">
        <f>#REF!</f>
        <v>#REF!</v>
      </c>
      <c r="E49" s="108" t="s">
        <v>57</v>
      </c>
      <c r="F49" s="108" t="s">
        <v>57</v>
      </c>
      <c r="G49" s="108" t="s">
        <v>57</v>
      </c>
      <c r="H49" s="109"/>
      <c r="I49" s="110"/>
      <c r="J49" s="110"/>
      <c r="K49" s="110"/>
      <c r="L49" s="111"/>
      <c r="M49" s="112"/>
      <c r="O49" s="107"/>
      <c r="P49" s="97" t="e">
        <f>#REF!</f>
        <v>#REF!</v>
      </c>
      <c r="Q49" s="108" t="s">
        <v>57</v>
      </c>
      <c r="R49" s="108" t="s">
        <v>57</v>
      </c>
      <c r="S49" s="108" t="s">
        <v>57</v>
      </c>
      <c r="T49" s="109"/>
      <c r="U49" s="110"/>
      <c r="V49" s="110"/>
      <c r="W49" s="110"/>
      <c r="X49" s="111"/>
      <c r="Y49" s="112"/>
    </row>
    <row r="50" spans="3:28" s="89" customFormat="1" ht="22.5" customHeight="1" x14ac:dyDescent="0.25">
      <c r="C50" s="90" t="s">
        <v>60</v>
      </c>
      <c r="D50" s="97" t="e">
        <f>#REF!</f>
        <v>#REF!</v>
      </c>
      <c r="E50" s="92" t="s">
        <v>57</v>
      </c>
      <c r="F50" s="92" t="s">
        <v>57</v>
      </c>
      <c r="G50" s="92" t="s">
        <v>57</v>
      </c>
      <c r="H50" s="93"/>
      <c r="I50" s="94"/>
      <c r="J50" s="94"/>
      <c r="K50" s="94"/>
      <c r="L50" s="95"/>
      <c r="M50" s="96"/>
      <c r="O50" s="90" t="s">
        <v>60</v>
      </c>
      <c r="P50" s="97" t="e">
        <f>#REF!</f>
        <v>#REF!</v>
      </c>
      <c r="Q50" s="92" t="s">
        <v>57</v>
      </c>
      <c r="R50" s="92" t="s">
        <v>57</v>
      </c>
      <c r="S50" s="92" t="s">
        <v>57</v>
      </c>
      <c r="T50" s="93"/>
      <c r="U50" s="94"/>
      <c r="V50" s="94"/>
      <c r="W50" s="94"/>
      <c r="X50" s="95"/>
      <c r="Y50" s="96"/>
    </row>
    <row r="51" spans="3:28" s="89" customFormat="1" ht="0.75" customHeight="1" x14ac:dyDescent="0.25">
      <c r="C51" s="98"/>
      <c r="D51" s="97" t="e">
        <f>#REF!</f>
        <v>#REF!</v>
      </c>
      <c r="E51" s="99"/>
      <c r="F51" s="99"/>
      <c r="G51" s="99"/>
      <c r="H51" s="100"/>
      <c r="I51" s="101"/>
      <c r="J51" s="101"/>
      <c r="K51" s="101"/>
      <c r="L51" s="102"/>
      <c r="M51" s="103"/>
      <c r="O51" s="98"/>
      <c r="P51" s="97" t="e">
        <f>#REF!</f>
        <v>#REF!</v>
      </c>
      <c r="Q51" s="99"/>
      <c r="R51" s="99"/>
      <c r="S51" s="99"/>
      <c r="T51" s="100"/>
      <c r="U51" s="101"/>
      <c r="V51" s="101"/>
      <c r="W51" s="101"/>
      <c r="X51" s="102"/>
      <c r="Y51" s="103"/>
    </row>
    <row r="52" spans="3:28" s="89" customFormat="1" ht="22.5" hidden="1" customHeight="1" x14ac:dyDescent="0.25">
      <c r="C52" s="98"/>
      <c r="D52" s="97" t="e">
        <f>#REF!</f>
        <v>#REF!</v>
      </c>
      <c r="E52" s="99"/>
      <c r="F52" s="99"/>
      <c r="G52" s="99"/>
      <c r="H52" s="100"/>
      <c r="I52" s="101"/>
      <c r="J52" s="101"/>
      <c r="K52" s="101"/>
      <c r="L52" s="102"/>
      <c r="M52" s="103"/>
      <c r="O52" s="98"/>
      <c r="P52" s="97" t="e">
        <f>#REF!</f>
        <v>#REF!</v>
      </c>
      <c r="Q52" s="99"/>
      <c r="R52" s="99"/>
      <c r="S52" s="99"/>
      <c r="T52" s="100"/>
      <c r="U52" s="101"/>
      <c r="V52" s="101"/>
      <c r="W52" s="101"/>
      <c r="X52" s="102"/>
      <c r="Y52" s="103"/>
    </row>
    <row r="53" spans="3:28" s="89" customFormat="1" ht="20.25" customHeight="1" x14ac:dyDescent="0.25">
      <c r="C53" s="104">
        <f>+C41+1</f>
        <v>45904</v>
      </c>
      <c r="D53" s="97" t="e">
        <f>#REF!</f>
        <v>#REF!</v>
      </c>
      <c r="E53" s="99" t="s">
        <v>57</v>
      </c>
      <c r="F53" s="99" t="s">
        <v>57</v>
      </c>
      <c r="G53" s="99" t="s">
        <v>57</v>
      </c>
      <c r="H53" s="100"/>
      <c r="I53" s="101"/>
      <c r="J53" s="101"/>
      <c r="K53" s="101"/>
      <c r="L53" s="102"/>
      <c r="M53" s="103"/>
      <c r="O53" s="104">
        <f>+O41+1</f>
        <v>45911</v>
      </c>
      <c r="P53" s="97" t="e">
        <f>#REF!</f>
        <v>#REF!</v>
      </c>
      <c r="Q53" s="99" t="s">
        <v>57</v>
      </c>
      <c r="R53" s="99" t="s">
        <v>57</v>
      </c>
      <c r="S53" s="99" t="s">
        <v>57</v>
      </c>
      <c r="T53" s="100"/>
      <c r="U53" s="101"/>
      <c r="V53" s="101"/>
      <c r="W53" s="101"/>
      <c r="X53" s="102"/>
      <c r="Y53" s="103"/>
      <c r="AB53" s="105"/>
    </row>
    <row r="54" spans="3:28" s="89" customFormat="1" ht="22.5" hidden="1" customHeight="1" x14ac:dyDescent="0.25">
      <c r="C54" s="104"/>
      <c r="D54" s="97" t="e">
        <f>#REF!</f>
        <v>#REF!</v>
      </c>
      <c r="E54" s="99"/>
      <c r="F54" s="99"/>
      <c r="G54" s="99"/>
      <c r="H54" s="100"/>
      <c r="I54" s="101"/>
      <c r="J54" s="101"/>
      <c r="K54" s="101"/>
      <c r="L54" s="102"/>
      <c r="M54" s="103"/>
      <c r="O54" s="104"/>
      <c r="P54" s="97" t="e">
        <f>#REF!</f>
        <v>#REF!</v>
      </c>
      <c r="Q54" s="99"/>
      <c r="R54" s="99"/>
      <c r="S54" s="99"/>
      <c r="T54" s="100"/>
      <c r="U54" s="101"/>
      <c r="V54" s="101"/>
      <c r="W54" s="101"/>
      <c r="X54" s="102"/>
      <c r="Y54" s="103"/>
      <c r="AB54" s="105"/>
    </row>
    <row r="55" spans="3:28" s="89" customFormat="1" ht="0.75" customHeight="1" x14ac:dyDescent="0.25">
      <c r="C55" s="104"/>
      <c r="D55" s="97" t="e">
        <f>#REF!</f>
        <v>#REF!</v>
      </c>
      <c r="E55" s="99"/>
      <c r="F55" s="99"/>
      <c r="G55" s="99"/>
      <c r="H55" s="100"/>
      <c r="I55" s="101"/>
      <c r="J55" s="101"/>
      <c r="K55" s="101"/>
      <c r="L55" s="102"/>
      <c r="M55" s="103"/>
      <c r="O55" s="104"/>
      <c r="P55" s="97" t="e">
        <f>#REF!</f>
        <v>#REF!</v>
      </c>
      <c r="Q55" s="99"/>
      <c r="R55" s="99"/>
      <c r="S55" s="99"/>
      <c r="T55" s="100"/>
      <c r="U55" s="101"/>
      <c r="V55" s="101"/>
      <c r="W55" s="101"/>
      <c r="X55" s="102"/>
      <c r="Y55" s="103"/>
      <c r="AB55" s="105"/>
    </row>
    <row r="56" spans="3:28" s="89" customFormat="1" ht="21.75" customHeight="1" x14ac:dyDescent="0.25">
      <c r="C56" s="103"/>
      <c r="D56" s="97" t="e">
        <f>#REF!</f>
        <v>#REF!</v>
      </c>
      <c r="E56" s="99" t="s">
        <v>57</v>
      </c>
      <c r="F56" s="99" t="s">
        <v>57</v>
      </c>
      <c r="G56" s="99" t="s">
        <v>57</v>
      </c>
      <c r="H56" s="100"/>
      <c r="I56" s="101"/>
      <c r="J56" s="101"/>
      <c r="K56" s="101"/>
      <c r="L56" s="102"/>
      <c r="M56" s="106"/>
      <c r="O56" s="103"/>
      <c r="P56" s="97" t="e">
        <f>#REF!</f>
        <v>#REF!</v>
      </c>
      <c r="Q56" s="99" t="s">
        <v>57</v>
      </c>
      <c r="R56" s="99" t="s">
        <v>57</v>
      </c>
      <c r="S56" s="99" t="s">
        <v>57</v>
      </c>
      <c r="T56" s="100"/>
      <c r="U56" s="101"/>
      <c r="V56" s="101"/>
      <c r="W56" s="101"/>
      <c r="X56" s="102"/>
      <c r="Y56" s="106"/>
    </row>
    <row r="57" spans="3:28" s="89" customFormat="1" ht="2.25" hidden="1" customHeight="1" x14ac:dyDescent="0.25">
      <c r="C57" s="103"/>
      <c r="D57" s="97" t="e">
        <f>#REF!</f>
        <v>#REF!</v>
      </c>
      <c r="E57" s="99"/>
      <c r="F57" s="99"/>
      <c r="G57" s="99"/>
      <c r="H57" s="100"/>
      <c r="I57" s="101"/>
      <c r="J57" s="101"/>
      <c r="K57" s="101"/>
      <c r="L57" s="102"/>
      <c r="M57" s="106"/>
      <c r="O57" s="103"/>
      <c r="P57" s="97" t="e">
        <f>#REF!</f>
        <v>#REF!</v>
      </c>
      <c r="Q57" s="99"/>
      <c r="R57" s="99"/>
      <c r="S57" s="99"/>
      <c r="T57" s="100"/>
      <c r="U57" s="101"/>
      <c r="V57" s="101"/>
      <c r="W57" s="101"/>
      <c r="X57" s="102"/>
      <c r="Y57" s="106"/>
    </row>
    <row r="58" spans="3:28" s="89" customFormat="1" ht="22.5" hidden="1" customHeight="1" x14ac:dyDescent="0.25">
      <c r="C58" s="103"/>
      <c r="D58" s="97" t="e">
        <f>#REF!</f>
        <v>#REF!</v>
      </c>
      <c r="E58" s="99"/>
      <c r="F58" s="99"/>
      <c r="G58" s="99"/>
      <c r="H58" s="100"/>
      <c r="I58" s="101"/>
      <c r="J58" s="101"/>
      <c r="K58" s="101"/>
      <c r="L58" s="102"/>
      <c r="M58" s="106"/>
      <c r="O58" s="103"/>
      <c r="P58" s="97" t="e">
        <f>#REF!</f>
        <v>#REF!</v>
      </c>
      <c r="Q58" s="99"/>
      <c r="R58" s="99"/>
      <c r="S58" s="99"/>
      <c r="T58" s="100"/>
      <c r="U58" s="101"/>
      <c r="V58" s="101"/>
      <c r="W58" s="101"/>
      <c r="X58" s="102"/>
      <c r="Y58" s="106"/>
    </row>
    <row r="59" spans="3:28" s="89" customFormat="1" ht="22.5" customHeight="1" x14ac:dyDescent="0.25">
      <c r="C59" s="98"/>
      <c r="D59" s="97" t="e">
        <f>#REF!</f>
        <v>#REF!</v>
      </c>
      <c r="E59" s="99" t="s">
        <v>57</v>
      </c>
      <c r="F59" s="99" t="s">
        <v>57</v>
      </c>
      <c r="G59" s="99" t="s">
        <v>57</v>
      </c>
      <c r="H59" s="100"/>
      <c r="I59" s="101"/>
      <c r="J59" s="101"/>
      <c r="K59" s="101"/>
      <c r="L59" s="102"/>
      <c r="M59" s="106"/>
      <c r="O59" s="98"/>
      <c r="P59" s="97" t="e">
        <f>#REF!</f>
        <v>#REF!</v>
      </c>
      <c r="Q59" s="99" t="s">
        <v>57</v>
      </c>
      <c r="R59" s="99" t="s">
        <v>57</v>
      </c>
      <c r="S59" s="99" t="s">
        <v>57</v>
      </c>
      <c r="T59" s="100"/>
      <c r="U59" s="101"/>
      <c r="V59" s="101"/>
      <c r="W59" s="101"/>
      <c r="X59" s="102"/>
      <c r="Y59" s="106"/>
    </row>
    <row r="60" spans="3:28" s="89" customFormat="1" ht="0.75" customHeight="1" x14ac:dyDescent="0.25">
      <c r="C60" s="98"/>
      <c r="D60" s="97" t="e">
        <f>#REF!</f>
        <v>#REF!</v>
      </c>
      <c r="E60" s="99"/>
      <c r="F60" s="99"/>
      <c r="G60" s="99"/>
      <c r="H60" s="100"/>
      <c r="I60" s="101"/>
      <c r="J60" s="101"/>
      <c r="K60" s="101"/>
      <c r="L60" s="102"/>
      <c r="M60" s="106"/>
      <c r="O60" s="98"/>
      <c r="P60" s="97" t="e">
        <f>#REF!</f>
        <v>#REF!</v>
      </c>
      <c r="Q60" s="99"/>
      <c r="R60" s="99"/>
      <c r="S60" s="99"/>
      <c r="T60" s="100"/>
      <c r="U60" s="101"/>
      <c r="V60" s="101"/>
      <c r="W60" s="101"/>
      <c r="X60" s="102"/>
      <c r="Y60" s="106"/>
    </row>
    <row r="61" spans="3:28" s="89" customFormat="1" ht="22.5" customHeight="1" x14ac:dyDescent="0.25">
      <c r="C61" s="107"/>
      <c r="D61" s="97" t="e">
        <f>#REF!</f>
        <v>#REF!</v>
      </c>
      <c r="E61" s="108" t="s">
        <v>57</v>
      </c>
      <c r="F61" s="108" t="s">
        <v>57</v>
      </c>
      <c r="G61" s="108" t="s">
        <v>57</v>
      </c>
      <c r="H61" s="109"/>
      <c r="I61" s="110"/>
      <c r="J61" s="110"/>
      <c r="K61" s="110"/>
      <c r="L61" s="111"/>
      <c r="M61" s="112"/>
      <c r="O61" s="107"/>
      <c r="P61" s="97" t="e">
        <f>#REF!</f>
        <v>#REF!</v>
      </c>
      <c r="Q61" s="108" t="s">
        <v>57</v>
      </c>
      <c r="R61" s="108" t="s">
        <v>57</v>
      </c>
      <c r="S61" s="108" t="s">
        <v>57</v>
      </c>
      <c r="T61" s="109"/>
      <c r="U61" s="110"/>
      <c r="V61" s="110"/>
      <c r="W61" s="110"/>
      <c r="X61" s="111"/>
      <c r="Y61" s="112"/>
    </row>
    <row r="62" spans="3:28" s="89" customFormat="1" ht="22.5" customHeight="1" x14ac:dyDescent="0.25">
      <c r="C62" s="90" t="s">
        <v>61</v>
      </c>
      <c r="D62" s="97" t="e">
        <f>#REF!</f>
        <v>#REF!</v>
      </c>
      <c r="E62" s="92" t="s">
        <v>57</v>
      </c>
      <c r="F62" s="92" t="s">
        <v>57</v>
      </c>
      <c r="G62" s="92" t="s">
        <v>57</v>
      </c>
      <c r="H62" s="93"/>
      <c r="I62" s="94"/>
      <c r="J62" s="94"/>
      <c r="K62" s="94"/>
      <c r="L62" s="95"/>
      <c r="M62" s="96"/>
      <c r="O62" s="90" t="s">
        <v>61</v>
      </c>
      <c r="P62" s="97" t="e">
        <f>#REF!</f>
        <v>#REF!</v>
      </c>
      <c r="Q62" s="92" t="s">
        <v>57</v>
      </c>
      <c r="R62" s="92" t="s">
        <v>57</v>
      </c>
      <c r="S62" s="92" t="s">
        <v>57</v>
      </c>
      <c r="T62" s="93"/>
      <c r="U62" s="94"/>
      <c r="V62" s="94"/>
      <c r="W62" s="94"/>
      <c r="X62" s="95"/>
      <c r="Y62" s="96"/>
    </row>
    <row r="63" spans="3:28" s="89" customFormat="1" ht="0.75" customHeight="1" x14ac:dyDescent="0.25">
      <c r="C63" s="98"/>
      <c r="D63" s="97" t="e">
        <f>#REF!</f>
        <v>#REF!</v>
      </c>
      <c r="E63" s="99"/>
      <c r="F63" s="99"/>
      <c r="G63" s="99"/>
      <c r="H63" s="100"/>
      <c r="I63" s="101"/>
      <c r="J63" s="101"/>
      <c r="K63" s="101"/>
      <c r="L63" s="102"/>
      <c r="M63" s="103"/>
      <c r="O63" s="98"/>
      <c r="P63" s="97" t="e">
        <f>#REF!</f>
        <v>#REF!</v>
      </c>
      <c r="Q63" s="99"/>
      <c r="R63" s="99"/>
      <c r="S63" s="99"/>
      <c r="T63" s="100"/>
      <c r="U63" s="101"/>
      <c r="V63" s="101"/>
      <c r="W63" s="101"/>
      <c r="X63" s="102"/>
      <c r="Y63" s="103"/>
    </row>
    <row r="64" spans="3:28" s="89" customFormat="1" ht="22.5" hidden="1" customHeight="1" x14ac:dyDescent="0.25">
      <c r="C64" s="98"/>
      <c r="D64" s="97" t="e">
        <f>#REF!</f>
        <v>#REF!</v>
      </c>
      <c r="E64" s="99"/>
      <c r="F64" s="99"/>
      <c r="G64" s="99"/>
      <c r="H64" s="100"/>
      <c r="I64" s="101"/>
      <c r="J64" s="101"/>
      <c r="K64" s="101"/>
      <c r="L64" s="102"/>
      <c r="M64" s="103"/>
      <c r="O64" s="98"/>
      <c r="P64" s="97" t="e">
        <f>#REF!</f>
        <v>#REF!</v>
      </c>
      <c r="Q64" s="99"/>
      <c r="R64" s="99"/>
      <c r="S64" s="99"/>
      <c r="T64" s="100"/>
      <c r="U64" s="101"/>
      <c r="V64" s="101"/>
      <c r="W64" s="101"/>
      <c r="X64" s="102"/>
      <c r="Y64" s="103"/>
    </row>
    <row r="65" spans="3:28" s="89" customFormat="1" ht="20.25" customHeight="1" x14ac:dyDescent="0.25">
      <c r="C65" s="104">
        <f>+C53+1</f>
        <v>45905</v>
      </c>
      <c r="D65" s="97" t="e">
        <f>#REF!</f>
        <v>#REF!</v>
      </c>
      <c r="E65" s="99" t="s">
        <v>57</v>
      </c>
      <c r="F65" s="99" t="s">
        <v>57</v>
      </c>
      <c r="G65" s="99" t="s">
        <v>57</v>
      </c>
      <c r="H65" s="100"/>
      <c r="I65" s="101"/>
      <c r="J65" s="101"/>
      <c r="K65" s="101"/>
      <c r="L65" s="102"/>
      <c r="M65" s="103"/>
      <c r="O65" s="104">
        <f>+O53+1</f>
        <v>45912</v>
      </c>
      <c r="P65" s="97" t="e">
        <f>#REF!</f>
        <v>#REF!</v>
      </c>
      <c r="Q65" s="99" t="s">
        <v>57</v>
      </c>
      <c r="R65" s="99" t="s">
        <v>57</v>
      </c>
      <c r="S65" s="99" t="s">
        <v>57</v>
      </c>
      <c r="T65" s="100"/>
      <c r="U65" s="101"/>
      <c r="V65" s="101"/>
      <c r="W65" s="101"/>
      <c r="X65" s="102"/>
      <c r="Y65" s="103"/>
      <c r="AB65" s="105"/>
    </row>
    <row r="66" spans="3:28" s="89" customFormat="1" ht="22.5" hidden="1" customHeight="1" x14ac:dyDescent="0.25">
      <c r="C66" s="104"/>
      <c r="D66" s="97" t="e">
        <f>#REF!</f>
        <v>#REF!</v>
      </c>
      <c r="E66" s="99"/>
      <c r="F66" s="99"/>
      <c r="G66" s="99"/>
      <c r="H66" s="100"/>
      <c r="I66" s="101"/>
      <c r="J66" s="101"/>
      <c r="K66" s="101"/>
      <c r="L66" s="102"/>
      <c r="M66" s="103"/>
      <c r="O66" s="104"/>
      <c r="P66" s="97" t="e">
        <f>#REF!</f>
        <v>#REF!</v>
      </c>
      <c r="Q66" s="99"/>
      <c r="R66" s="99"/>
      <c r="S66" s="99"/>
      <c r="T66" s="100"/>
      <c r="U66" s="101"/>
      <c r="V66" s="101"/>
      <c r="W66" s="101"/>
      <c r="X66" s="102"/>
      <c r="Y66" s="103"/>
      <c r="AB66" s="105"/>
    </row>
    <row r="67" spans="3:28" s="89" customFormat="1" ht="0.75" customHeight="1" x14ac:dyDescent="0.25">
      <c r="C67" s="104"/>
      <c r="D67" s="97" t="e">
        <f>#REF!</f>
        <v>#REF!</v>
      </c>
      <c r="E67" s="99"/>
      <c r="F67" s="99"/>
      <c r="G67" s="99"/>
      <c r="H67" s="100"/>
      <c r="I67" s="101"/>
      <c r="J67" s="101"/>
      <c r="K67" s="101"/>
      <c r="L67" s="102"/>
      <c r="M67" s="103"/>
      <c r="O67" s="104"/>
      <c r="P67" s="97" t="e">
        <f>#REF!</f>
        <v>#REF!</v>
      </c>
      <c r="Q67" s="99"/>
      <c r="R67" s="99"/>
      <c r="S67" s="99"/>
      <c r="T67" s="100"/>
      <c r="U67" s="101"/>
      <c r="V67" s="101"/>
      <c r="W67" s="101"/>
      <c r="X67" s="102"/>
      <c r="Y67" s="103"/>
      <c r="AB67" s="105"/>
    </row>
    <row r="68" spans="3:28" s="89" customFormat="1" ht="21.75" customHeight="1" x14ac:dyDescent="0.25">
      <c r="C68" s="103"/>
      <c r="D68" s="97" t="e">
        <f>#REF!</f>
        <v>#REF!</v>
      </c>
      <c r="E68" s="99" t="s">
        <v>57</v>
      </c>
      <c r="F68" s="99" t="s">
        <v>57</v>
      </c>
      <c r="G68" s="99" t="s">
        <v>57</v>
      </c>
      <c r="H68" s="100"/>
      <c r="I68" s="101"/>
      <c r="J68" s="101"/>
      <c r="K68" s="101"/>
      <c r="L68" s="102"/>
      <c r="M68" s="106"/>
      <c r="O68" s="103"/>
      <c r="P68" s="97" t="e">
        <f>#REF!</f>
        <v>#REF!</v>
      </c>
      <c r="Q68" s="99" t="s">
        <v>57</v>
      </c>
      <c r="R68" s="99" t="s">
        <v>57</v>
      </c>
      <c r="S68" s="99" t="s">
        <v>57</v>
      </c>
      <c r="T68" s="100"/>
      <c r="U68" s="101"/>
      <c r="V68" s="101"/>
      <c r="W68" s="101"/>
      <c r="X68" s="102"/>
      <c r="Y68" s="106"/>
    </row>
    <row r="69" spans="3:28" s="89" customFormat="1" ht="2.25" hidden="1" customHeight="1" x14ac:dyDescent="0.25">
      <c r="C69" s="103"/>
      <c r="D69" s="97" t="e">
        <f>#REF!</f>
        <v>#REF!</v>
      </c>
      <c r="E69" s="99"/>
      <c r="F69" s="99"/>
      <c r="G69" s="99"/>
      <c r="H69" s="100"/>
      <c r="I69" s="101"/>
      <c r="J69" s="101"/>
      <c r="K69" s="101"/>
      <c r="L69" s="102"/>
      <c r="M69" s="106"/>
      <c r="O69" s="103"/>
      <c r="P69" s="97" t="e">
        <f>#REF!</f>
        <v>#REF!</v>
      </c>
      <c r="Q69" s="99"/>
      <c r="R69" s="99"/>
      <c r="S69" s="99"/>
      <c r="T69" s="100"/>
      <c r="U69" s="101"/>
      <c r="V69" s="101"/>
      <c r="W69" s="101"/>
      <c r="X69" s="102"/>
      <c r="Y69" s="106"/>
    </row>
    <row r="70" spans="3:28" s="89" customFormat="1" ht="22.5" hidden="1" customHeight="1" x14ac:dyDescent="0.25">
      <c r="C70" s="103"/>
      <c r="D70" s="97" t="e">
        <f>#REF!</f>
        <v>#REF!</v>
      </c>
      <c r="E70" s="99"/>
      <c r="F70" s="99"/>
      <c r="G70" s="99"/>
      <c r="H70" s="100"/>
      <c r="I70" s="101"/>
      <c r="J70" s="101"/>
      <c r="K70" s="101"/>
      <c r="L70" s="102"/>
      <c r="M70" s="106"/>
      <c r="O70" s="103"/>
      <c r="P70" s="97" t="e">
        <f>#REF!</f>
        <v>#REF!</v>
      </c>
      <c r="Q70" s="99"/>
      <c r="R70" s="99"/>
      <c r="S70" s="99"/>
      <c r="T70" s="100"/>
      <c r="U70" s="101"/>
      <c r="V70" s="101"/>
      <c r="W70" s="101"/>
      <c r="X70" s="102"/>
      <c r="Y70" s="106"/>
    </row>
    <row r="71" spans="3:28" s="89" customFormat="1" ht="22.5" customHeight="1" x14ac:dyDescent="0.25">
      <c r="C71" s="98"/>
      <c r="D71" s="97" t="e">
        <f>#REF!</f>
        <v>#REF!</v>
      </c>
      <c r="E71" s="99" t="s">
        <v>57</v>
      </c>
      <c r="F71" s="99" t="s">
        <v>57</v>
      </c>
      <c r="G71" s="99" t="s">
        <v>57</v>
      </c>
      <c r="H71" s="100"/>
      <c r="I71" s="101"/>
      <c r="J71" s="101"/>
      <c r="K71" s="101"/>
      <c r="L71" s="102"/>
      <c r="M71" s="106"/>
      <c r="O71" s="98"/>
      <c r="P71" s="97" t="e">
        <f>#REF!</f>
        <v>#REF!</v>
      </c>
      <c r="Q71" s="99" t="s">
        <v>57</v>
      </c>
      <c r="R71" s="99" t="s">
        <v>57</v>
      </c>
      <c r="S71" s="99" t="s">
        <v>57</v>
      </c>
      <c r="T71" s="100"/>
      <c r="U71" s="101"/>
      <c r="V71" s="101"/>
      <c r="W71" s="101"/>
      <c r="X71" s="102"/>
      <c r="Y71" s="106"/>
    </row>
    <row r="72" spans="3:28" s="89" customFormat="1" ht="0.75" customHeight="1" x14ac:dyDescent="0.25">
      <c r="C72" s="98"/>
      <c r="D72" s="97" t="e">
        <f>#REF!</f>
        <v>#REF!</v>
      </c>
      <c r="E72" s="99"/>
      <c r="F72" s="99"/>
      <c r="G72" s="99"/>
      <c r="H72" s="100"/>
      <c r="I72" s="101"/>
      <c r="J72" s="101"/>
      <c r="K72" s="101"/>
      <c r="L72" s="102"/>
      <c r="M72" s="106"/>
      <c r="O72" s="98"/>
      <c r="P72" s="97" t="e">
        <f>#REF!</f>
        <v>#REF!</v>
      </c>
      <c r="Q72" s="99"/>
      <c r="R72" s="99"/>
      <c r="S72" s="99"/>
      <c r="T72" s="100"/>
      <c r="U72" s="101"/>
      <c r="V72" s="101"/>
      <c r="W72" s="101"/>
      <c r="X72" s="102"/>
      <c r="Y72" s="106"/>
    </row>
    <row r="73" spans="3:28" s="89" customFormat="1" ht="22.5" customHeight="1" x14ac:dyDescent="0.25">
      <c r="C73" s="107"/>
      <c r="D73" s="97" t="e">
        <f>#REF!</f>
        <v>#REF!</v>
      </c>
      <c r="E73" s="108" t="s">
        <v>57</v>
      </c>
      <c r="F73" s="108" t="s">
        <v>57</v>
      </c>
      <c r="G73" s="108" t="s">
        <v>57</v>
      </c>
      <c r="H73" s="109"/>
      <c r="I73" s="110"/>
      <c r="J73" s="110"/>
      <c r="K73" s="110"/>
      <c r="L73" s="111"/>
      <c r="M73" s="112"/>
      <c r="O73" s="107"/>
      <c r="P73" s="97" t="e">
        <f>#REF!</f>
        <v>#REF!</v>
      </c>
      <c r="Q73" s="108" t="s">
        <v>57</v>
      </c>
      <c r="R73" s="108" t="s">
        <v>57</v>
      </c>
      <c r="S73" s="108" t="s">
        <v>57</v>
      </c>
      <c r="T73" s="109"/>
      <c r="U73" s="110"/>
      <c r="V73" s="110"/>
      <c r="W73" s="110"/>
      <c r="X73" s="111"/>
      <c r="Y73" s="112"/>
    </row>
    <row r="74" spans="3:28" ht="15" customHeight="1" x14ac:dyDescent="0.3">
      <c r="C74" s="294" t="s">
        <v>62</v>
      </c>
      <c r="D74" s="294"/>
      <c r="E74" s="294"/>
      <c r="F74" s="294"/>
      <c r="G74" s="294"/>
      <c r="H74" s="294"/>
      <c r="I74" s="294"/>
      <c r="J74" s="294"/>
      <c r="K74" s="294"/>
      <c r="L74" s="294"/>
      <c r="M74" s="294"/>
      <c r="O74" s="294" t="s">
        <v>62</v>
      </c>
      <c r="P74" s="294"/>
      <c r="Q74" s="294"/>
      <c r="R74" s="294"/>
      <c r="S74" s="294"/>
      <c r="T74" s="294"/>
      <c r="U74" s="294"/>
      <c r="V74" s="294"/>
      <c r="W74" s="294"/>
      <c r="X74" s="294"/>
      <c r="Y74" s="294"/>
    </row>
    <row r="75" spans="3:28" x14ac:dyDescent="0.3">
      <c r="C75" s="113"/>
      <c r="D75" s="113"/>
      <c r="E75" s="113"/>
      <c r="F75" s="113"/>
      <c r="G75" s="113"/>
      <c r="H75" s="113"/>
      <c r="I75" s="113"/>
      <c r="J75" s="113"/>
      <c r="K75" s="113"/>
      <c r="L75" s="113"/>
      <c r="M75" s="113"/>
      <c r="O75" s="113"/>
      <c r="P75" s="113"/>
      <c r="Q75" s="113"/>
      <c r="R75" s="113"/>
      <c r="S75" s="113"/>
      <c r="T75" s="113"/>
      <c r="U75" s="113"/>
      <c r="V75" s="113"/>
      <c r="W75" s="113"/>
      <c r="X75" s="113"/>
      <c r="Y75" s="113"/>
    </row>
    <row r="76" spans="3:28" x14ac:dyDescent="0.3">
      <c r="C76" s="295" t="s">
        <v>63</v>
      </c>
      <c r="D76" s="295"/>
      <c r="E76" s="295"/>
      <c r="F76" s="295"/>
      <c r="G76" s="295"/>
      <c r="H76" s="295"/>
      <c r="I76" s="295"/>
      <c r="J76" s="295"/>
      <c r="K76" s="295"/>
      <c r="L76" s="295"/>
      <c r="M76" s="295"/>
      <c r="O76" s="295" t="s">
        <v>63</v>
      </c>
      <c r="P76" s="295"/>
      <c r="Q76" s="295"/>
      <c r="R76" s="295"/>
      <c r="S76" s="295"/>
      <c r="T76" s="295"/>
      <c r="U76" s="295"/>
      <c r="V76" s="295"/>
      <c r="W76" s="295"/>
      <c r="X76" s="295"/>
      <c r="Y76" s="295"/>
    </row>
    <row r="77" spans="3:28" ht="115.5" customHeight="1" x14ac:dyDescent="0.3">
      <c r="C77" s="296"/>
      <c r="D77" s="297"/>
      <c r="E77" s="297"/>
      <c r="F77" s="297"/>
      <c r="G77" s="297"/>
      <c r="H77" s="297"/>
      <c r="I77" s="297"/>
      <c r="J77" s="297"/>
      <c r="K77" s="297"/>
      <c r="L77" s="297"/>
      <c r="M77" s="298"/>
      <c r="O77" s="296"/>
      <c r="P77" s="297"/>
      <c r="Q77" s="297"/>
      <c r="R77" s="297"/>
      <c r="S77" s="297"/>
      <c r="T77" s="297"/>
      <c r="U77" s="297"/>
      <c r="V77" s="297"/>
      <c r="W77" s="297"/>
      <c r="X77" s="297"/>
      <c r="Y77" s="298"/>
    </row>
    <row r="79" spans="3:28" ht="53.25" customHeight="1" x14ac:dyDescent="0.3">
      <c r="C79" s="67"/>
      <c r="D79" s="68"/>
      <c r="E79" s="69"/>
      <c r="F79" s="69"/>
      <c r="G79" s="69"/>
      <c r="H79" s="69"/>
      <c r="I79" s="69"/>
      <c r="J79" s="69"/>
      <c r="K79" s="69"/>
      <c r="L79" s="69"/>
      <c r="M79" s="70" t="s">
        <v>37</v>
      </c>
      <c r="O79" s="67"/>
      <c r="P79" s="68"/>
      <c r="Q79" s="69"/>
      <c r="R79" s="69"/>
      <c r="S79" s="69"/>
      <c r="T79" s="69"/>
      <c r="U79" s="69"/>
      <c r="V79" s="69"/>
      <c r="W79" s="69"/>
      <c r="X79" s="69"/>
      <c r="Y79" s="70" t="s">
        <v>37</v>
      </c>
    </row>
    <row r="80" spans="3:28" ht="5.25" customHeight="1" x14ac:dyDescent="0.3"/>
    <row r="81" spans="1:28" x14ac:dyDescent="0.3">
      <c r="A81" s="72" t="s">
        <v>28</v>
      </c>
      <c r="C81" s="311" t="str">
        <f>C3</f>
        <v>Année 2022/2023</v>
      </c>
      <c r="D81" s="311"/>
      <c r="E81" s="312" t="str">
        <f>+CONCATENATE("Période ",$A$8)</f>
        <v>Période 6</v>
      </c>
      <c r="F81" s="312"/>
      <c r="G81" s="312"/>
      <c r="H81" s="312"/>
      <c r="I81" s="312"/>
      <c r="J81" s="312"/>
      <c r="K81" s="312"/>
      <c r="L81" s="312"/>
      <c r="M81" s="73" t="str">
        <f>+CONCATENATE("Semaine ",$A$6)</f>
        <v>Semaine 36</v>
      </c>
      <c r="O81" s="311" t="str">
        <f>+C81</f>
        <v>Année 2022/2023</v>
      </c>
      <c r="P81" s="311"/>
      <c r="Q81" s="312" t="str">
        <f>+CONCATENATE("Période ",$A$8)</f>
        <v>Période 6</v>
      </c>
      <c r="R81" s="312"/>
      <c r="S81" s="312"/>
      <c r="T81" s="312"/>
      <c r="U81" s="312"/>
      <c r="V81" s="312"/>
      <c r="W81" s="312"/>
      <c r="X81" s="312"/>
      <c r="Y81" s="73" t="str">
        <f>+CONCATENATE("Semaine ",$A$6+1)</f>
        <v>Semaine 37</v>
      </c>
    </row>
    <row r="82" spans="1:28" x14ac:dyDescent="0.3">
      <c r="A82" s="74">
        <f>'5E D2'!M42</f>
        <v>45915</v>
      </c>
      <c r="C82" s="75"/>
      <c r="D82" s="75"/>
      <c r="E82" s="76"/>
      <c r="F82" s="76"/>
      <c r="G82" s="76"/>
      <c r="H82" s="76"/>
      <c r="I82" s="76"/>
      <c r="J82" s="76"/>
      <c r="K82" s="76"/>
      <c r="L82" s="76"/>
      <c r="M82" s="77"/>
      <c r="O82" s="75"/>
      <c r="P82" s="75"/>
      <c r="Q82" s="76"/>
      <c r="R82" s="76"/>
      <c r="S82" s="76"/>
      <c r="T82" s="76"/>
      <c r="U82" s="76"/>
      <c r="V82" s="76"/>
      <c r="W82" s="76"/>
      <c r="X82" s="76"/>
      <c r="Y82" s="77"/>
    </row>
    <row r="83" spans="1:28" ht="15.6" x14ac:dyDescent="0.3">
      <c r="A83" s="72" t="s">
        <v>38</v>
      </c>
      <c r="C83" s="78" t="s">
        <v>39</v>
      </c>
      <c r="D83" s="313" t="s">
        <v>40</v>
      </c>
      <c r="E83" s="313"/>
      <c r="F83" s="313"/>
      <c r="G83" s="313"/>
      <c r="H83" s="313"/>
      <c r="I83" s="313"/>
      <c r="J83" s="313"/>
      <c r="K83" s="313"/>
      <c r="L83" s="313"/>
      <c r="M83" s="313"/>
      <c r="O83" s="78" t="s">
        <v>39</v>
      </c>
      <c r="P83" s="313" t="s">
        <v>40</v>
      </c>
      <c r="Q83" s="313"/>
      <c r="R83" s="313"/>
      <c r="S83" s="313"/>
      <c r="T83" s="313"/>
      <c r="U83" s="313"/>
      <c r="V83" s="313"/>
      <c r="W83" s="313"/>
      <c r="X83" s="313"/>
      <c r="Y83" s="313"/>
    </row>
    <row r="84" spans="1:28" x14ac:dyDescent="0.3">
      <c r="A84" s="79">
        <f>'5E D2'!L42</f>
        <v>38</v>
      </c>
    </row>
    <row r="85" spans="1:28" ht="18" customHeight="1" x14ac:dyDescent="0.3">
      <c r="A85" s="72" t="s">
        <v>41</v>
      </c>
      <c r="C85" s="78" t="s">
        <v>42</v>
      </c>
      <c r="O85" s="78" t="s">
        <v>42</v>
      </c>
    </row>
    <row r="86" spans="1:28" x14ac:dyDescent="0.3">
      <c r="A86" s="79">
        <f>A8</f>
        <v>6</v>
      </c>
    </row>
    <row r="87" spans="1:28" ht="63" customHeight="1" x14ac:dyDescent="0.3">
      <c r="C87" s="307" t="s">
        <v>43</v>
      </c>
      <c r="D87" s="307"/>
      <c r="E87" s="307"/>
      <c r="F87" s="307"/>
      <c r="G87" s="307"/>
      <c r="H87" s="307"/>
      <c r="I87" s="307"/>
      <c r="J87" s="307"/>
      <c r="K87" s="307"/>
      <c r="L87" s="307"/>
      <c r="M87" s="307"/>
      <c r="O87" s="307" t="s">
        <v>43</v>
      </c>
      <c r="P87" s="307"/>
      <c r="Q87" s="307"/>
      <c r="R87" s="307"/>
      <c r="S87" s="307"/>
      <c r="T87" s="307"/>
      <c r="U87" s="307"/>
      <c r="V87" s="307"/>
      <c r="W87" s="307"/>
      <c r="X87" s="307"/>
      <c r="Y87" s="307"/>
    </row>
    <row r="88" spans="1:28" ht="9" customHeight="1" x14ac:dyDescent="0.3"/>
    <row r="89" spans="1:28" ht="15" customHeight="1" x14ac:dyDescent="0.3">
      <c r="E89" s="80"/>
      <c r="G89" s="81"/>
      <c r="H89" s="308" t="s">
        <v>44</v>
      </c>
      <c r="I89" s="309"/>
      <c r="J89" s="309"/>
      <c r="K89" s="309"/>
      <c r="L89" s="309"/>
      <c r="M89" s="310"/>
      <c r="Q89" s="80"/>
      <c r="S89" s="81"/>
      <c r="T89" s="308" t="s">
        <v>44</v>
      </c>
      <c r="U89" s="309"/>
      <c r="V89" s="309"/>
      <c r="W89" s="309"/>
      <c r="X89" s="309"/>
      <c r="Y89" s="310"/>
    </row>
    <row r="90" spans="1:28" ht="39" customHeight="1" x14ac:dyDescent="0.3">
      <c r="E90" s="82"/>
      <c r="F90" s="83"/>
      <c r="G90" s="84"/>
      <c r="H90" s="299" t="s">
        <v>45</v>
      </c>
      <c r="I90" s="301" t="s">
        <v>46</v>
      </c>
      <c r="J90" s="301" t="s">
        <v>47</v>
      </c>
      <c r="K90" s="301" t="s">
        <v>48</v>
      </c>
      <c r="L90" s="303" t="s">
        <v>49</v>
      </c>
      <c r="M90" s="305" t="s">
        <v>50</v>
      </c>
      <c r="Q90" s="82"/>
      <c r="R90" s="83"/>
      <c r="S90" s="84"/>
      <c r="T90" s="299" t="s">
        <v>45</v>
      </c>
      <c r="U90" s="301" t="s">
        <v>46</v>
      </c>
      <c r="V90" s="301" t="s">
        <v>47</v>
      </c>
      <c r="W90" s="301" t="s">
        <v>48</v>
      </c>
      <c r="X90" s="303" t="s">
        <v>49</v>
      </c>
      <c r="Y90" s="305" t="s">
        <v>50</v>
      </c>
    </row>
    <row r="91" spans="1:28" ht="15.6" x14ac:dyDescent="0.3">
      <c r="C91" s="85" t="s">
        <v>51</v>
      </c>
      <c r="D91" s="86" t="s">
        <v>52</v>
      </c>
      <c r="E91" s="87" t="s">
        <v>53</v>
      </c>
      <c r="F91" s="87" t="s">
        <v>54</v>
      </c>
      <c r="G91" s="87" t="s">
        <v>55</v>
      </c>
      <c r="H91" s="300"/>
      <c r="I91" s="302"/>
      <c r="J91" s="302"/>
      <c r="K91" s="302"/>
      <c r="L91" s="304"/>
      <c r="M91" s="306"/>
      <c r="O91" s="85" t="s">
        <v>51</v>
      </c>
      <c r="P91" s="88" t="s">
        <v>52</v>
      </c>
      <c r="Q91" s="87" t="s">
        <v>53</v>
      </c>
      <c r="R91" s="87" t="s">
        <v>54</v>
      </c>
      <c r="S91" s="87" t="s">
        <v>55</v>
      </c>
      <c r="T91" s="300"/>
      <c r="U91" s="302"/>
      <c r="V91" s="302"/>
      <c r="W91" s="302"/>
      <c r="X91" s="304"/>
      <c r="Y91" s="306"/>
    </row>
    <row r="92" spans="1:28" s="89" customFormat="1" ht="22.5" customHeight="1" x14ac:dyDescent="0.25">
      <c r="C92" s="90" t="s">
        <v>56</v>
      </c>
      <c r="D92" s="91" t="e">
        <f>#REF!</f>
        <v>#REF!</v>
      </c>
      <c r="E92" s="92" t="s">
        <v>57</v>
      </c>
      <c r="F92" s="92" t="s">
        <v>57</v>
      </c>
      <c r="G92" s="92" t="s">
        <v>57</v>
      </c>
      <c r="H92" s="93"/>
      <c r="I92" s="94"/>
      <c r="J92" s="94"/>
      <c r="K92" s="94"/>
      <c r="L92" s="95"/>
      <c r="M92" s="96"/>
      <c r="O92" s="90" t="s">
        <v>56</v>
      </c>
      <c r="P92" s="91" t="e">
        <f>#REF!</f>
        <v>#REF!</v>
      </c>
      <c r="Q92" s="92" t="s">
        <v>57</v>
      </c>
      <c r="R92" s="92" t="s">
        <v>57</v>
      </c>
      <c r="S92" s="92" t="s">
        <v>57</v>
      </c>
      <c r="T92" s="93"/>
      <c r="U92" s="94"/>
      <c r="V92" s="94"/>
      <c r="W92" s="94"/>
      <c r="X92" s="95"/>
      <c r="Y92" s="96"/>
    </row>
    <row r="93" spans="1:28" s="89" customFormat="1" ht="0.75" customHeight="1" x14ac:dyDescent="0.25">
      <c r="C93" s="98"/>
      <c r="D93" s="91" t="e">
        <f>#REF!</f>
        <v>#REF!</v>
      </c>
      <c r="E93" s="99"/>
      <c r="F93" s="99"/>
      <c r="G93" s="99"/>
      <c r="H93" s="100"/>
      <c r="I93" s="101"/>
      <c r="J93" s="101"/>
      <c r="K93" s="101"/>
      <c r="L93" s="102"/>
      <c r="M93" s="103"/>
      <c r="O93" s="98"/>
      <c r="P93" s="91" t="e">
        <f>#REF!</f>
        <v>#REF!</v>
      </c>
      <c r="Q93" s="99"/>
      <c r="R93" s="99"/>
      <c r="S93" s="99"/>
      <c r="T93" s="100"/>
      <c r="U93" s="101"/>
      <c r="V93" s="101"/>
      <c r="W93" s="101"/>
      <c r="X93" s="102"/>
      <c r="Y93" s="103"/>
    </row>
    <row r="94" spans="1:28" s="89" customFormat="1" ht="22.5" hidden="1" customHeight="1" x14ac:dyDescent="0.25">
      <c r="C94" s="98"/>
      <c r="D94" s="91" t="e">
        <f>#REF!</f>
        <v>#REF!</v>
      </c>
      <c r="E94" s="99"/>
      <c r="F94" s="99"/>
      <c r="G94" s="99"/>
      <c r="H94" s="100"/>
      <c r="I94" s="101"/>
      <c r="J94" s="101"/>
      <c r="K94" s="101"/>
      <c r="L94" s="102"/>
      <c r="M94" s="103"/>
      <c r="O94" s="98"/>
      <c r="P94" s="91" t="e">
        <f>#REF!</f>
        <v>#REF!</v>
      </c>
      <c r="Q94" s="99"/>
      <c r="R94" s="99"/>
      <c r="S94" s="99"/>
      <c r="T94" s="100"/>
      <c r="U94" s="101"/>
      <c r="V94" s="101"/>
      <c r="W94" s="101"/>
      <c r="X94" s="102"/>
      <c r="Y94" s="103"/>
    </row>
    <row r="95" spans="1:28" s="89" customFormat="1" ht="20.25" customHeight="1" x14ac:dyDescent="0.25">
      <c r="C95" s="104">
        <f>O65+3</f>
        <v>45915</v>
      </c>
      <c r="D95" s="91" t="e">
        <f>#REF!</f>
        <v>#REF!</v>
      </c>
      <c r="E95" s="99" t="s">
        <v>57</v>
      </c>
      <c r="F95" s="99" t="s">
        <v>57</v>
      </c>
      <c r="G95" s="99" t="s">
        <v>57</v>
      </c>
      <c r="H95" s="100"/>
      <c r="I95" s="101"/>
      <c r="J95" s="101"/>
      <c r="K95" s="101"/>
      <c r="L95" s="102"/>
      <c r="M95" s="103"/>
      <c r="O95" s="104">
        <f>+C143+3</f>
        <v>45922</v>
      </c>
      <c r="P95" s="91" t="e">
        <f>#REF!</f>
        <v>#REF!</v>
      </c>
      <c r="Q95" s="99" t="s">
        <v>57</v>
      </c>
      <c r="R95" s="99" t="s">
        <v>57</v>
      </c>
      <c r="S95" s="99" t="s">
        <v>57</v>
      </c>
      <c r="T95" s="100"/>
      <c r="U95" s="101"/>
      <c r="V95" s="101"/>
      <c r="W95" s="101"/>
      <c r="X95" s="102"/>
      <c r="Y95" s="103"/>
      <c r="AB95" s="105"/>
    </row>
    <row r="96" spans="1:28" s="89" customFormat="1" ht="22.5" hidden="1" customHeight="1" x14ac:dyDescent="0.25">
      <c r="C96" s="104"/>
      <c r="D96" s="91" t="e">
        <f>#REF!</f>
        <v>#REF!</v>
      </c>
      <c r="E96" s="99"/>
      <c r="F96" s="99"/>
      <c r="G96" s="99"/>
      <c r="H96" s="100"/>
      <c r="I96" s="101"/>
      <c r="J96" s="101"/>
      <c r="K96" s="101"/>
      <c r="L96" s="102"/>
      <c r="M96" s="103"/>
      <c r="O96" s="104"/>
      <c r="P96" s="91" t="e">
        <f>#REF!</f>
        <v>#REF!</v>
      </c>
      <c r="Q96" s="99"/>
      <c r="R96" s="99"/>
      <c r="S96" s="99"/>
      <c r="T96" s="100"/>
      <c r="U96" s="101"/>
      <c r="V96" s="101"/>
      <c r="W96" s="101"/>
      <c r="X96" s="102"/>
      <c r="Y96" s="103"/>
      <c r="AB96" s="105"/>
    </row>
    <row r="97" spans="3:28" s="89" customFormat="1" ht="0.75" customHeight="1" x14ac:dyDescent="0.25">
      <c r="C97" s="104"/>
      <c r="D97" s="91" t="e">
        <f>#REF!</f>
        <v>#REF!</v>
      </c>
      <c r="E97" s="99"/>
      <c r="F97" s="99"/>
      <c r="G97" s="99"/>
      <c r="H97" s="100"/>
      <c r="I97" s="101"/>
      <c r="J97" s="101"/>
      <c r="K97" s="101"/>
      <c r="L97" s="102"/>
      <c r="M97" s="103"/>
      <c r="O97" s="104"/>
      <c r="P97" s="91" t="e">
        <f>#REF!</f>
        <v>#REF!</v>
      </c>
      <c r="Q97" s="99"/>
      <c r="R97" s="99"/>
      <c r="S97" s="99"/>
      <c r="T97" s="100"/>
      <c r="U97" s="101"/>
      <c r="V97" s="101"/>
      <c r="W97" s="101"/>
      <c r="X97" s="102"/>
      <c r="Y97" s="103"/>
      <c r="AB97" s="105"/>
    </row>
    <row r="98" spans="3:28" s="89" customFormat="1" ht="21.75" customHeight="1" x14ac:dyDescent="0.25">
      <c r="C98" s="103"/>
      <c r="D98" s="91" t="e">
        <f>#REF!</f>
        <v>#REF!</v>
      </c>
      <c r="E98" s="99" t="s">
        <v>57</v>
      </c>
      <c r="F98" s="99" t="s">
        <v>57</v>
      </c>
      <c r="G98" s="99" t="s">
        <v>57</v>
      </c>
      <c r="H98" s="100"/>
      <c r="I98" s="101"/>
      <c r="J98" s="101"/>
      <c r="K98" s="101"/>
      <c r="L98" s="102"/>
      <c r="M98" s="106"/>
      <c r="O98" s="103"/>
      <c r="P98" s="91" t="e">
        <f>#REF!</f>
        <v>#REF!</v>
      </c>
      <c r="Q98" s="99" t="s">
        <v>57</v>
      </c>
      <c r="R98" s="99" t="s">
        <v>57</v>
      </c>
      <c r="S98" s="99" t="s">
        <v>57</v>
      </c>
      <c r="T98" s="100"/>
      <c r="U98" s="101"/>
      <c r="V98" s="101"/>
      <c r="W98" s="101"/>
      <c r="X98" s="102"/>
      <c r="Y98" s="106"/>
    </row>
    <row r="99" spans="3:28" s="89" customFormat="1" ht="2.25" hidden="1" customHeight="1" x14ac:dyDescent="0.25">
      <c r="C99" s="103"/>
      <c r="D99" s="91" t="e">
        <f>#REF!</f>
        <v>#REF!</v>
      </c>
      <c r="E99" s="99"/>
      <c r="F99" s="99"/>
      <c r="G99" s="99"/>
      <c r="H99" s="100"/>
      <c r="I99" s="101"/>
      <c r="J99" s="101"/>
      <c r="K99" s="101"/>
      <c r="L99" s="102"/>
      <c r="M99" s="106"/>
      <c r="O99" s="103"/>
      <c r="P99" s="91" t="e">
        <f>#REF!</f>
        <v>#REF!</v>
      </c>
      <c r="Q99" s="99"/>
      <c r="R99" s="99"/>
      <c r="S99" s="99"/>
      <c r="T99" s="100"/>
      <c r="U99" s="101"/>
      <c r="V99" s="101"/>
      <c r="W99" s="101"/>
      <c r="X99" s="102"/>
      <c r="Y99" s="106"/>
    </row>
    <row r="100" spans="3:28" s="89" customFormat="1" ht="22.5" hidden="1" customHeight="1" x14ac:dyDescent="0.25">
      <c r="C100" s="103"/>
      <c r="D100" s="91" t="e">
        <f>#REF!</f>
        <v>#REF!</v>
      </c>
      <c r="E100" s="99"/>
      <c r="F100" s="99"/>
      <c r="G100" s="99"/>
      <c r="H100" s="100"/>
      <c r="I100" s="101"/>
      <c r="J100" s="101"/>
      <c r="K100" s="101"/>
      <c r="L100" s="102"/>
      <c r="M100" s="106"/>
      <c r="O100" s="103"/>
      <c r="P100" s="91" t="e">
        <f>#REF!</f>
        <v>#REF!</v>
      </c>
      <c r="Q100" s="99"/>
      <c r="R100" s="99"/>
      <c r="S100" s="99"/>
      <c r="T100" s="100"/>
      <c r="U100" s="101"/>
      <c r="V100" s="101"/>
      <c r="W100" s="101"/>
      <c r="X100" s="102"/>
      <c r="Y100" s="106"/>
    </row>
    <row r="101" spans="3:28" s="89" customFormat="1" ht="22.5" customHeight="1" x14ac:dyDescent="0.25">
      <c r="C101" s="98"/>
      <c r="D101" s="91" t="e">
        <f>#REF!</f>
        <v>#REF!</v>
      </c>
      <c r="E101" s="99" t="s">
        <v>57</v>
      </c>
      <c r="F101" s="99" t="s">
        <v>57</v>
      </c>
      <c r="G101" s="99" t="s">
        <v>57</v>
      </c>
      <c r="H101" s="100"/>
      <c r="I101" s="101"/>
      <c r="J101" s="101"/>
      <c r="K101" s="101"/>
      <c r="L101" s="102"/>
      <c r="M101" s="106"/>
      <c r="O101" s="98"/>
      <c r="P101" s="91" t="e">
        <f>#REF!</f>
        <v>#REF!</v>
      </c>
      <c r="Q101" s="99" t="s">
        <v>57</v>
      </c>
      <c r="R101" s="99" t="s">
        <v>57</v>
      </c>
      <c r="S101" s="99" t="s">
        <v>57</v>
      </c>
      <c r="T101" s="100"/>
      <c r="U101" s="101"/>
      <c r="V101" s="101"/>
      <c r="W101" s="101"/>
      <c r="X101" s="102"/>
      <c r="Y101" s="106"/>
    </row>
    <row r="102" spans="3:28" s="89" customFormat="1" ht="0.75" customHeight="1" x14ac:dyDescent="0.25">
      <c r="C102" s="98"/>
      <c r="D102" s="91" t="e">
        <f>#REF!</f>
        <v>#REF!</v>
      </c>
      <c r="E102" s="99"/>
      <c r="F102" s="99"/>
      <c r="G102" s="99"/>
      <c r="H102" s="100"/>
      <c r="I102" s="101"/>
      <c r="J102" s="101"/>
      <c r="K102" s="101"/>
      <c r="L102" s="102"/>
      <c r="M102" s="106"/>
      <c r="O102" s="98"/>
      <c r="P102" s="91" t="e">
        <f>#REF!</f>
        <v>#REF!</v>
      </c>
      <c r="Q102" s="99"/>
      <c r="R102" s="99"/>
      <c r="S102" s="99"/>
      <c r="T102" s="100"/>
      <c r="U102" s="101"/>
      <c r="V102" s="101"/>
      <c r="W102" s="101"/>
      <c r="X102" s="102"/>
      <c r="Y102" s="106"/>
    </row>
    <row r="103" spans="3:28" s="89" customFormat="1" ht="22.5" customHeight="1" x14ac:dyDescent="0.25">
      <c r="C103" s="107"/>
      <c r="D103" s="91" t="e">
        <f>#REF!</f>
        <v>#REF!</v>
      </c>
      <c r="E103" s="108" t="s">
        <v>57</v>
      </c>
      <c r="F103" s="108" t="s">
        <v>57</v>
      </c>
      <c r="G103" s="108" t="s">
        <v>57</v>
      </c>
      <c r="H103" s="109"/>
      <c r="I103" s="110"/>
      <c r="J103" s="110"/>
      <c r="K103" s="110"/>
      <c r="L103" s="111"/>
      <c r="M103" s="112"/>
      <c r="O103" s="107"/>
      <c r="P103" s="91" t="e">
        <f>#REF!</f>
        <v>#REF!</v>
      </c>
      <c r="Q103" s="108" t="s">
        <v>57</v>
      </c>
      <c r="R103" s="108" t="s">
        <v>57</v>
      </c>
      <c r="S103" s="108" t="s">
        <v>57</v>
      </c>
      <c r="T103" s="109"/>
      <c r="U103" s="110"/>
      <c r="V103" s="110"/>
      <c r="W103" s="110"/>
      <c r="X103" s="111"/>
      <c r="Y103" s="112"/>
    </row>
    <row r="104" spans="3:28" s="89" customFormat="1" ht="22.5" customHeight="1" x14ac:dyDescent="0.25">
      <c r="C104" s="181" t="s">
        <v>58</v>
      </c>
      <c r="D104" s="189" t="e">
        <f>#REF!</f>
        <v>#REF!</v>
      </c>
      <c r="E104" s="186" t="s">
        <v>57</v>
      </c>
      <c r="F104" s="92" t="s">
        <v>57</v>
      </c>
      <c r="G104" s="92" t="s">
        <v>57</v>
      </c>
      <c r="H104" s="93"/>
      <c r="I104" s="94"/>
      <c r="J104" s="94"/>
      <c r="K104" s="94"/>
      <c r="L104" s="95"/>
      <c r="M104" s="96"/>
      <c r="O104" s="90" t="s">
        <v>58</v>
      </c>
      <c r="P104" s="189" t="e">
        <f>#REF!</f>
        <v>#REF!</v>
      </c>
      <c r="Q104" s="92" t="s">
        <v>57</v>
      </c>
      <c r="R104" s="92" t="s">
        <v>57</v>
      </c>
      <c r="S104" s="92" t="s">
        <v>57</v>
      </c>
      <c r="T104" s="93"/>
      <c r="U104" s="94"/>
      <c r="V104" s="94"/>
      <c r="W104" s="94"/>
      <c r="X104" s="95"/>
      <c r="Y104" s="96"/>
    </row>
    <row r="105" spans="3:28" s="89" customFormat="1" ht="0.75" customHeight="1" x14ac:dyDescent="0.25">
      <c r="C105" s="182"/>
      <c r="D105" s="147" t="e">
        <f>#REF!</f>
        <v>#REF!</v>
      </c>
      <c r="E105" s="187"/>
      <c r="F105" s="99"/>
      <c r="G105" s="99"/>
      <c r="H105" s="100"/>
      <c r="I105" s="101"/>
      <c r="J105" s="101"/>
      <c r="K105" s="101"/>
      <c r="L105" s="102"/>
      <c r="M105" s="103"/>
      <c r="O105" s="98"/>
      <c r="P105" s="147" t="e">
        <f>#REF!</f>
        <v>#REF!</v>
      </c>
      <c r="Q105" s="99"/>
      <c r="R105" s="99"/>
      <c r="S105" s="99"/>
      <c r="T105" s="100"/>
      <c r="U105" s="101"/>
      <c r="V105" s="101"/>
      <c r="W105" s="101"/>
      <c r="X105" s="102"/>
      <c r="Y105" s="103"/>
    </row>
    <row r="106" spans="3:28" s="89" customFormat="1" ht="22.5" hidden="1" customHeight="1" x14ac:dyDescent="0.25">
      <c r="C106" s="182"/>
      <c r="D106" s="147" t="e">
        <f>#REF!</f>
        <v>#REF!</v>
      </c>
      <c r="E106" s="187"/>
      <c r="F106" s="99"/>
      <c r="G106" s="99"/>
      <c r="H106" s="100"/>
      <c r="I106" s="101"/>
      <c r="J106" s="101"/>
      <c r="K106" s="101"/>
      <c r="L106" s="102"/>
      <c r="M106" s="103"/>
      <c r="O106" s="98"/>
      <c r="P106" s="147" t="e">
        <f>#REF!</f>
        <v>#REF!</v>
      </c>
      <c r="Q106" s="99"/>
      <c r="R106" s="99"/>
      <c r="S106" s="99"/>
      <c r="T106" s="100"/>
      <c r="U106" s="101"/>
      <c r="V106" s="101"/>
      <c r="W106" s="101"/>
      <c r="X106" s="102"/>
      <c r="Y106" s="103"/>
    </row>
    <row r="107" spans="3:28" s="89" customFormat="1" ht="20.25" customHeight="1" x14ac:dyDescent="0.25">
      <c r="C107" s="183">
        <f>+C95+1</f>
        <v>45916</v>
      </c>
      <c r="D107" s="147" t="e">
        <f>#REF!</f>
        <v>#REF!</v>
      </c>
      <c r="E107" s="187" t="s">
        <v>57</v>
      </c>
      <c r="F107" s="99" t="s">
        <v>57</v>
      </c>
      <c r="G107" s="99" t="s">
        <v>57</v>
      </c>
      <c r="H107" s="100"/>
      <c r="I107" s="101"/>
      <c r="J107" s="101"/>
      <c r="K107" s="101"/>
      <c r="L107" s="102"/>
      <c r="M107" s="103"/>
      <c r="O107" s="104">
        <f>+O95+1</f>
        <v>45923</v>
      </c>
      <c r="P107" s="147" t="e">
        <f>#REF!</f>
        <v>#REF!</v>
      </c>
      <c r="Q107" s="99" t="s">
        <v>57</v>
      </c>
      <c r="R107" s="99" t="s">
        <v>57</v>
      </c>
      <c r="S107" s="99" t="s">
        <v>57</v>
      </c>
      <c r="T107" s="100"/>
      <c r="U107" s="101"/>
      <c r="V107" s="101"/>
      <c r="W107" s="101"/>
      <c r="X107" s="102"/>
      <c r="Y107" s="103"/>
      <c r="AB107" s="105"/>
    </row>
    <row r="108" spans="3:28" s="89" customFormat="1" ht="22.5" hidden="1" customHeight="1" x14ac:dyDescent="0.25">
      <c r="C108" s="183"/>
      <c r="D108" s="147" t="e">
        <f>#REF!</f>
        <v>#REF!</v>
      </c>
      <c r="E108" s="187"/>
      <c r="F108" s="99"/>
      <c r="G108" s="99"/>
      <c r="H108" s="100"/>
      <c r="I108" s="101"/>
      <c r="J108" s="101"/>
      <c r="K108" s="101"/>
      <c r="L108" s="102"/>
      <c r="M108" s="103"/>
      <c r="O108" s="104"/>
      <c r="P108" s="147" t="e">
        <f>#REF!</f>
        <v>#REF!</v>
      </c>
      <c r="Q108" s="99"/>
      <c r="R108" s="99"/>
      <c r="S108" s="99"/>
      <c r="T108" s="100"/>
      <c r="U108" s="101"/>
      <c r="V108" s="101"/>
      <c r="W108" s="101"/>
      <c r="X108" s="102"/>
      <c r="Y108" s="103"/>
      <c r="AB108" s="105"/>
    </row>
    <row r="109" spans="3:28" s="89" customFormat="1" ht="0.75" customHeight="1" x14ac:dyDescent="0.25">
      <c r="C109" s="183"/>
      <c r="D109" s="147" t="e">
        <f>#REF!</f>
        <v>#REF!</v>
      </c>
      <c r="E109" s="187"/>
      <c r="F109" s="99"/>
      <c r="G109" s="99"/>
      <c r="H109" s="100"/>
      <c r="I109" s="101"/>
      <c r="J109" s="101"/>
      <c r="K109" s="101"/>
      <c r="L109" s="102"/>
      <c r="M109" s="103"/>
      <c r="O109" s="104"/>
      <c r="P109" s="147" t="e">
        <f>#REF!</f>
        <v>#REF!</v>
      </c>
      <c r="Q109" s="99"/>
      <c r="R109" s="99"/>
      <c r="S109" s="99"/>
      <c r="T109" s="100"/>
      <c r="U109" s="101"/>
      <c r="V109" s="101"/>
      <c r="W109" s="101"/>
      <c r="X109" s="102"/>
      <c r="Y109" s="103"/>
      <c r="AB109" s="105"/>
    </row>
    <row r="110" spans="3:28" s="89" customFormat="1" ht="21.75" customHeight="1" x14ac:dyDescent="0.25">
      <c r="C110" s="184"/>
      <c r="D110" s="147" t="e">
        <f>#REF!</f>
        <v>#REF!</v>
      </c>
      <c r="E110" s="187" t="s">
        <v>57</v>
      </c>
      <c r="F110" s="99" t="s">
        <v>57</v>
      </c>
      <c r="G110" s="99" t="s">
        <v>57</v>
      </c>
      <c r="H110" s="100"/>
      <c r="I110" s="101"/>
      <c r="J110" s="101"/>
      <c r="K110" s="101"/>
      <c r="L110" s="102"/>
      <c r="M110" s="106"/>
      <c r="O110" s="103"/>
      <c r="P110" s="147" t="e">
        <f>#REF!</f>
        <v>#REF!</v>
      </c>
      <c r="Q110" s="99" t="s">
        <v>57</v>
      </c>
      <c r="R110" s="99" t="s">
        <v>57</v>
      </c>
      <c r="S110" s="99" t="s">
        <v>57</v>
      </c>
      <c r="T110" s="100"/>
      <c r="U110" s="101"/>
      <c r="V110" s="101"/>
      <c r="W110" s="101"/>
      <c r="X110" s="102"/>
      <c r="Y110" s="106"/>
    </row>
    <row r="111" spans="3:28" s="89" customFormat="1" ht="2.25" hidden="1" customHeight="1" x14ac:dyDescent="0.25">
      <c r="C111" s="184"/>
      <c r="D111" s="147" t="e">
        <f>#REF!</f>
        <v>#REF!</v>
      </c>
      <c r="E111" s="187"/>
      <c r="F111" s="99"/>
      <c r="G111" s="99"/>
      <c r="H111" s="100"/>
      <c r="I111" s="101"/>
      <c r="J111" s="101"/>
      <c r="K111" s="101"/>
      <c r="L111" s="102"/>
      <c r="M111" s="106"/>
      <c r="O111" s="103"/>
      <c r="P111" s="147" t="e">
        <f>#REF!</f>
        <v>#REF!</v>
      </c>
      <c r="Q111" s="99"/>
      <c r="R111" s="99"/>
      <c r="S111" s="99"/>
      <c r="T111" s="100"/>
      <c r="U111" s="101"/>
      <c r="V111" s="101"/>
      <c r="W111" s="101"/>
      <c r="X111" s="102"/>
      <c r="Y111" s="106"/>
    </row>
    <row r="112" spans="3:28" s="89" customFormat="1" ht="22.5" hidden="1" customHeight="1" x14ac:dyDescent="0.25">
      <c r="C112" s="184"/>
      <c r="D112" s="147" t="e">
        <f>#REF!</f>
        <v>#REF!</v>
      </c>
      <c r="E112" s="187"/>
      <c r="F112" s="99"/>
      <c r="G112" s="99"/>
      <c r="H112" s="100"/>
      <c r="I112" s="101"/>
      <c r="J112" s="101"/>
      <c r="K112" s="101"/>
      <c r="L112" s="102"/>
      <c r="M112" s="106"/>
      <c r="O112" s="103"/>
      <c r="P112" s="147" t="e">
        <f>#REF!</f>
        <v>#REF!</v>
      </c>
      <c r="Q112" s="99"/>
      <c r="R112" s="99"/>
      <c r="S112" s="99"/>
      <c r="T112" s="100"/>
      <c r="U112" s="101"/>
      <c r="V112" s="101"/>
      <c r="W112" s="101"/>
      <c r="X112" s="102"/>
      <c r="Y112" s="106"/>
    </row>
    <row r="113" spans="3:28" s="89" customFormat="1" ht="22.5" customHeight="1" x14ac:dyDescent="0.25">
      <c r="C113" s="182"/>
      <c r="D113" s="147" t="e">
        <f>#REF!</f>
        <v>#REF!</v>
      </c>
      <c r="E113" s="187" t="s">
        <v>57</v>
      </c>
      <c r="F113" s="99" t="s">
        <v>57</v>
      </c>
      <c r="G113" s="99" t="s">
        <v>57</v>
      </c>
      <c r="H113" s="100"/>
      <c r="I113" s="101"/>
      <c r="J113" s="101"/>
      <c r="K113" s="101"/>
      <c r="L113" s="102"/>
      <c r="M113" s="106"/>
      <c r="O113" s="98"/>
      <c r="P113" s="147" t="e">
        <f>#REF!</f>
        <v>#REF!</v>
      </c>
      <c r="Q113" s="99" t="s">
        <v>57</v>
      </c>
      <c r="R113" s="99" t="s">
        <v>57</v>
      </c>
      <c r="S113" s="99" t="s">
        <v>57</v>
      </c>
      <c r="T113" s="100"/>
      <c r="U113" s="101"/>
      <c r="V113" s="101"/>
      <c r="W113" s="101"/>
      <c r="X113" s="102"/>
      <c r="Y113" s="106"/>
    </row>
    <row r="114" spans="3:28" s="89" customFormat="1" ht="0.75" customHeight="1" x14ac:dyDescent="0.25">
      <c r="C114" s="182"/>
      <c r="D114" s="147" t="e">
        <f>#REF!</f>
        <v>#REF!</v>
      </c>
      <c r="E114" s="187"/>
      <c r="F114" s="99"/>
      <c r="G114" s="99"/>
      <c r="H114" s="100"/>
      <c r="I114" s="101"/>
      <c r="J114" s="101"/>
      <c r="K114" s="101"/>
      <c r="L114" s="102"/>
      <c r="M114" s="106"/>
      <c r="O114" s="98"/>
      <c r="P114" s="147" t="e">
        <f>#REF!</f>
        <v>#REF!</v>
      </c>
      <c r="Q114" s="99"/>
      <c r="R114" s="99"/>
      <c r="S114" s="99"/>
      <c r="T114" s="100"/>
      <c r="U114" s="101"/>
      <c r="V114" s="101"/>
      <c r="W114" s="101"/>
      <c r="X114" s="102"/>
      <c r="Y114" s="106"/>
    </row>
    <row r="115" spans="3:28" s="89" customFormat="1" ht="22.5" customHeight="1" x14ac:dyDescent="0.25">
      <c r="C115" s="185"/>
      <c r="D115" s="148" t="e">
        <f>#REF!</f>
        <v>#REF!</v>
      </c>
      <c r="E115" s="188" t="s">
        <v>57</v>
      </c>
      <c r="F115" s="108" t="s">
        <v>57</v>
      </c>
      <c r="G115" s="108" t="s">
        <v>57</v>
      </c>
      <c r="H115" s="109"/>
      <c r="I115" s="110"/>
      <c r="J115" s="110"/>
      <c r="K115" s="110"/>
      <c r="L115" s="111"/>
      <c r="M115" s="112"/>
      <c r="O115" s="107"/>
      <c r="P115" s="148" t="e">
        <f>#REF!</f>
        <v>#REF!</v>
      </c>
      <c r="Q115" s="108" t="s">
        <v>57</v>
      </c>
      <c r="R115" s="108" t="s">
        <v>57</v>
      </c>
      <c r="S115" s="108" t="s">
        <v>57</v>
      </c>
      <c r="T115" s="109"/>
      <c r="U115" s="110"/>
      <c r="V115" s="110"/>
      <c r="W115" s="110"/>
      <c r="X115" s="111"/>
      <c r="Y115" s="112"/>
    </row>
    <row r="116" spans="3:28" s="89" customFormat="1" ht="22.5" customHeight="1" x14ac:dyDescent="0.25">
      <c r="C116" s="90" t="s">
        <v>59</v>
      </c>
      <c r="D116" s="97" t="e">
        <f>#REF!</f>
        <v>#REF!</v>
      </c>
      <c r="E116" s="92" t="s">
        <v>57</v>
      </c>
      <c r="F116" s="92" t="s">
        <v>57</v>
      </c>
      <c r="G116" s="92" t="s">
        <v>57</v>
      </c>
      <c r="H116" s="93"/>
      <c r="I116" s="94"/>
      <c r="J116" s="94"/>
      <c r="K116" s="94"/>
      <c r="L116" s="95"/>
      <c r="M116" s="96"/>
      <c r="O116" s="90" t="s">
        <v>59</v>
      </c>
      <c r="P116" s="97" t="e">
        <f>#REF!</f>
        <v>#REF!</v>
      </c>
      <c r="Q116" s="92" t="s">
        <v>57</v>
      </c>
      <c r="R116" s="92" t="s">
        <v>57</v>
      </c>
      <c r="S116" s="92" t="s">
        <v>57</v>
      </c>
      <c r="T116" s="93"/>
      <c r="U116" s="94"/>
      <c r="V116" s="94"/>
      <c r="W116" s="94"/>
      <c r="X116" s="95"/>
      <c r="Y116" s="96"/>
    </row>
    <row r="117" spans="3:28" s="89" customFormat="1" ht="0.75" customHeight="1" x14ac:dyDescent="0.25">
      <c r="C117" s="98"/>
      <c r="D117" s="147" t="e">
        <f>#REF!</f>
        <v>#REF!</v>
      </c>
      <c r="E117" s="99"/>
      <c r="F117" s="99"/>
      <c r="G117" s="99"/>
      <c r="H117" s="100"/>
      <c r="I117" s="101"/>
      <c r="J117" s="101"/>
      <c r="K117" s="101"/>
      <c r="L117" s="102"/>
      <c r="M117" s="103"/>
      <c r="O117" s="98"/>
      <c r="P117" s="147" t="e">
        <f>#REF!</f>
        <v>#REF!</v>
      </c>
      <c r="Q117" s="99"/>
      <c r="R117" s="99"/>
      <c r="S117" s="99"/>
      <c r="T117" s="100"/>
      <c r="U117" s="101"/>
      <c r="V117" s="101"/>
      <c r="W117" s="101"/>
      <c r="X117" s="102"/>
      <c r="Y117" s="103"/>
    </row>
    <row r="118" spans="3:28" s="89" customFormat="1" ht="22.5" hidden="1" customHeight="1" x14ac:dyDescent="0.25">
      <c r="C118" s="98"/>
      <c r="D118" s="147" t="e">
        <f>#REF!</f>
        <v>#REF!</v>
      </c>
      <c r="E118" s="99"/>
      <c r="F118" s="99"/>
      <c r="G118" s="99"/>
      <c r="H118" s="100"/>
      <c r="I118" s="101"/>
      <c r="J118" s="101"/>
      <c r="K118" s="101"/>
      <c r="L118" s="102"/>
      <c r="M118" s="103"/>
      <c r="O118" s="98"/>
      <c r="P118" s="147" t="e">
        <f>#REF!</f>
        <v>#REF!</v>
      </c>
      <c r="Q118" s="99"/>
      <c r="R118" s="99"/>
      <c r="S118" s="99"/>
      <c r="T118" s="100"/>
      <c r="U118" s="101"/>
      <c r="V118" s="101"/>
      <c r="W118" s="101"/>
      <c r="X118" s="102"/>
      <c r="Y118" s="103"/>
    </row>
    <row r="119" spans="3:28" s="89" customFormat="1" ht="20.25" customHeight="1" x14ac:dyDescent="0.25">
      <c r="C119" s="104">
        <f>+C107+1</f>
        <v>45917</v>
      </c>
      <c r="D119" s="147" t="e">
        <f>#REF!</f>
        <v>#REF!</v>
      </c>
      <c r="E119" s="99" t="s">
        <v>57</v>
      </c>
      <c r="F119" s="99" t="s">
        <v>57</v>
      </c>
      <c r="G119" s="99" t="s">
        <v>57</v>
      </c>
      <c r="H119" s="100"/>
      <c r="I119" s="101"/>
      <c r="J119" s="101"/>
      <c r="K119" s="101"/>
      <c r="L119" s="102"/>
      <c r="M119" s="103"/>
      <c r="O119" s="104">
        <f>+O107+1</f>
        <v>45924</v>
      </c>
      <c r="P119" s="147" t="e">
        <f>#REF!</f>
        <v>#REF!</v>
      </c>
      <c r="Q119" s="99" t="s">
        <v>57</v>
      </c>
      <c r="R119" s="99" t="s">
        <v>57</v>
      </c>
      <c r="S119" s="99" t="s">
        <v>57</v>
      </c>
      <c r="T119" s="100"/>
      <c r="U119" s="101"/>
      <c r="V119" s="101"/>
      <c r="W119" s="101"/>
      <c r="X119" s="102"/>
      <c r="Y119" s="103"/>
      <c r="AB119" s="105"/>
    </row>
    <row r="120" spans="3:28" s="89" customFormat="1" ht="22.5" hidden="1" customHeight="1" x14ac:dyDescent="0.25">
      <c r="C120" s="104"/>
      <c r="D120" s="147" t="e">
        <f>#REF!</f>
        <v>#REF!</v>
      </c>
      <c r="E120" s="99"/>
      <c r="F120" s="99"/>
      <c r="G120" s="99"/>
      <c r="H120" s="100"/>
      <c r="I120" s="101"/>
      <c r="J120" s="101"/>
      <c r="K120" s="101"/>
      <c r="L120" s="102"/>
      <c r="M120" s="103"/>
      <c r="O120" s="104"/>
      <c r="P120" s="147" t="e">
        <f>#REF!</f>
        <v>#REF!</v>
      </c>
      <c r="Q120" s="99"/>
      <c r="R120" s="99"/>
      <c r="S120" s="99"/>
      <c r="T120" s="100"/>
      <c r="U120" s="101"/>
      <c r="V120" s="101"/>
      <c r="W120" s="101"/>
      <c r="X120" s="102"/>
      <c r="Y120" s="103"/>
      <c r="AB120" s="105"/>
    </row>
    <row r="121" spans="3:28" s="89" customFormat="1" ht="0.75" customHeight="1" x14ac:dyDescent="0.25">
      <c r="C121" s="104"/>
      <c r="D121" s="147" t="e">
        <f>#REF!</f>
        <v>#REF!</v>
      </c>
      <c r="E121" s="99"/>
      <c r="F121" s="99"/>
      <c r="G121" s="99"/>
      <c r="H121" s="100"/>
      <c r="I121" s="101"/>
      <c r="J121" s="101"/>
      <c r="K121" s="101"/>
      <c r="L121" s="102"/>
      <c r="M121" s="103"/>
      <c r="O121" s="104"/>
      <c r="P121" s="147" t="e">
        <f>#REF!</f>
        <v>#REF!</v>
      </c>
      <c r="Q121" s="99"/>
      <c r="R121" s="99"/>
      <c r="S121" s="99"/>
      <c r="T121" s="100"/>
      <c r="U121" s="101"/>
      <c r="V121" s="101"/>
      <c r="W121" s="101"/>
      <c r="X121" s="102"/>
      <c r="Y121" s="103"/>
      <c r="AB121" s="105"/>
    </row>
    <row r="122" spans="3:28" s="89" customFormat="1" ht="21.75" customHeight="1" x14ac:dyDescent="0.25">
      <c r="C122" s="103"/>
      <c r="D122" s="147" t="e">
        <f>#REF!</f>
        <v>#REF!</v>
      </c>
      <c r="E122" s="99" t="s">
        <v>57</v>
      </c>
      <c r="F122" s="99" t="s">
        <v>57</v>
      </c>
      <c r="G122" s="99" t="s">
        <v>57</v>
      </c>
      <c r="H122" s="100"/>
      <c r="I122" s="101"/>
      <c r="J122" s="101"/>
      <c r="K122" s="101"/>
      <c r="L122" s="102"/>
      <c r="M122" s="106"/>
      <c r="O122" s="103"/>
      <c r="P122" s="147" t="e">
        <f>#REF!</f>
        <v>#REF!</v>
      </c>
      <c r="Q122" s="99" t="s">
        <v>57</v>
      </c>
      <c r="R122" s="99" t="s">
        <v>57</v>
      </c>
      <c r="S122" s="99" t="s">
        <v>57</v>
      </c>
      <c r="T122" s="100"/>
      <c r="U122" s="101"/>
      <c r="V122" s="101"/>
      <c r="W122" s="101"/>
      <c r="X122" s="102"/>
      <c r="Y122" s="106"/>
    </row>
    <row r="123" spans="3:28" s="89" customFormat="1" ht="2.25" hidden="1" customHeight="1" x14ac:dyDescent="0.25">
      <c r="C123" s="103"/>
      <c r="D123" s="147" t="e">
        <f>#REF!</f>
        <v>#REF!</v>
      </c>
      <c r="E123" s="99"/>
      <c r="F123" s="99"/>
      <c r="G123" s="99"/>
      <c r="H123" s="100"/>
      <c r="I123" s="101"/>
      <c r="J123" s="101"/>
      <c r="K123" s="101"/>
      <c r="L123" s="102">
        <v>41</v>
      </c>
      <c r="M123" s="106">
        <f>N102+3</f>
        <v>3</v>
      </c>
      <c r="O123" s="103"/>
      <c r="P123" s="147" t="e">
        <f>#REF!</f>
        <v>#REF!</v>
      </c>
      <c r="Q123" s="99"/>
      <c r="R123" s="99"/>
      <c r="S123" s="99"/>
      <c r="T123" s="100"/>
      <c r="U123" s="101"/>
      <c r="V123" s="101"/>
      <c r="W123" s="101"/>
      <c r="X123" s="102"/>
      <c r="Y123" s="106"/>
    </row>
    <row r="124" spans="3:28" s="89" customFormat="1" ht="22.5" hidden="1" customHeight="1" x14ac:dyDescent="0.25">
      <c r="C124" s="103"/>
      <c r="D124" s="147" t="e">
        <f>#REF!</f>
        <v>#REF!</v>
      </c>
      <c r="E124" s="99"/>
      <c r="F124" s="99"/>
      <c r="G124" s="99"/>
      <c r="H124" s="100"/>
      <c r="I124" s="101"/>
      <c r="J124" s="101"/>
      <c r="K124" s="101"/>
      <c r="L124" s="102"/>
      <c r="M124" s="106"/>
      <c r="O124" s="103"/>
      <c r="P124" s="147" t="e">
        <f>#REF!</f>
        <v>#REF!</v>
      </c>
      <c r="Q124" s="99"/>
      <c r="R124" s="99"/>
      <c r="S124" s="99"/>
      <c r="T124" s="100"/>
      <c r="U124" s="101"/>
      <c r="V124" s="101"/>
      <c r="W124" s="101"/>
      <c r="X124" s="102"/>
      <c r="Y124" s="106"/>
    </row>
    <row r="125" spans="3:28" s="89" customFormat="1" ht="22.5" customHeight="1" x14ac:dyDescent="0.25">
      <c r="C125" s="98"/>
      <c r="D125" s="147" t="e">
        <f>#REF!</f>
        <v>#REF!</v>
      </c>
      <c r="E125" s="99" t="s">
        <v>57</v>
      </c>
      <c r="F125" s="99" t="s">
        <v>57</v>
      </c>
      <c r="G125" s="99" t="s">
        <v>57</v>
      </c>
      <c r="H125" s="100"/>
      <c r="I125" s="101"/>
      <c r="J125" s="101"/>
      <c r="K125" s="101"/>
      <c r="L125" s="102"/>
      <c r="M125" s="106"/>
      <c r="O125" s="98"/>
      <c r="P125" s="147" t="e">
        <f>#REF!</f>
        <v>#REF!</v>
      </c>
      <c r="Q125" s="99" t="s">
        <v>57</v>
      </c>
      <c r="R125" s="99" t="s">
        <v>57</v>
      </c>
      <c r="S125" s="99" t="s">
        <v>57</v>
      </c>
      <c r="T125" s="100"/>
      <c r="U125" s="101"/>
      <c r="V125" s="101"/>
      <c r="W125" s="101"/>
      <c r="X125" s="102"/>
      <c r="Y125" s="106"/>
    </row>
    <row r="126" spans="3:28" s="89" customFormat="1" ht="0.75" customHeight="1" x14ac:dyDescent="0.25">
      <c r="C126" s="98"/>
      <c r="D126" s="147" t="e">
        <f>#REF!</f>
        <v>#REF!</v>
      </c>
      <c r="E126" s="99"/>
      <c r="F126" s="99"/>
      <c r="G126" s="99"/>
      <c r="H126" s="100"/>
      <c r="I126" s="101"/>
      <c r="J126" s="101"/>
      <c r="K126" s="101"/>
      <c r="L126" s="102"/>
      <c r="M126" s="106"/>
      <c r="O126" s="98"/>
      <c r="P126" s="147" t="e">
        <f>#REF!</f>
        <v>#REF!</v>
      </c>
      <c r="Q126" s="99"/>
      <c r="R126" s="99"/>
      <c r="S126" s="99"/>
      <c r="T126" s="100"/>
      <c r="U126" s="101"/>
      <c r="V126" s="101"/>
      <c r="W126" s="101"/>
      <c r="X126" s="102"/>
      <c r="Y126" s="106"/>
    </row>
    <row r="127" spans="3:28" s="89" customFormat="1" ht="22.5" customHeight="1" x14ac:dyDescent="0.25">
      <c r="C127" s="107"/>
      <c r="D127" s="148" t="e">
        <f>#REF!</f>
        <v>#REF!</v>
      </c>
      <c r="E127" s="108" t="s">
        <v>57</v>
      </c>
      <c r="F127" s="108" t="s">
        <v>57</v>
      </c>
      <c r="G127" s="108" t="s">
        <v>57</v>
      </c>
      <c r="H127" s="109"/>
      <c r="I127" s="110"/>
      <c r="J127" s="110"/>
      <c r="K127" s="110"/>
      <c r="L127" s="111"/>
      <c r="M127" s="112"/>
      <c r="O127" s="107"/>
      <c r="P127" s="148" t="e">
        <f>#REF!</f>
        <v>#REF!</v>
      </c>
      <c r="Q127" s="108" t="s">
        <v>57</v>
      </c>
      <c r="R127" s="108" t="s">
        <v>57</v>
      </c>
      <c r="S127" s="108" t="s">
        <v>57</v>
      </c>
      <c r="T127" s="109"/>
      <c r="U127" s="110"/>
      <c r="V127" s="110"/>
      <c r="W127" s="110"/>
      <c r="X127" s="111"/>
      <c r="Y127" s="112"/>
    </row>
    <row r="128" spans="3:28" s="89" customFormat="1" ht="22.5" customHeight="1" x14ac:dyDescent="0.25">
      <c r="C128" s="90" t="s">
        <v>60</v>
      </c>
      <c r="D128" s="97" t="e">
        <f>#REF!</f>
        <v>#REF!</v>
      </c>
      <c r="E128" s="92" t="s">
        <v>57</v>
      </c>
      <c r="F128" s="92" t="s">
        <v>57</v>
      </c>
      <c r="G128" s="92" t="s">
        <v>57</v>
      </c>
      <c r="H128" s="93"/>
      <c r="I128" s="94"/>
      <c r="J128" s="94"/>
      <c r="K128" s="94"/>
      <c r="L128" s="95"/>
      <c r="M128" s="96"/>
      <c r="O128" s="90" t="s">
        <v>60</v>
      </c>
      <c r="P128" s="97" t="e">
        <f>#REF!</f>
        <v>#REF!</v>
      </c>
      <c r="Q128" s="92" t="s">
        <v>57</v>
      </c>
      <c r="R128" s="92" t="s">
        <v>57</v>
      </c>
      <c r="S128" s="92" t="s">
        <v>57</v>
      </c>
      <c r="T128" s="93"/>
      <c r="U128" s="94"/>
      <c r="V128" s="94"/>
      <c r="W128" s="94"/>
      <c r="X128" s="95"/>
      <c r="Y128" s="96"/>
    </row>
    <row r="129" spans="3:28" s="89" customFormat="1" ht="0.75" customHeight="1" x14ac:dyDescent="0.25">
      <c r="C129" s="98"/>
      <c r="D129" s="147" t="e">
        <f>#REF!</f>
        <v>#REF!</v>
      </c>
      <c r="E129" s="99"/>
      <c r="F129" s="99"/>
      <c r="G129" s="99"/>
      <c r="H129" s="100"/>
      <c r="I129" s="101"/>
      <c r="J129" s="101"/>
      <c r="K129" s="101"/>
      <c r="L129" s="102"/>
      <c r="M129" s="103"/>
      <c r="O129" s="98"/>
      <c r="P129" s="147" t="e">
        <f>#REF!</f>
        <v>#REF!</v>
      </c>
      <c r="Q129" s="99"/>
      <c r="R129" s="99"/>
      <c r="S129" s="99"/>
      <c r="T129" s="100"/>
      <c r="U129" s="101"/>
      <c r="V129" s="101"/>
      <c r="W129" s="101"/>
      <c r="X129" s="102"/>
      <c r="Y129" s="103"/>
    </row>
    <row r="130" spans="3:28" s="89" customFormat="1" ht="22.5" hidden="1" customHeight="1" x14ac:dyDescent="0.25">
      <c r="C130" s="98"/>
      <c r="D130" s="147" t="e">
        <f>#REF!</f>
        <v>#REF!</v>
      </c>
      <c r="E130" s="99"/>
      <c r="F130" s="99"/>
      <c r="G130" s="99"/>
      <c r="H130" s="100"/>
      <c r="I130" s="101"/>
      <c r="J130" s="101"/>
      <c r="K130" s="101"/>
      <c r="L130" s="102"/>
      <c r="M130" s="103"/>
      <c r="O130" s="98"/>
      <c r="P130" s="147" t="e">
        <f>#REF!</f>
        <v>#REF!</v>
      </c>
      <c r="Q130" s="99"/>
      <c r="R130" s="99"/>
      <c r="S130" s="99"/>
      <c r="T130" s="100"/>
      <c r="U130" s="101"/>
      <c r="V130" s="101"/>
      <c r="W130" s="101"/>
      <c r="X130" s="102"/>
      <c r="Y130" s="103"/>
    </row>
    <row r="131" spans="3:28" s="89" customFormat="1" ht="20.25" customHeight="1" x14ac:dyDescent="0.25">
      <c r="C131" s="104">
        <f>+C119+1</f>
        <v>45918</v>
      </c>
      <c r="D131" s="147" t="e">
        <f>#REF!</f>
        <v>#REF!</v>
      </c>
      <c r="E131" s="99" t="s">
        <v>57</v>
      </c>
      <c r="F131" s="99" t="s">
        <v>57</v>
      </c>
      <c r="G131" s="99" t="s">
        <v>57</v>
      </c>
      <c r="H131" s="100"/>
      <c r="I131" s="101"/>
      <c r="J131" s="101"/>
      <c r="K131" s="101"/>
      <c r="L131" s="102"/>
      <c r="M131" s="103"/>
      <c r="O131" s="104">
        <f>+O119+1</f>
        <v>45925</v>
      </c>
      <c r="P131" s="147" t="e">
        <f>#REF!</f>
        <v>#REF!</v>
      </c>
      <c r="Q131" s="99" t="s">
        <v>57</v>
      </c>
      <c r="R131" s="99" t="s">
        <v>57</v>
      </c>
      <c r="S131" s="99" t="s">
        <v>57</v>
      </c>
      <c r="T131" s="100"/>
      <c r="U131" s="101"/>
      <c r="V131" s="101"/>
      <c r="W131" s="101"/>
      <c r="X131" s="102"/>
      <c r="Y131" s="103"/>
      <c r="AB131" s="105"/>
    </row>
    <row r="132" spans="3:28" s="89" customFormat="1" ht="22.5" hidden="1" customHeight="1" x14ac:dyDescent="0.25">
      <c r="C132" s="104"/>
      <c r="D132" s="147" t="e">
        <f>#REF!</f>
        <v>#REF!</v>
      </c>
      <c r="E132" s="99"/>
      <c r="F132" s="99"/>
      <c r="G132" s="99"/>
      <c r="H132" s="100"/>
      <c r="I132" s="101"/>
      <c r="J132" s="101"/>
      <c r="K132" s="101"/>
      <c r="L132" s="102"/>
      <c r="M132" s="103"/>
      <c r="O132" s="104"/>
      <c r="P132" s="147" t="e">
        <f>#REF!</f>
        <v>#REF!</v>
      </c>
      <c r="Q132" s="99"/>
      <c r="R132" s="99"/>
      <c r="S132" s="99"/>
      <c r="T132" s="100"/>
      <c r="U132" s="101"/>
      <c r="V132" s="101"/>
      <c r="W132" s="101"/>
      <c r="X132" s="102"/>
      <c r="Y132" s="103"/>
      <c r="AB132" s="105"/>
    </row>
    <row r="133" spans="3:28" s="89" customFormat="1" ht="0.75" customHeight="1" x14ac:dyDescent="0.25">
      <c r="C133" s="104"/>
      <c r="D133" s="147" t="e">
        <f>#REF!</f>
        <v>#REF!</v>
      </c>
      <c r="E133" s="99"/>
      <c r="F133" s="99"/>
      <c r="G133" s="99"/>
      <c r="H133" s="100"/>
      <c r="I133" s="101"/>
      <c r="J133" s="101"/>
      <c r="K133" s="101"/>
      <c r="L133" s="102"/>
      <c r="M133" s="103"/>
      <c r="O133" s="104"/>
      <c r="P133" s="147" t="e">
        <f>#REF!</f>
        <v>#REF!</v>
      </c>
      <c r="Q133" s="99"/>
      <c r="R133" s="99"/>
      <c r="S133" s="99"/>
      <c r="T133" s="100"/>
      <c r="U133" s="101"/>
      <c r="V133" s="101"/>
      <c r="W133" s="101"/>
      <c r="X133" s="102"/>
      <c r="Y133" s="103"/>
      <c r="AB133" s="105"/>
    </row>
    <row r="134" spans="3:28" s="89" customFormat="1" ht="21.75" customHeight="1" x14ac:dyDescent="0.25">
      <c r="C134" s="103"/>
      <c r="D134" s="147" t="e">
        <f>#REF!</f>
        <v>#REF!</v>
      </c>
      <c r="E134" s="99" t="s">
        <v>57</v>
      </c>
      <c r="F134" s="99" t="s">
        <v>57</v>
      </c>
      <c r="G134" s="99" t="s">
        <v>57</v>
      </c>
      <c r="H134" s="100"/>
      <c r="I134" s="101"/>
      <c r="J134" s="101"/>
      <c r="K134" s="101"/>
      <c r="L134" s="102"/>
      <c r="M134" s="106"/>
      <c r="O134" s="103"/>
      <c r="P134" s="147" t="e">
        <f>#REF!</f>
        <v>#REF!</v>
      </c>
      <c r="Q134" s="99" t="s">
        <v>57</v>
      </c>
      <c r="R134" s="99" t="s">
        <v>57</v>
      </c>
      <c r="S134" s="99" t="s">
        <v>57</v>
      </c>
      <c r="T134" s="100"/>
      <c r="U134" s="101"/>
      <c r="V134" s="101"/>
      <c r="W134" s="101"/>
      <c r="X134" s="102"/>
      <c r="Y134" s="106"/>
    </row>
    <row r="135" spans="3:28" s="89" customFormat="1" ht="2.25" hidden="1" customHeight="1" x14ac:dyDescent="0.25">
      <c r="C135" s="103"/>
      <c r="D135" s="147" t="e">
        <f>#REF!</f>
        <v>#REF!</v>
      </c>
      <c r="E135" s="99"/>
      <c r="F135" s="99"/>
      <c r="G135" s="99"/>
      <c r="H135" s="100"/>
      <c r="I135" s="101"/>
      <c r="J135" s="101"/>
      <c r="K135" s="101"/>
      <c r="L135" s="102"/>
      <c r="M135" s="106"/>
      <c r="O135" s="103"/>
      <c r="P135" s="147" t="e">
        <f>#REF!</f>
        <v>#REF!</v>
      </c>
      <c r="Q135" s="99"/>
      <c r="R135" s="99"/>
      <c r="S135" s="99"/>
      <c r="T135" s="100"/>
      <c r="U135" s="101"/>
      <c r="V135" s="101"/>
      <c r="W135" s="101"/>
      <c r="X135" s="102"/>
      <c r="Y135" s="106"/>
    </row>
    <row r="136" spans="3:28" s="89" customFormat="1" ht="22.5" hidden="1" customHeight="1" x14ac:dyDescent="0.25">
      <c r="C136" s="103"/>
      <c r="D136" s="147" t="e">
        <f>#REF!</f>
        <v>#REF!</v>
      </c>
      <c r="E136" s="99"/>
      <c r="F136" s="99"/>
      <c r="G136" s="99"/>
      <c r="H136" s="100"/>
      <c r="I136" s="101"/>
      <c r="J136" s="101"/>
      <c r="K136" s="101"/>
      <c r="L136" s="102"/>
      <c r="M136" s="106"/>
      <c r="O136" s="103"/>
      <c r="P136" s="147" t="e">
        <f>#REF!</f>
        <v>#REF!</v>
      </c>
      <c r="Q136" s="99"/>
      <c r="R136" s="99"/>
      <c r="S136" s="99"/>
      <c r="T136" s="100"/>
      <c r="U136" s="101"/>
      <c r="V136" s="101"/>
      <c r="W136" s="101"/>
      <c r="X136" s="102"/>
      <c r="Y136" s="106"/>
    </row>
    <row r="137" spans="3:28" s="89" customFormat="1" ht="22.5" customHeight="1" x14ac:dyDescent="0.25">
      <c r="C137" s="98"/>
      <c r="D137" s="147" t="e">
        <f>#REF!</f>
        <v>#REF!</v>
      </c>
      <c r="E137" s="99" t="s">
        <v>57</v>
      </c>
      <c r="F137" s="99" t="s">
        <v>57</v>
      </c>
      <c r="G137" s="99" t="s">
        <v>57</v>
      </c>
      <c r="H137" s="100"/>
      <c r="I137" s="101"/>
      <c r="J137" s="101"/>
      <c r="K137" s="101"/>
      <c r="L137" s="102"/>
      <c r="M137" s="106"/>
      <c r="O137" s="98"/>
      <c r="P137" s="147" t="e">
        <f>#REF!</f>
        <v>#REF!</v>
      </c>
      <c r="Q137" s="99" t="s">
        <v>57</v>
      </c>
      <c r="R137" s="99" t="s">
        <v>57</v>
      </c>
      <c r="S137" s="99" t="s">
        <v>57</v>
      </c>
      <c r="T137" s="100"/>
      <c r="U137" s="101"/>
      <c r="V137" s="101"/>
      <c r="W137" s="101"/>
      <c r="X137" s="102"/>
      <c r="Y137" s="106"/>
    </row>
    <row r="138" spans="3:28" s="89" customFormat="1" ht="0.75" customHeight="1" x14ac:dyDescent="0.25">
      <c r="C138" s="98"/>
      <c r="D138" s="147" t="e">
        <f>#REF!</f>
        <v>#REF!</v>
      </c>
      <c r="E138" s="99"/>
      <c r="F138" s="99"/>
      <c r="G138" s="99"/>
      <c r="H138" s="100"/>
      <c r="I138" s="101"/>
      <c r="J138" s="101"/>
      <c r="K138" s="101"/>
      <c r="L138" s="102"/>
      <c r="M138" s="106"/>
      <c r="O138" s="98"/>
      <c r="P138" s="147" t="e">
        <f>#REF!</f>
        <v>#REF!</v>
      </c>
      <c r="Q138" s="99"/>
      <c r="R138" s="99"/>
      <c r="S138" s="99"/>
      <c r="T138" s="100"/>
      <c r="U138" s="101"/>
      <c r="V138" s="101"/>
      <c r="W138" s="101"/>
      <c r="X138" s="102"/>
      <c r="Y138" s="106"/>
    </row>
    <row r="139" spans="3:28" s="89" customFormat="1" ht="22.5" customHeight="1" x14ac:dyDescent="0.25">
      <c r="C139" s="107"/>
      <c r="D139" s="148" t="e">
        <f>#REF!</f>
        <v>#REF!</v>
      </c>
      <c r="E139" s="108" t="s">
        <v>57</v>
      </c>
      <c r="F139" s="108" t="s">
        <v>57</v>
      </c>
      <c r="G139" s="108" t="s">
        <v>57</v>
      </c>
      <c r="H139" s="109"/>
      <c r="I139" s="110"/>
      <c r="J139" s="110"/>
      <c r="K139" s="110"/>
      <c r="L139" s="111"/>
      <c r="M139" s="112"/>
      <c r="O139" s="107"/>
      <c r="P139" s="148" t="e">
        <f>#REF!</f>
        <v>#REF!</v>
      </c>
      <c r="Q139" s="108" t="s">
        <v>57</v>
      </c>
      <c r="R139" s="108" t="s">
        <v>57</v>
      </c>
      <c r="S139" s="108" t="s">
        <v>57</v>
      </c>
      <c r="T139" s="109"/>
      <c r="U139" s="110"/>
      <c r="V139" s="110"/>
      <c r="W139" s="110"/>
      <c r="X139" s="111"/>
      <c r="Y139" s="112"/>
    </row>
    <row r="140" spans="3:28" s="89" customFormat="1" ht="22.5" customHeight="1" x14ac:dyDescent="0.25">
      <c r="C140" s="90" t="s">
        <v>61</v>
      </c>
      <c r="D140" s="91" t="e">
        <f>#REF!</f>
        <v>#REF!</v>
      </c>
      <c r="E140" s="92" t="s">
        <v>57</v>
      </c>
      <c r="F140" s="92" t="s">
        <v>57</v>
      </c>
      <c r="G140" s="92" t="s">
        <v>57</v>
      </c>
      <c r="H140" s="93"/>
      <c r="I140" s="94"/>
      <c r="J140" s="94"/>
      <c r="K140" s="94"/>
      <c r="L140" s="95"/>
      <c r="M140" s="96"/>
      <c r="O140" s="90" t="s">
        <v>61</v>
      </c>
      <c r="P140" s="91" t="e">
        <f>#REF!</f>
        <v>#REF!</v>
      </c>
      <c r="Q140" s="92" t="s">
        <v>57</v>
      </c>
      <c r="R140" s="92" t="s">
        <v>57</v>
      </c>
      <c r="S140" s="92" t="s">
        <v>57</v>
      </c>
      <c r="T140" s="93"/>
      <c r="U140" s="94"/>
      <c r="V140" s="94"/>
      <c r="W140" s="94"/>
      <c r="X140" s="95"/>
      <c r="Y140" s="96"/>
    </row>
    <row r="141" spans="3:28" s="89" customFormat="1" ht="0.75" customHeight="1" x14ac:dyDescent="0.25">
      <c r="C141" s="98"/>
      <c r="D141" s="91" t="e">
        <f>#REF!</f>
        <v>#REF!</v>
      </c>
      <c r="E141" s="99"/>
      <c r="F141" s="99"/>
      <c r="G141" s="99"/>
      <c r="H141" s="100"/>
      <c r="I141" s="101"/>
      <c r="J141" s="101"/>
      <c r="K141" s="101"/>
      <c r="L141" s="102"/>
      <c r="M141" s="103"/>
      <c r="O141" s="98"/>
      <c r="P141" s="91" t="e">
        <f>#REF!</f>
        <v>#REF!</v>
      </c>
      <c r="Q141" s="99"/>
      <c r="R141" s="99"/>
      <c r="S141" s="99"/>
      <c r="T141" s="100"/>
      <c r="U141" s="101"/>
      <c r="V141" s="101"/>
      <c r="W141" s="101"/>
      <c r="X141" s="102"/>
      <c r="Y141" s="103"/>
    </row>
    <row r="142" spans="3:28" s="89" customFormat="1" ht="22.5" hidden="1" customHeight="1" x14ac:dyDescent="0.25">
      <c r="C142" s="98"/>
      <c r="D142" s="91" t="e">
        <f>#REF!</f>
        <v>#REF!</v>
      </c>
      <c r="E142" s="99"/>
      <c r="F142" s="99"/>
      <c r="G142" s="99"/>
      <c r="H142" s="100"/>
      <c r="I142" s="101"/>
      <c r="J142" s="101"/>
      <c r="K142" s="101"/>
      <c r="L142" s="102"/>
      <c r="M142" s="103"/>
      <c r="O142" s="98"/>
      <c r="P142" s="91" t="e">
        <f>#REF!</f>
        <v>#REF!</v>
      </c>
      <c r="Q142" s="99"/>
      <c r="R142" s="99"/>
      <c r="S142" s="99"/>
      <c r="T142" s="100"/>
      <c r="U142" s="101"/>
      <c r="V142" s="101"/>
      <c r="W142" s="101"/>
      <c r="X142" s="102"/>
      <c r="Y142" s="103"/>
    </row>
    <row r="143" spans="3:28" s="89" customFormat="1" ht="20.25" customHeight="1" x14ac:dyDescent="0.25">
      <c r="C143" s="104">
        <f>+C131+1</f>
        <v>45919</v>
      </c>
      <c r="D143" s="91" t="e">
        <f>#REF!</f>
        <v>#REF!</v>
      </c>
      <c r="E143" s="99" t="s">
        <v>57</v>
      </c>
      <c r="F143" s="99" t="s">
        <v>57</v>
      </c>
      <c r="G143" s="99" t="s">
        <v>57</v>
      </c>
      <c r="H143" s="100"/>
      <c r="I143" s="101"/>
      <c r="J143" s="101"/>
      <c r="K143" s="101"/>
      <c r="L143" s="102"/>
      <c r="M143" s="103"/>
      <c r="O143" s="104">
        <f>+O131+1</f>
        <v>45926</v>
      </c>
      <c r="P143" s="91" t="e">
        <f>#REF!</f>
        <v>#REF!</v>
      </c>
      <c r="Q143" s="99" t="s">
        <v>57</v>
      </c>
      <c r="R143" s="99" t="s">
        <v>57</v>
      </c>
      <c r="S143" s="99" t="s">
        <v>57</v>
      </c>
      <c r="T143" s="100"/>
      <c r="U143" s="101"/>
      <c r="V143" s="101"/>
      <c r="W143" s="101"/>
      <c r="X143" s="102"/>
      <c r="Y143" s="103"/>
      <c r="AB143" s="105"/>
    </row>
    <row r="144" spans="3:28" s="89" customFormat="1" ht="22.5" hidden="1" customHeight="1" x14ac:dyDescent="0.25">
      <c r="C144" s="104"/>
      <c r="D144" s="91" t="e">
        <f>#REF!</f>
        <v>#REF!</v>
      </c>
      <c r="E144" s="99"/>
      <c r="F144" s="99"/>
      <c r="G144" s="99"/>
      <c r="H144" s="100"/>
      <c r="I144" s="101"/>
      <c r="J144" s="101"/>
      <c r="K144" s="101"/>
      <c r="L144" s="102"/>
      <c r="M144" s="103"/>
      <c r="O144" s="104"/>
      <c r="P144" s="91" t="e">
        <f>#REF!</f>
        <v>#REF!</v>
      </c>
      <c r="Q144" s="99"/>
      <c r="R144" s="99"/>
      <c r="S144" s="99"/>
      <c r="T144" s="100"/>
      <c r="U144" s="101"/>
      <c r="V144" s="101"/>
      <c r="W144" s="101"/>
      <c r="X144" s="102"/>
      <c r="Y144" s="103"/>
      <c r="AB144" s="105"/>
    </row>
    <row r="145" spans="1:28" s="89" customFormat="1" ht="0.75" customHeight="1" x14ac:dyDescent="0.25">
      <c r="C145" s="104"/>
      <c r="D145" s="91" t="e">
        <f>#REF!</f>
        <v>#REF!</v>
      </c>
      <c r="E145" s="99"/>
      <c r="F145" s="99"/>
      <c r="G145" s="99"/>
      <c r="H145" s="100"/>
      <c r="I145" s="101"/>
      <c r="J145" s="101"/>
      <c r="K145" s="101"/>
      <c r="L145" s="102"/>
      <c r="M145" s="103"/>
      <c r="O145" s="104"/>
      <c r="P145" s="91" t="e">
        <f>#REF!</f>
        <v>#REF!</v>
      </c>
      <c r="Q145" s="99"/>
      <c r="R145" s="99"/>
      <c r="S145" s="99"/>
      <c r="T145" s="100"/>
      <c r="U145" s="101"/>
      <c r="V145" s="101"/>
      <c r="W145" s="101"/>
      <c r="X145" s="102"/>
      <c r="Y145" s="103"/>
      <c r="AB145" s="105"/>
    </row>
    <row r="146" spans="1:28" s="89" customFormat="1" ht="21.75" customHeight="1" x14ac:dyDescent="0.25">
      <c r="C146" s="103"/>
      <c r="D146" s="91" t="e">
        <f>#REF!</f>
        <v>#REF!</v>
      </c>
      <c r="E146" s="99" t="s">
        <v>57</v>
      </c>
      <c r="F146" s="99" t="s">
        <v>57</v>
      </c>
      <c r="G146" s="99" t="s">
        <v>57</v>
      </c>
      <c r="H146" s="100"/>
      <c r="I146" s="101"/>
      <c r="J146" s="101"/>
      <c r="K146" s="101"/>
      <c r="L146" s="102"/>
      <c r="M146" s="106"/>
      <c r="O146" s="103"/>
      <c r="P146" s="91" t="e">
        <f>#REF!</f>
        <v>#REF!</v>
      </c>
      <c r="Q146" s="99" t="s">
        <v>57</v>
      </c>
      <c r="R146" s="99" t="s">
        <v>57</v>
      </c>
      <c r="S146" s="99" t="s">
        <v>57</v>
      </c>
      <c r="T146" s="100"/>
      <c r="U146" s="101"/>
      <c r="V146" s="101"/>
      <c r="W146" s="101"/>
      <c r="X146" s="102"/>
      <c r="Y146" s="106"/>
    </row>
    <row r="147" spans="1:28" s="89" customFormat="1" ht="2.25" hidden="1" customHeight="1" x14ac:dyDescent="0.25">
      <c r="C147" s="103"/>
      <c r="D147" s="91" t="e">
        <f>#REF!</f>
        <v>#REF!</v>
      </c>
      <c r="E147" s="99"/>
      <c r="F147" s="99"/>
      <c r="G147" s="99"/>
      <c r="H147" s="100"/>
      <c r="I147" s="101"/>
      <c r="J147" s="101"/>
      <c r="K147" s="101"/>
      <c r="L147" s="102"/>
      <c r="M147" s="106"/>
      <c r="O147" s="103"/>
      <c r="P147" s="91" t="e">
        <f>#REF!</f>
        <v>#REF!</v>
      </c>
      <c r="Q147" s="99"/>
      <c r="R147" s="99"/>
      <c r="S147" s="99"/>
      <c r="T147" s="100"/>
      <c r="U147" s="101"/>
      <c r="V147" s="101"/>
      <c r="W147" s="101"/>
      <c r="X147" s="102"/>
      <c r="Y147" s="106"/>
    </row>
    <row r="148" spans="1:28" s="89" customFormat="1" ht="22.5" hidden="1" customHeight="1" x14ac:dyDescent="0.25">
      <c r="C148" s="103"/>
      <c r="D148" s="91" t="e">
        <f>#REF!</f>
        <v>#REF!</v>
      </c>
      <c r="E148" s="99"/>
      <c r="F148" s="99"/>
      <c r="G148" s="99"/>
      <c r="H148" s="100"/>
      <c r="I148" s="101"/>
      <c r="J148" s="101"/>
      <c r="K148" s="101"/>
      <c r="L148" s="102"/>
      <c r="M148" s="106"/>
      <c r="O148" s="103"/>
      <c r="P148" s="91" t="e">
        <f>#REF!</f>
        <v>#REF!</v>
      </c>
      <c r="Q148" s="99"/>
      <c r="R148" s="99"/>
      <c r="S148" s="99"/>
      <c r="T148" s="100"/>
      <c r="U148" s="101"/>
      <c r="V148" s="101"/>
      <c r="W148" s="101"/>
      <c r="X148" s="102"/>
      <c r="Y148" s="106"/>
    </row>
    <row r="149" spans="1:28" s="89" customFormat="1" ht="22.5" customHeight="1" x14ac:dyDescent="0.25">
      <c r="C149" s="98"/>
      <c r="D149" s="91" t="e">
        <f>#REF!</f>
        <v>#REF!</v>
      </c>
      <c r="E149" s="99" t="s">
        <v>57</v>
      </c>
      <c r="F149" s="99" t="s">
        <v>57</v>
      </c>
      <c r="G149" s="99" t="s">
        <v>57</v>
      </c>
      <c r="H149" s="100"/>
      <c r="I149" s="101"/>
      <c r="J149" s="101"/>
      <c r="K149" s="101"/>
      <c r="L149" s="102"/>
      <c r="M149" s="106"/>
      <c r="O149" s="98"/>
      <c r="P149" s="91" t="e">
        <f>#REF!</f>
        <v>#REF!</v>
      </c>
      <c r="Q149" s="99" t="s">
        <v>57</v>
      </c>
      <c r="R149" s="99" t="s">
        <v>57</v>
      </c>
      <c r="S149" s="99" t="s">
        <v>57</v>
      </c>
      <c r="T149" s="100"/>
      <c r="U149" s="101"/>
      <c r="V149" s="101"/>
      <c r="W149" s="101"/>
      <c r="X149" s="102"/>
      <c r="Y149" s="106"/>
    </row>
    <row r="150" spans="1:28" s="89" customFormat="1" ht="0.75" customHeight="1" x14ac:dyDescent="0.25">
      <c r="C150" s="98"/>
      <c r="D150" s="91" t="e">
        <f>#REF!</f>
        <v>#REF!</v>
      </c>
      <c r="E150" s="99"/>
      <c r="F150" s="99"/>
      <c r="G150" s="99"/>
      <c r="H150" s="100"/>
      <c r="I150" s="101"/>
      <c r="J150" s="101"/>
      <c r="K150" s="101"/>
      <c r="L150" s="102"/>
      <c r="M150" s="106"/>
      <c r="O150" s="98"/>
      <c r="P150" s="91" t="e">
        <f>#REF!</f>
        <v>#REF!</v>
      </c>
      <c r="Q150" s="99"/>
      <c r="R150" s="99"/>
      <c r="S150" s="99"/>
      <c r="T150" s="100"/>
      <c r="U150" s="101"/>
      <c r="V150" s="101"/>
      <c r="W150" s="101"/>
      <c r="X150" s="102"/>
      <c r="Y150" s="106"/>
    </row>
    <row r="151" spans="1:28" s="89" customFormat="1" ht="22.5" customHeight="1" x14ac:dyDescent="0.25">
      <c r="C151" s="107"/>
      <c r="D151" s="91" t="e">
        <f>#REF!</f>
        <v>#REF!</v>
      </c>
      <c r="E151" s="108" t="s">
        <v>57</v>
      </c>
      <c r="F151" s="108" t="s">
        <v>57</v>
      </c>
      <c r="G151" s="108" t="s">
        <v>57</v>
      </c>
      <c r="H151" s="109"/>
      <c r="I151" s="110"/>
      <c r="J151" s="110"/>
      <c r="K151" s="110"/>
      <c r="L151" s="111"/>
      <c r="M151" s="112"/>
      <c r="O151" s="107"/>
      <c r="P151" s="91" t="e">
        <f>#REF!</f>
        <v>#REF!</v>
      </c>
      <c r="Q151" s="108" t="s">
        <v>57</v>
      </c>
      <c r="R151" s="108" t="s">
        <v>57</v>
      </c>
      <c r="S151" s="108" t="s">
        <v>57</v>
      </c>
      <c r="T151" s="109"/>
      <c r="U151" s="110"/>
      <c r="V151" s="110"/>
      <c r="W151" s="110"/>
      <c r="X151" s="111"/>
      <c r="Y151" s="112"/>
    </row>
    <row r="152" spans="1:28" ht="15" customHeight="1" x14ac:dyDescent="0.3">
      <c r="C152" s="294" t="s">
        <v>62</v>
      </c>
      <c r="D152" s="294"/>
      <c r="E152" s="294"/>
      <c r="F152" s="294"/>
      <c r="G152" s="294"/>
      <c r="H152" s="294"/>
      <c r="I152" s="294"/>
      <c r="J152" s="294"/>
      <c r="K152" s="294"/>
      <c r="L152" s="294"/>
      <c r="M152" s="294"/>
      <c r="O152" s="294" t="s">
        <v>62</v>
      </c>
      <c r="P152" s="294"/>
      <c r="Q152" s="294"/>
      <c r="R152" s="294"/>
      <c r="S152" s="294"/>
      <c r="T152" s="294"/>
      <c r="U152" s="294"/>
      <c r="V152" s="294"/>
      <c r="W152" s="294"/>
      <c r="X152" s="294"/>
      <c r="Y152" s="294"/>
    </row>
    <row r="153" spans="1:28" x14ac:dyDescent="0.3">
      <c r="C153" s="113"/>
      <c r="D153" s="113"/>
      <c r="E153" s="113"/>
      <c r="F153" s="113"/>
      <c r="G153" s="113"/>
      <c r="H153" s="113"/>
      <c r="I153" s="113"/>
      <c r="J153" s="113"/>
      <c r="K153" s="113"/>
      <c r="L153" s="113"/>
      <c r="M153" s="113"/>
      <c r="O153" s="113"/>
      <c r="P153" s="113"/>
      <c r="Q153" s="113"/>
      <c r="R153" s="113"/>
      <c r="S153" s="113"/>
      <c r="T153" s="113"/>
      <c r="U153" s="113"/>
      <c r="V153" s="113"/>
      <c r="W153" s="113"/>
      <c r="X153" s="113"/>
      <c r="Y153" s="113"/>
    </row>
    <row r="154" spans="1:28" x14ac:dyDescent="0.3">
      <c r="C154" s="295" t="s">
        <v>63</v>
      </c>
      <c r="D154" s="295"/>
      <c r="E154" s="295"/>
      <c r="F154" s="295"/>
      <c r="G154" s="295"/>
      <c r="H154" s="295"/>
      <c r="I154" s="295"/>
      <c r="J154" s="295"/>
      <c r="K154" s="295"/>
      <c r="L154" s="295"/>
      <c r="M154" s="295"/>
      <c r="O154" s="295" t="s">
        <v>63</v>
      </c>
      <c r="P154" s="295"/>
      <c r="Q154" s="295"/>
      <c r="R154" s="295"/>
      <c r="S154" s="295"/>
      <c r="T154" s="295"/>
      <c r="U154" s="295"/>
      <c r="V154" s="295"/>
      <c r="W154" s="295"/>
      <c r="X154" s="295"/>
      <c r="Y154" s="295"/>
    </row>
    <row r="155" spans="1:28" ht="115.5" customHeight="1" x14ac:dyDescent="0.3">
      <c r="C155" s="296"/>
      <c r="D155" s="297"/>
      <c r="E155" s="297"/>
      <c r="F155" s="297"/>
      <c r="G155" s="297"/>
      <c r="H155" s="297"/>
      <c r="I155" s="297"/>
      <c r="J155" s="297"/>
      <c r="K155" s="297"/>
      <c r="L155" s="297"/>
      <c r="M155" s="298"/>
      <c r="O155" s="296"/>
      <c r="P155" s="297"/>
      <c r="Q155" s="297"/>
      <c r="R155" s="297"/>
      <c r="S155" s="297"/>
      <c r="T155" s="297"/>
      <c r="U155" s="297"/>
      <c r="V155" s="297"/>
      <c r="W155" s="297"/>
      <c r="X155" s="297"/>
      <c r="Y155" s="298"/>
    </row>
    <row r="157" spans="1:28" ht="53.25" customHeight="1" x14ac:dyDescent="0.3">
      <c r="C157" s="67"/>
      <c r="D157" s="68"/>
      <c r="E157" s="69"/>
      <c r="F157" s="69"/>
      <c r="G157" s="69"/>
      <c r="H157" s="69"/>
      <c r="I157" s="69"/>
      <c r="J157" s="69"/>
      <c r="K157" s="69"/>
      <c r="L157" s="69"/>
      <c r="M157" s="70" t="s">
        <v>37</v>
      </c>
      <c r="O157" s="67"/>
      <c r="P157" s="68"/>
      <c r="Q157" s="69"/>
      <c r="R157" s="69"/>
      <c r="S157" s="69"/>
      <c r="T157" s="69"/>
      <c r="U157" s="69"/>
      <c r="V157" s="69"/>
      <c r="W157" s="69"/>
      <c r="X157" s="69"/>
      <c r="Y157" s="70" t="s">
        <v>37</v>
      </c>
    </row>
    <row r="158" spans="1:28" ht="5.25" customHeight="1" x14ac:dyDescent="0.3"/>
    <row r="159" spans="1:28" x14ac:dyDescent="0.3">
      <c r="A159" s="72" t="s">
        <v>28</v>
      </c>
      <c r="C159" s="311" t="str">
        <f>C3</f>
        <v>Année 2022/2023</v>
      </c>
      <c r="D159" s="311"/>
      <c r="E159" s="312" t="str">
        <f>+CONCATENATE("Période ",$A$8)</f>
        <v>Période 6</v>
      </c>
      <c r="F159" s="312"/>
      <c r="G159" s="312"/>
      <c r="H159" s="312"/>
      <c r="I159" s="312"/>
      <c r="J159" s="312"/>
      <c r="K159" s="312"/>
      <c r="L159" s="312"/>
      <c r="M159" s="73" t="str">
        <f>+CONCATENATE("Semaine ",$A$6)</f>
        <v>Semaine 36</v>
      </c>
      <c r="O159" s="311" t="str">
        <f>+C159</f>
        <v>Année 2022/2023</v>
      </c>
      <c r="P159" s="311"/>
      <c r="Q159" s="312" t="str">
        <f>+CONCATENATE("Période ",$A$8)</f>
        <v>Période 6</v>
      </c>
      <c r="R159" s="312"/>
      <c r="S159" s="312"/>
      <c r="T159" s="312"/>
      <c r="U159" s="312"/>
      <c r="V159" s="312"/>
      <c r="W159" s="312"/>
      <c r="X159" s="312"/>
      <c r="Y159" s="73" t="str">
        <f>+CONCATENATE("Semaine ",$A$6+1)</f>
        <v>Semaine 37</v>
      </c>
    </row>
    <row r="160" spans="1:28" x14ac:dyDescent="0.3">
      <c r="A160" s="74">
        <f>'5E D2'!M82</f>
        <v>45929</v>
      </c>
      <c r="C160" s="75"/>
      <c r="D160" s="75"/>
      <c r="E160" s="76"/>
      <c r="F160" s="76"/>
      <c r="G160" s="76"/>
      <c r="H160" s="76"/>
      <c r="I160" s="76"/>
      <c r="J160" s="76"/>
      <c r="K160" s="76"/>
      <c r="L160" s="76"/>
      <c r="M160" s="77"/>
      <c r="O160" s="75"/>
      <c r="P160" s="75"/>
      <c r="Q160" s="76"/>
      <c r="R160" s="76"/>
      <c r="S160" s="76"/>
      <c r="T160" s="76"/>
      <c r="U160" s="76"/>
      <c r="V160" s="76"/>
      <c r="W160" s="76"/>
      <c r="X160" s="76"/>
      <c r="Y160" s="77"/>
    </row>
    <row r="161" spans="1:28" ht="15.6" x14ac:dyDescent="0.3">
      <c r="A161" s="72" t="s">
        <v>38</v>
      </c>
      <c r="C161" s="78" t="s">
        <v>39</v>
      </c>
      <c r="D161" s="313" t="s">
        <v>40</v>
      </c>
      <c r="E161" s="313"/>
      <c r="F161" s="313"/>
      <c r="G161" s="313"/>
      <c r="H161" s="313"/>
      <c r="I161" s="313"/>
      <c r="J161" s="313"/>
      <c r="K161" s="313"/>
      <c r="L161" s="313"/>
      <c r="M161" s="313"/>
      <c r="O161" s="78" t="s">
        <v>39</v>
      </c>
      <c r="P161" s="313" t="s">
        <v>40</v>
      </c>
      <c r="Q161" s="313"/>
      <c r="R161" s="313"/>
      <c r="S161" s="313"/>
      <c r="T161" s="313"/>
      <c r="U161" s="313"/>
      <c r="V161" s="313"/>
      <c r="W161" s="313"/>
      <c r="X161" s="313"/>
      <c r="Y161" s="313"/>
    </row>
    <row r="162" spans="1:28" x14ac:dyDescent="0.3">
      <c r="A162" s="79">
        <f>'5E D2'!L82</f>
        <v>40</v>
      </c>
    </row>
    <row r="163" spans="1:28" ht="18" customHeight="1" x14ac:dyDescent="0.3">
      <c r="A163" s="72" t="s">
        <v>41</v>
      </c>
      <c r="C163" s="78" t="s">
        <v>42</v>
      </c>
      <c r="O163" s="78" t="s">
        <v>42</v>
      </c>
    </row>
    <row r="164" spans="1:28" x14ac:dyDescent="0.3">
      <c r="A164" s="79">
        <f>A8</f>
        <v>6</v>
      </c>
    </row>
    <row r="165" spans="1:28" ht="63" customHeight="1" x14ac:dyDescent="0.3">
      <c r="C165" s="307" t="s">
        <v>43</v>
      </c>
      <c r="D165" s="307"/>
      <c r="E165" s="307"/>
      <c r="F165" s="307"/>
      <c r="G165" s="307"/>
      <c r="H165" s="307"/>
      <c r="I165" s="307"/>
      <c r="J165" s="307"/>
      <c r="K165" s="307"/>
      <c r="L165" s="307"/>
      <c r="M165" s="307"/>
      <c r="O165" s="307" t="s">
        <v>43</v>
      </c>
      <c r="P165" s="307"/>
      <c r="Q165" s="307"/>
      <c r="R165" s="307"/>
      <c r="S165" s="307"/>
      <c r="T165" s="307"/>
      <c r="U165" s="307"/>
      <c r="V165" s="307"/>
      <c r="W165" s="307"/>
      <c r="X165" s="307"/>
      <c r="Y165" s="307"/>
    </row>
    <row r="166" spans="1:28" ht="9" customHeight="1" x14ac:dyDescent="0.3"/>
    <row r="167" spans="1:28" ht="15" customHeight="1" x14ac:dyDescent="0.3">
      <c r="E167" s="80"/>
      <c r="G167" s="81"/>
      <c r="H167" s="308" t="s">
        <v>44</v>
      </c>
      <c r="I167" s="309"/>
      <c r="J167" s="309"/>
      <c r="K167" s="309"/>
      <c r="L167" s="309"/>
      <c r="M167" s="310"/>
      <c r="Q167" s="80"/>
      <c r="S167" s="81"/>
      <c r="T167" s="308" t="s">
        <v>44</v>
      </c>
      <c r="U167" s="309"/>
      <c r="V167" s="309"/>
      <c r="W167" s="309"/>
      <c r="X167" s="309"/>
      <c r="Y167" s="310"/>
    </row>
    <row r="168" spans="1:28" ht="39" customHeight="1" x14ac:dyDescent="0.3">
      <c r="E168" s="82"/>
      <c r="F168" s="83"/>
      <c r="G168" s="84"/>
      <c r="H168" s="299" t="s">
        <v>45</v>
      </c>
      <c r="I168" s="301" t="s">
        <v>46</v>
      </c>
      <c r="J168" s="301" t="s">
        <v>47</v>
      </c>
      <c r="K168" s="301" t="s">
        <v>48</v>
      </c>
      <c r="L168" s="303" t="s">
        <v>49</v>
      </c>
      <c r="M168" s="305" t="s">
        <v>50</v>
      </c>
      <c r="Q168" s="82"/>
      <c r="R168" s="83"/>
      <c r="S168" s="84"/>
      <c r="T168" s="299" t="s">
        <v>45</v>
      </c>
      <c r="U168" s="301" t="s">
        <v>46</v>
      </c>
      <c r="V168" s="301" t="s">
        <v>47</v>
      </c>
      <c r="W168" s="301" t="s">
        <v>48</v>
      </c>
      <c r="X168" s="303" t="s">
        <v>49</v>
      </c>
      <c r="Y168" s="305" t="s">
        <v>50</v>
      </c>
    </row>
    <row r="169" spans="1:28" ht="15.6" x14ac:dyDescent="0.3">
      <c r="C169" s="85" t="s">
        <v>51</v>
      </c>
      <c r="D169" s="86" t="s">
        <v>52</v>
      </c>
      <c r="E169" s="87" t="s">
        <v>53</v>
      </c>
      <c r="F169" s="87" t="s">
        <v>54</v>
      </c>
      <c r="G169" s="87" t="s">
        <v>55</v>
      </c>
      <c r="H169" s="300"/>
      <c r="I169" s="302"/>
      <c r="J169" s="302"/>
      <c r="K169" s="302"/>
      <c r="L169" s="304"/>
      <c r="M169" s="306"/>
      <c r="O169" s="85" t="s">
        <v>51</v>
      </c>
      <c r="P169" s="88" t="s">
        <v>52</v>
      </c>
      <c r="Q169" s="87" t="s">
        <v>53</v>
      </c>
      <c r="R169" s="87" t="s">
        <v>54</v>
      </c>
      <c r="S169" s="87" t="s">
        <v>55</v>
      </c>
      <c r="T169" s="300"/>
      <c r="U169" s="302"/>
      <c r="V169" s="302"/>
      <c r="W169" s="302"/>
      <c r="X169" s="304"/>
      <c r="Y169" s="306"/>
    </row>
    <row r="170" spans="1:28" s="89" customFormat="1" ht="22.5" customHeight="1" x14ac:dyDescent="0.25">
      <c r="C170" s="90" t="s">
        <v>56</v>
      </c>
      <c r="D170" s="91" t="e">
        <f>#REF!</f>
        <v>#REF!</v>
      </c>
      <c r="E170" s="92" t="s">
        <v>57</v>
      </c>
      <c r="F170" s="92" t="s">
        <v>57</v>
      </c>
      <c r="G170" s="92" t="s">
        <v>57</v>
      </c>
      <c r="H170" s="93"/>
      <c r="I170" s="94"/>
      <c r="J170" s="94"/>
      <c r="K170" s="94"/>
      <c r="L170" s="95"/>
      <c r="M170" s="96"/>
      <c r="O170" s="90" t="s">
        <v>56</v>
      </c>
      <c r="P170" s="91" t="e">
        <f>#REF!</f>
        <v>#REF!</v>
      </c>
      <c r="Q170" s="92" t="s">
        <v>57</v>
      </c>
      <c r="R170" s="92" t="s">
        <v>57</v>
      </c>
      <c r="S170" s="92" t="s">
        <v>57</v>
      </c>
      <c r="T170" s="93"/>
      <c r="U170" s="94"/>
      <c r="V170" s="94"/>
      <c r="W170" s="94"/>
      <c r="X170" s="95"/>
      <c r="Y170" s="96"/>
    </row>
    <row r="171" spans="1:28" s="89" customFormat="1" ht="0.75" customHeight="1" x14ac:dyDescent="0.25">
      <c r="C171" s="98"/>
      <c r="D171" s="91" t="e">
        <f>#REF!</f>
        <v>#REF!</v>
      </c>
      <c r="E171" s="99"/>
      <c r="F171" s="99"/>
      <c r="G171" s="99"/>
      <c r="H171" s="100"/>
      <c r="I171" s="101"/>
      <c r="J171" s="101"/>
      <c r="K171" s="101"/>
      <c r="L171" s="102"/>
      <c r="M171" s="103"/>
      <c r="O171" s="98"/>
      <c r="P171" s="91" t="e">
        <f>#REF!</f>
        <v>#REF!</v>
      </c>
      <c r="Q171" s="99"/>
      <c r="R171" s="99"/>
      <c r="S171" s="99"/>
      <c r="T171" s="100"/>
      <c r="U171" s="101"/>
      <c r="V171" s="101"/>
      <c r="W171" s="101"/>
      <c r="X171" s="102"/>
      <c r="Y171" s="103"/>
    </row>
    <row r="172" spans="1:28" s="89" customFormat="1" ht="22.5" hidden="1" customHeight="1" x14ac:dyDescent="0.25">
      <c r="C172" s="98"/>
      <c r="D172" s="91" t="e">
        <f>#REF!</f>
        <v>#REF!</v>
      </c>
      <c r="E172" s="99"/>
      <c r="F172" s="99"/>
      <c r="G172" s="99"/>
      <c r="H172" s="100"/>
      <c r="I172" s="101"/>
      <c r="J172" s="101"/>
      <c r="K172" s="101"/>
      <c r="L172" s="102"/>
      <c r="M172" s="103"/>
      <c r="O172" s="98"/>
      <c r="P172" s="91" t="e">
        <f>#REF!</f>
        <v>#REF!</v>
      </c>
      <c r="Q172" s="99"/>
      <c r="R172" s="99"/>
      <c r="S172" s="99"/>
      <c r="T172" s="100"/>
      <c r="U172" s="101"/>
      <c r="V172" s="101"/>
      <c r="W172" s="101"/>
      <c r="X172" s="102"/>
      <c r="Y172" s="103"/>
    </row>
    <row r="173" spans="1:28" s="89" customFormat="1" ht="20.25" customHeight="1" x14ac:dyDescent="0.25">
      <c r="C173" s="104">
        <f>O143+3</f>
        <v>45929</v>
      </c>
      <c r="D173" s="91" t="e">
        <f>#REF!</f>
        <v>#REF!</v>
      </c>
      <c r="E173" s="99" t="s">
        <v>57</v>
      </c>
      <c r="F173" s="99" t="s">
        <v>57</v>
      </c>
      <c r="G173" s="99" t="s">
        <v>57</v>
      </c>
      <c r="H173" s="100"/>
      <c r="I173" s="101"/>
      <c r="J173" s="101"/>
      <c r="K173" s="101"/>
      <c r="L173" s="102"/>
      <c r="M173" s="103"/>
      <c r="O173" s="104">
        <f>+C221+3</f>
        <v>45936</v>
      </c>
      <c r="P173" s="91" t="e">
        <f>#REF!</f>
        <v>#REF!</v>
      </c>
      <c r="Q173" s="99" t="s">
        <v>57</v>
      </c>
      <c r="R173" s="99" t="s">
        <v>57</v>
      </c>
      <c r="S173" s="99" t="s">
        <v>57</v>
      </c>
      <c r="T173" s="100"/>
      <c r="U173" s="101"/>
      <c r="V173" s="101"/>
      <c r="W173" s="101"/>
      <c r="X173" s="102"/>
      <c r="Y173" s="103"/>
      <c r="AB173" s="105"/>
    </row>
    <row r="174" spans="1:28" s="89" customFormat="1" ht="22.5" hidden="1" customHeight="1" x14ac:dyDescent="0.25">
      <c r="C174" s="104"/>
      <c r="D174" s="91" t="e">
        <f>#REF!</f>
        <v>#REF!</v>
      </c>
      <c r="E174" s="99"/>
      <c r="F174" s="99"/>
      <c r="G174" s="99"/>
      <c r="H174" s="100"/>
      <c r="I174" s="101"/>
      <c r="J174" s="101"/>
      <c r="K174" s="101"/>
      <c r="L174" s="102"/>
      <c r="M174" s="103"/>
      <c r="O174" s="104"/>
      <c r="P174" s="91" t="e">
        <f>#REF!</f>
        <v>#REF!</v>
      </c>
      <c r="Q174" s="99"/>
      <c r="R174" s="99"/>
      <c r="S174" s="99"/>
      <c r="T174" s="100"/>
      <c r="U174" s="101"/>
      <c r="V174" s="101"/>
      <c r="W174" s="101"/>
      <c r="X174" s="102"/>
      <c r="Y174" s="103"/>
      <c r="AB174" s="105"/>
    </row>
    <row r="175" spans="1:28" s="89" customFormat="1" ht="0.75" customHeight="1" x14ac:dyDescent="0.25">
      <c r="C175" s="104"/>
      <c r="D175" s="91" t="e">
        <f>#REF!</f>
        <v>#REF!</v>
      </c>
      <c r="E175" s="99"/>
      <c r="F175" s="99"/>
      <c r="G175" s="99"/>
      <c r="H175" s="100"/>
      <c r="I175" s="101"/>
      <c r="J175" s="101"/>
      <c r="K175" s="101"/>
      <c r="L175" s="102"/>
      <c r="M175" s="103"/>
      <c r="O175" s="104"/>
      <c r="P175" s="91" t="e">
        <f>#REF!</f>
        <v>#REF!</v>
      </c>
      <c r="Q175" s="99"/>
      <c r="R175" s="99"/>
      <c r="S175" s="99"/>
      <c r="T175" s="100"/>
      <c r="U175" s="101"/>
      <c r="V175" s="101"/>
      <c r="W175" s="101"/>
      <c r="X175" s="102"/>
      <c r="Y175" s="103"/>
      <c r="AB175" s="105"/>
    </row>
    <row r="176" spans="1:28" s="89" customFormat="1" ht="21.75" customHeight="1" x14ac:dyDescent="0.25">
      <c r="C176" s="103"/>
      <c r="D176" s="91" t="e">
        <f>#REF!</f>
        <v>#REF!</v>
      </c>
      <c r="E176" s="99" t="s">
        <v>57</v>
      </c>
      <c r="F176" s="99" t="s">
        <v>57</v>
      </c>
      <c r="G176" s="99" t="s">
        <v>57</v>
      </c>
      <c r="H176" s="100"/>
      <c r="I176" s="101"/>
      <c r="J176" s="101"/>
      <c r="K176" s="101"/>
      <c r="L176" s="102"/>
      <c r="M176" s="106"/>
      <c r="O176" s="103"/>
      <c r="P176" s="91" t="e">
        <f>#REF!</f>
        <v>#REF!</v>
      </c>
      <c r="Q176" s="99" t="s">
        <v>57</v>
      </c>
      <c r="R176" s="99" t="s">
        <v>57</v>
      </c>
      <c r="S176" s="99" t="s">
        <v>57</v>
      </c>
      <c r="T176" s="100"/>
      <c r="U176" s="101"/>
      <c r="V176" s="101"/>
      <c r="W176" s="101"/>
      <c r="X176" s="102"/>
      <c r="Y176" s="106"/>
    </row>
    <row r="177" spans="3:28" s="89" customFormat="1" ht="2.25" hidden="1" customHeight="1" x14ac:dyDescent="0.25">
      <c r="C177" s="103"/>
      <c r="D177" s="91" t="e">
        <f>#REF!</f>
        <v>#REF!</v>
      </c>
      <c r="E177" s="99"/>
      <c r="F177" s="99"/>
      <c r="G177" s="99"/>
      <c r="H177" s="100"/>
      <c r="I177" s="101"/>
      <c r="J177" s="101"/>
      <c r="K177" s="101"/>
      <c r="L177" s="102"/>
      <c r="M177" s="106"/>
      <c r="O177" s="103"/>
      <c r="P177" s="91" t="e">
        <f>#REF!</f>
        <v>#REF!</v>
      </c>
      <c r="Q177" s="99"/>
      <c r="R177" s="99"/>
      <c r="S177" s="99"/>
      <c r="T177" s="100"/>
      <c r="U177" s="101"/>
      <c r="V177" s="101"/>
      <c r="W177" s="101"/>
      <c r="X177" s="102"/>
      <c r="Y177" s="106"/>
    </row>
    <row r="178" spans="3:28" s="89" customFormat="1" ht="22.5" hidden="1" customHeight="1" x14ac:dyDescent="0.25">
      <c r="C178" s="103"/>
      <c r="D178" s="91" t="e">
        <f>#REF!</f>
        <v>#REF!</v>
      </c>
      <c r="E178" s="99"/>
      <c r="F178" s="99"/>
      <c r="G178" s="99"/>
      <c r="H178" s="100"/>
      <c r="I178" s="101"/>
      <c r="J178" s="101"/>
      <c r="K178" s="101"/>
      <c r="L178" s="102"/>
      <c r="M178" s="106"/>
      <c r="O178" s="103"/>
      <c r="P178" s="91" t="e">
        <f>#REF!</f>
        <v>#REF!</v>
      </c>
      <c r="Q178" s="99"/>
      <c r="R178" s="99"/>
      <c r="S178" s="99"/>
      <c r="T178" s="100"/>
      <c r="U178" s="101"/>
      <c r="V178" s="101"/>
      <c r="W178" s="101"/>
      <c r="X178" s="102"/>
      <c r="Y178" s="106"/>
    </row>
    <row r="179" spans="3:28" s="89" customFormat="1" ht="22.5" customHeight="1" x14ac:dyDescent="0.25">
      <c r="C179" s="98"/>
      <c r="D179" s="91" t="e">
        <f>#REF!</f>
        <v>#REF!</v>
      </c>
      <c r="E179" s="99" t="s">
        <v>57</v>
      </c>
      <c r="F179" s="99" t="s">
        <v>57</v>
      </c>
      <c r="G179" s="99" t="s">
        <v>57</v>
      </c>
      <c r="H179" s="100"/>
      <c r="I179" s="101"/>
      <c r="J179" s="101"/>
      <c r="K179" s="101"/>
      <c r="L179" s="102"/>
      <c r="M179" s="106"/>
      <c r="O179" s="98"/>
      <c r="P179" s="91" t="e">
        <f>#REF!</f>
        <v>#REF!</v>
      </c>
      <c r="Q179" s="99" t="s">
        <v>57</v>
      </c>
      <c r="R179" s="99" t="s">
        <v>57</v>
      </c>
      <c r="S179" s="99" t="s">
        <v>57</v>
      </c>
      <c r="T179" s="100"/>
      <c r="U179" s="101"/>
      <c r="V179" s="101"/>
      <c r="W179" s="101"/>
      <c r="X179" s="102"/>
      <c r="Y179" s="106"/>
    </row>
    <row r="180" spans="3:28" s="89" customFormat="1" ht="0.75" customHeight="1" x14ac:dyDescent="0.25">
      <c r="C180" s="98"/>
      <c r="D180" s="91" t="e">
        <f>#REF!</f>
        <v>#REF!</v>
      </c>
      <c r="E180" s="99"/>
      <c r="F180" s="99"/>
      <c r="G180" s="99"/>
      <c r="H180" s="100"/>
      <c r="I180" s="101"/>
      <c r="J180" s="101"/>
      <c r="K180" s="101"/>
      <c r="L180" s="102"/>
      <c r="M180" s="106"/>
      <c r="O180" s="98"/>
      <c r="P180" s="91" t="e">
        <f>#REF!</f>
        <v>#REF!</v>
      </c>
      <c r="Q180" s="99"/>
      <c r="R180" s="99"/>
      <c r="S180" s="99"/>
      <c r="T180" s="100"/>
      <c r="U180" s="101"/>
      <c r="V180" s="101"/>
      <c r="W180" s="101"/>
      <c r="X180" s="102"/>
      <c r="Y180" s="106"/>
    </row>
    <row r="181" spans="3:28" s="89" customFormat="1" ht="22.5" customHeight="1" x14ac:dyDescent="0.25">
      <c r="C181" s="107"/>
      <c r="D181" s="91" t="e">
        <f>#REF!</f>
        <v>#REF!</v>
      </c>
      <c r="E181" s="108" t="s">
        <v>57</v>
      </c>
      <c r="F181" s="108" t="s">
        <v>57</v>
      </c>
      <c r="G181" s="108" t="s">
        <v>57</v>
      </c>
      <c r="H181" s="109"/>
      <c r="I181" s="110"/>
      <c r="J181" s="110"/>
      <c r="K181" s="110"/>
      <c r="L181" s="111"/>
      <c r="M181" s="112"/>
      <c r="O181" s="107"/>
      <c r="P181" s="91" t="e">
        <f>#REF!</f>
        <v>#REF!</v>
      </c>
      <c r="Q181" s="108" t="s">
        <v>57</v>
      </c>
      <c r="R181" s="108" t="s">
        <v>57</v>
      </c>
      <c r="S181" s="108" t="s">
        <v>57</v>
      </c>
      <c r="T181" s="109"/>
      <c r="U181" s="110"/>
      <c r="V181" s="110"/>
      <c r="W181" s="110"/>
      <c r="X181" s="111"/>
      <c r="Y181" s="112"/>
    </row>
    <row r="182" spans="3:28" s="89" customFormat="1" ht="22.5" customHeight="1" x14ac:dyDescent="0.25">
      <c r="C182" s="90" t="s">
        <v>58</v>
      </c>
      <c r="D182" s="189" t="e">
        <f>#REF!</f>
        <v>#REF!</v>
      </c>
      <c r="E182" s="186" t="s">
        <v>57</v>
      </c>
      <c r="F182" s="92" t="s">
        <v>57</v>
      </c>
      <c r="G182" s="92" t="s">
        <v>57</v>
      </c>
      <c r="H182" s="93"/>
      <c r="I182" s="94"/>
      <c r="J182" s="94"/>
      <c r="K182" s="94"/>
      <c r="L182" s="95"/>
      <c r="M182" s="96"/>
      <c r="O182" s="90" t="s">
        <v>58</v>
      </c>
      <c r="P182" s="189" t="e">
        <f>#REF!</f>
        <v>#REF!</v>
      </c>
      <c r="Q182" s="92" t="s">
        <v>57</v>
      </c>
      <c r="R182" s="92" t="s">
        <v>57</v>
      </c>
      <c r="S182" s="92" t="s">
        <v>57</v>
      </c>
      <c r="T182" s="93"/>
      <c r="U182" s="94"/>
      <c r="V182" s="94"/>
      <c r="W182" s="94"/>
      <c r="X182" s="95"/>
      <c r="Y182" s="96"/>
    </row>
    <row r="183" spans="3:28" s="89" customFormat="1" ht="0.75" customHeight="1" x14ac:dyDescent="0.25">
      <c r="C183" s="98"/>
      <c r="D183" s="147" t="e">
        <f>#REF!</f>
        <v>#REF!</v>
      </c>
      <c r="E183" s="187"/>
      <c r="F183" s="99"/>
      <c r="G183" s="99"/>
      <c r="H183" s="100"/>
      <c r="I183" s="101"/>
      <c r="J183" s="101"/>
      <c r="K183" s="101"/>
      <c r="L183" s="102"/>
      <c r="M183" s="103"/>
      <c r="O183" s="98"/>
      <c r="P183" s="147" t="e">
        <f>#REF!</f>
        <v>#REF!</v>
      </c>
      <c r="Q183" s="99"/>
      <c r="R183" s="99"/>
      <c r="S183" s="99"/>
      <c r="T183" s="100"/>
      <c r="U183" s="101"/>
      <c r="V183" s="101"/>
      <c r="W183" s="101"/>
      <c r="X183" s="102"/>
      <c r="Y183" s="103"/>
    </row>
    <row r="184" spans="3:28" s="89" customFormat="1" ht="22.5" hidden="1" customHeight="1" x14ac:dyDescent="0.25">
      <c r="C184" s="98"/>
      <c r="D184" s="147" t="e">
        <f>#REF!</f>
        <v>#REF!</v>
      </c>
      <c r="E184" s="187"/>
      <c r="F184" s="99"/>
      <c r="G184" s="99"/>
      <c r="H184" s="100"/>
      <c r="I184" s="101"/>
      <c r="J184" s="101"/>
      <c r="K184" s="101"/>
      <c r="L184" s="102"/>
      <c r="M184" s="103"/>
      <c r="O184" s="98"/>
      <c r="P184" s="147" t="e">
        <f>#REF!</f>
        <v>#REF!</v>
      </c>
      <c r="Q184" s="99"/>
      <c r="R184" s="99"/>
      <c r="S184" s="99"/>
      <c r="T184" s="100"/>
      <c r="U184" s="101"/>
      <c r="V184" s="101"/>
      <c r="W184" s="101"/>
      <c r="X184" s="102"/>
      <c r="Y184" s="103"/>
    </row>
    <row r="185" spans="3:28" s="89" customFormat="1" ht="20.25" customHeight="1" x14ac:dyDescent="0.25">
      <c r="C185" s="104">
        <f>+C173+1</f>
        <v>45930</v>
      </c>
      <c r="D185" s="147" t="e">
        <f>#REF!</f>
        <v>#REF!</v>
      </c>
      <c r="E185" s="187" t="s">
        <v>57</v>
      </c>
      <c r="F185" s="99" t="s">
        <v>57</v>
      </c>
      <c r="G185" s="99" t="s">
        <v>57</v>
      </c>
      <c r="H185" s="100"/>
      <c r="I185" s="101"/>
      <c r="J185" s="101"/>
      <c r="K185" s="101"/>
      <c r="L185" s="102"/>
      <c r="M185" s="103"/>
      <c r="O185" s="104">
        <f>+O173+1</f>
        <v>45937</v>
      </c>
      <c r="P185" s="147" t="e">
        <f>#REF!</f>
        <v>#REF!</v>
      </c>
      <c r="Q185" s="99" t="s">
        <v>57</v>
      </c>
      <c r="R185" s="99" t="s">
        <v>57</v>
      </c>
      <c r="S185" s="99" t="s">
        <v>57</v>
      </c>
      <c r="T185" s="100"/>
      <c r="U185" s="101"/>
      <c r="V185" s="101"/>
      <c r="W185" s="101"/>
      <c r="X185" s="102"/>
      <c r="Y185" s="103"/>
      <c r="AB185" s="105"/>
    </row>
    <row r="186" spans="3:28" s="89" customFormat="1" ht="22.5" hidden="1" customHeight="1" x14ac:dyDescent="0.25">
      <c r="C186" s="104"/>
      <c r="D186" s="147" t="e">
        <f>#REF!</f>
        <v>#REF!</v>
      </c>
      <c r="E186" s="187"/>
      <c r="F186" s="99"/>
      <c r="G186" s="99"/>
      <c r="H186" s="100"/>
      <c r="I186" s="101"/>
      <c r="J186" s="101"/>
      <c r="K186" s="101"/>
      <c r="L186" s="102"/>
      <c r="M186" s="103"/>
      <c r="O186" s="104"/>
      <c r="P186" s="147" t="e">
        <f>#REF!</f>
        <v>#REF!</v>
      </c>
      <c r="Q186" s="99"/>
      <c r="R186" s="99"/>
      <c r="S186" s="99"/>
      <c r="T186" s="100"/>
      <c r="U186" s="101"/>
      <c r="V186" s="101"/>
      <c r="W186" s="101"/>
      <c r="X186" s="102"/>
      <c r="Y186" s="103"/>
      <c r="AB186" s="105"/>
    </row>
    <row r="187" spans="3:28" s="89" customFormat="1" ht="0.75" customHeight="1" x14ac:dyDescent="0.25">
      <c r="C187" s="104"/>
      <c r="D187" s="147" t="e">
        <f>#REF!</f>
        <v>#REF!</v>
      </c>
      <c r="E187" s="187"/>
      <c r="F187" s="99"/>
      <c r="G187" s="99"/>
      <c r="H187" s="100"/>
      <c r="I187" s="101"/>
      <c r="J187" s="101"/>
      <c r="K187" s="101"/>
      <c r="L187" s="102"/>
      <c r="M187" s="103"/>
      <c r="O187" s="104"/>
      <c r="P187" s="147" t="e">
        <f>#REF!</f>
        <v>#REF!</v>
      </c>
      <c r="Q187" s="99"/>
      <c r="R187" s="99"/>
      <c r="S187" s="99"/>
      <c r="T187" s="100"/>
      <c r="U187" s="101"/>
      <c r="V187" s="101"/>
      <c r="W187" s="101"/>
      <c r="X187" s="102"/>
      <c r="Y187" s="103"/>
      <c r="AB187" s="105"/>
    </row>
    <row r="188" spans="3:28" s="89" customFormat="1" ht="21.75" customHeight="1" x14ac:dyDescent="0.25">
      <c r="C188" s="103"/>
      <c r="D188" s="147" t="e">
        <f>#REF!</f>
        <v>#REF!</v>
      </c>
      <c r="E188" s="187" t="s">
        <v>57</v>
      </c>
      <c r="F188" s="99" t="s">
        <v>57</v>
      </c>
      <c r="G188" s="99" t="s">
        <v>57</v>
      </c>
      <c r="H188" s="100"/>
      <c r="I188" s="101"/>
      <c r="J188" s="101"/>
      <c r="K188" s="101"/>
      <c r="L188" s="102"/>
      <c r="M188" s="106"/>
      <c r="O188" s="103"/>
      <c r="P188" s="147" t="e">
        <f>#REF!</f>
        <v>#REF!</v>
      </c>
      <c r="Q188" s="99" t="s">
        <v>57</v>
      </c>
      <c r="R188" s="99" t="s">
        <v>57</v>
      </c>
      <c r="S188" s="99" t="s">
        <v>57</v>
      </c>
      <c r="T188" s="100"/>
      <c r="U188" s="101"/>
      <c r="V188" s="101"/>
      <c r="W188" s="101"/>
      <c r="X188" s="102"/>
      <c r="Y188" s="106"/>
    </row>
    <row r="189" spans="3:28" s="89" customFormat="1" ht="2.25" hidden="1" customHeight="1" x14ac:dyDescent="0.25">
      <c r="C189" s="103"/>
      <c r="D189" s="147" t="e">
        <f>#REF!</f>
        <v>#REF!</v>
      </c>
      <c r="E189" s="187"/>
      <c r="F189" s="99"/>
      <c r="G189" s="99"/>
      <c r="H189" s="100"/>
      <c r="I189" s="101"/>
      <c r="J189" s="101"/>
      <c r="K189" s="101"/>
      <c r="L189" s="102"/>
      <c r="M189" s="106"/>
      <c r="O189" s="103"/>
      <c r="P189" s="147" t="e">
        <f>#REF!</f>
        <v>#REF!</v>
      </c>
      <c r="Q189" s="99"/>
      <c r="R189" s="99"/>
      <c r="S189" s="99"/>
      <c r="T189" s="100"/>
      <c r="U189" s="101"/>
      <c r="V189" s="101"/>
      <c r="W189" s="101"/>
      <c r="X189" s="102"/>
      <c r="Y189" s="106"/>
    </row>
    <row r="190" spans="3:28" s="89" customFormat="1" ht="22.5" hidden="1" customHeight="1" x14ac:dyDescent="0.25">
      <c r="C190" s="103"/>
      <c r="D190" s="147" t="e">
        <f>#REF!</f>
        <v>#REF!</v>
      </c>
      <c r="E190" s="187"/>
      <c r="F190" s="99"/>
      <c r="G190" s="99"/>
      <c r="H190" s="100"/>
      <c r="I190" s="101"/>
      <c r="J190" s="101"/>
      <c r="K190" s="101"/>
      <c r="L190" s="102"/>
      <c r="M190" s="106"/>
      <c r="O190" s="103"/>
      <c r="P190" s="147" t="e">
        <f>#REF!</f>
        <v>#REF!</v>
      </c>
      <c r="Q190" s="99"/>
      <c r="R190" s="99"/>
      <c r="S190" s="99"/>
      <c r="T190" s="100"/>
      <c r="U190" s="101"/>
      <c r="V190" s="101"/>
      <c r="W190" s="101"/>
      <c r="X190" s="102"/>
      <c r="Y190" s="106"/>
    </row>
    <row r="191" spans="3:28" s="89" customFormat="1" ht="22.5" customHeight="1" x14ac:dyDescent="0.25">
      <c r="C191" s="98"/>
      <c r="D191" s="147" t="e">
        <f>#REF!</f>
        <v>#REF!</v>
      </c>
      <c r="E191" s="187" t="s">
        <v>57</v>
      </c>
      <c r="F191" s="99" t="s">
        <v>57</v>
      </c>
      <c r="G191" s="99" t="s">
        <v>57</v>
      </c>
      <c r="H191" s="100"/>
      <c r="I191" s="101"/>
      <c r="J191" s="101"/>
      <c r="K191" s="101"/>
      <c r="L191" s="102"/>
      <c r="M191" s="106"/>
      <c r="O191" s="98"/>
      <c r="P191" s="147" t="e">
        <f>#REF!</f>
        <v>#REF!</v>
      </c>
      <c r="Q191" s="99" t="s">
        <v>57</v>
      </c>
      <c r="R191" s="99" t="s">
        <v>57</v>
      </c>
      <c r="S191" s="99" t="s">
        <v>57</v>
      </c>
      <c r="T191" s="100"/>
      <c r="U191" s="101"/>
      <c r="V191" s="101"/>
      <c r="W191" s="101"/>
      <c r="X191" s="102"/>
      <c r="Y191" s="106"/>
    </row>
    <row r="192" spans="3:28" s="89" customFormat="1" ht="0.75" customHeight="1" x14ac:dyDescent="0.25">
      <c r="C192" s="98"/>
      <c r="D192" s="147" t="e">
        <f>#REF!</f>
        <v>#REF!</v>
      </c>
      <c r="E192" s="187"/>
      <c r="F192" s="99"/>
      <c r="G192" s="99"/>
      <c r="H192" s="100"/>
      <c r="I192" s="101"/>
      <c r="J192" s="101"/>
      <c r="K192" s="101"/>
      <c r="L192" s="102"/>
      <c r="M192" s="106"/>
      <c r="O192" s="98"/>
      <c r="P192" s="147" t="e">
        <f>#REF!</f>
        <v>#REF!</v>
      </c>
      <c r="Q192" s="99"/>
      <c r="R192" s="99"/>
      <c r="S192" s="99"/>
      <c r="T192" s="100"/>
      <c r="U192" s="101"/>
      <c r="V192" s="101"/>
      <c r="W192" s="101"/>
      <c r="X192" s="102"/>
      <c r="Y192" s="106"/>
    </row>
    <row r="193" spans="3:28" s="89" customFormat="1" ht="22.5" customHeight="1" x14ac:dyDescent="0.25">
      <c r="C193" s="107"/>
      <c r="D193" s="148" t="e">
        <f>#REF!</f>
        <v>#REF!</v>
      </c>
      <c r="E193" s="188" t="s">
        <v>57</v>
      </c>
      <c r="F193" s="108" t="s">
        <v>57</v>
      </c>
      <c r="G193" s="108" t="s">
        <v>57</v>
      </c>
      <c r="H193" s="109"/>
      <c r="I193" s="110"/>
      <c r="J193" s="110"/>
      <c r="K193" s="110"/>
      <c r="L193" s="111"/>
      <c r="M193" s="112"/>
      <c r="O193" s="107"/>
      <c r="P193" s="148" t="e">
        <f>#REF!</f>
        <v>#REF!</v>
      </c>
      <c r="Q193" s="108" t="s">
        <v>57</v>
      </c>
      <c r="R193" s="108" t="s">
        <v>57</v>
      </c>
      <c r="S193" s="108" t="s">
        <v>57</v>
      </c>
      <c r="T193" s="109"/>
      <c r="U193" s="110"/>
      <c r="V193" s="110"/>
      <c r="W193" s="110"/>
      <c r="X193" s="111"/>
      <c r="Y193" s="112"/>
    </row>
    <row r="194" spans="3:28" s="89" customFormat="1" ht="22.5" customHeight="1" x14ac:dyDescent="0.25">
      <c r="C194" s="90" t="s">
        <v>59</v>
      </c>
      <c r="D194" s="97" t="e">
        <f>#REF!</f>
        <v>#REF!</v>
      </c>
      <c r="E194" s="92" t="s">
        <v>57</v>
      </c>
      <c r="F194" s="92" t="s">
        <v>57</v>
      </c>
      <c r="G194" s="92" t="s">
        <v>57</v>
      </c>
      <c r="H194" s="93"/>
      <c r="I194" s="94"/>
      <c r="J194" s="94"/>
      <c r="K194" s="94"/>
      <c r="L194" s="95"/>
      <c r="M194" s="96"/>
      <c r="O194" s="90" t="s">
        <v>59</v>
      </c>
      <c r="P194" s="97" t="e">
        <f>#REF!</f>
        <v>#REF!</v>
      </c>
      <c r="Q194" s="92" t="s">
        <v>57</v>
      </c>
      <c r="R194" s="92" t="s">
        <v>57</v>
      </c>
      <c r="S194" s="92" t="s">
        <v>57</v>
      </c>
      <c r="T194" s="93"/>
      <c r="U194" s="94"/>
      <c r="V194" s="94"/>
      <c r="W194" s="94"/>
      <c r="X194" s="95"/>
      <c r="Y194" s="96"/>
    </row>
    <row r="195" spans="3:28" s="89" customFormat="1" ht="0.75" customHeight="1" x14ac:dyDescent="0.25">
      <c r="C195" s="98"/>
      <c r="D195" s="147" t="e">
        <f>#REF!</f>
        <v>#REF!</v>
      </c>
      <c r="E195" s="99"/>
      <c r="F195" s="99"/>
      <c r="G195" s="99"/>
      <c r="H195" s="100"/>
      <c r="I195" s="101"/>
      <c r="J195" s="101"/>
      <c r="K195" s="101"/>
      <c r="L195" s="102"/>
      <c r="M195" s="103"/>
      <c r="O195" s="98"/>
      <c r="P195" s="147" t="e">
        <f>#REF!</f>
        <v>#REF!</v>
      </c>
      <c r="Q195" s="99"/>
      <c r="R195" s="99"/>
      <c r="S195" s="99"/>
      <c r="T195" s="100"/>
      <c r="U195" s="101"/>
      <c r="V195" s="101"/>
      <c r="W195" s="101"/>
      <c r="X195" s="102"/>
      <c r="Y195" s="103"/>
    </row>
    <row r="196" spans="3:28" s="89" customFormat="1" ht="22.5" hidden="1" customHeight="1" x14ac:dyDescent="0.25">
      <c r="C196" s="98"/>
      <c r="D196" s="147" t="e">
        <f>#REF!</f>
        <v>#REF!</v>
      </c>
      <c r="E196" s="99"/>
      <c r="F196" s="99"/>
      <c r="G196" s="99"/>
      <c r="H196" s="100"/>
      <c r="I196" s="101"/>
      <c r="J196" s="101"/>
      <c r="K196" s="101"/>
      <c r="L196" s="102"/>
      <c r="M196" s="103"/>
      <c r="O196" s="98"/>
      <c r="P196" s="147" t="e">
        <f>#REF!</f>
        <v>#REF!</v>
      </c>
      <c r="Q196" s="99"/>
      <c r="R196" s="99"/>
      <c r="S196" s="99"/>
      <c r="T196" s="100"/>
      <c r="U196" s="101"/>
      <c r="V196" s="101"/>
      <c r="W196" s="101"/>
      <c r="X196" s="102"/>
      <c r="Y196" s="103"/>
    </row>
    <row r="197" spans="3:28" s="89" customFormat="1" ht="20.25" customHeight="1" x14ac:dyDescent="0.25">
      <c r="C197" s="104">
        <f>+C185+1</f>
        <v>45931</v>
      </c>
      <c r="D197" s="147" t="e">
        <f>#REF!</f>
        <v>#REF!</v>
      </c>
      <c r="E197" s="99" t="s">
        <v>57</v>
      </c>
      <c r="F197" s="99" t="s">
        <v>57</v>
      </c>
      <c r="G197" s="99" t="s">
        <v>57</v>
      </c>
      <c r="H197" s="100"/>
      <c r="I197" s="101"/>
      <c r="J197" s="101"/>
      <c r="K197" s="101"/>
      <c r="L197" s="102"/>
      <c r="M197" s="103"/>
      <c r="O197" s="104">
        <f>+O185+1</f>
        <v>45938</v>
      </c>
      <c r="P197" s="147" t="e">
        <f>#REF!</f>
        <v>#REF!</v>
      </c>
      <c r="Q197" s="99" t="s">
        <v>57</v>
      </c>
      <c r="R197" s="99" t="s">
        <v>57</v>
      </c>
      <c r="S197" s="99" t="s">
        <v>57</v>
      </c>
      <c r="T197" s="100"/>
      <c r="U197" s="101"/>
      <c r="V197" s="101"/>
      <c r="W197" s="101"/>
      <c r="X197" s="102"/>
      <c r="Y197" s="103"/>
      <c r="AB197" s="105"/>
    </row>
    <row r="198" spans="3:28" s="89" customFormat="1" ht="22.5" hidden="1" customHeight="1" x14ac:dyDescent="0.25">
      <c r="C198" s="104"/>
      <c r="D198" s="147" t="e">
        <f>#REF!</f>
        <v>#REF!</v>
      </c>
      <c r="E198" s="99"/>
      <c r="F198" s="99"/>
      <c r="G198" s="99"/>
      <c r="H198" s="100"/>
      <c r="I198" s="101"/>
      <c r="J198" s="101"/>
      <c r="K198" s="101"/>
      <c r="L198" s="102"/>
      <c r="M198" s="103"/>
      <c r="O198" s="104"/>
      <c r="P198" s="147" t="e">
        <f>#REF!</f>
        <v>#REF!</v>
      </c>
      <c r="Q198" s="99"/>
      <c r="R198" s="99"/>
      <c r="S198" s="99"/>
      <c r="T198" s="100"/>
      <c r="U198" s="101"/>
      <c r="V198" s="101"/>
      <c r="W198" s="101"/>
      <c r="X198" s="102"/>
      <c r="Y198" s="103"/>
      <c r="AB198" s="105"/>
    </row>
    <row r="199" spans="3:28" s="89" customFormat="1" ht="0.75" customHeight="1" x14ac:dyDescent="0.25">
      <c r="C199" s="104"/>
      <c r="D199" s="147" t="e">
        <f>#REF!</f>
        <v>#REF!</v>
      </c>
      <c r="E199" s="99"/>
      <c r="F199" s="99"/>
      <c r="G199" s="99"/>
      <c r="H199" s="100"/>
      <c r="I199" s="101"/>
      <c r="J199" s="101"/>
      <c r="K199" s="101"/>
      <c r="L199" s="102"/>
      <c r="M199" s="103"/>
      <c r="O199" s="104"/>
      <c r="P199" s="147" t="e">
        <f>#REF!</f>
        <v>#REF!</v>
      </c>
      <c r="Q199" s="99"/>
      <c r="R199" s="99"/>
      <c r="S199" s="99"/>
      <c r="T199" s="100"/>
      <c r="U199" s="101"/>
      <c r="V199" s="101"/>
      <c r="W199" s="101"/>
      <c r="X199" s="102"/>
      <c r="Y199" s="103"/>
      <c r="AB199" s="105"/>
    </row>
    <row r="200" spans="3:28" s="89" customFormat="1" ht="21.75" customHeight="1" x14ac:dyDescent="0.25">
      <c r="C200" s="103"/>
      <c r="D200" s="147" t="e">
        <f>#REF!</f>
        <v>#REF!</v>
      </c>
      <c r="E200" s="99" t="s">
        <v>57</v>
      </c>
      <c r="F200" s="99" t="s">
        <v>57</v>
      </c>
      <c r="G200" s="99" t="s">
        <v>57</v>
      </c>
      <c r="H200" s="100"/>
      <c r="I200" s="101"/>
      <c r="J200" s="101"/>
      <c r="K200" s="101"/>
      <c r="L200" s="102"/>
      <c r="M200" s="106"/>
      <c r="O200" s="103"/>
      <c r="P200" s="147" t="e">
        <f>#REF!</f>
        <v>#REF!</v>
      </c>
      <c r="Q200" s="99" t="s">
        <v>57</v>
      </c>
      <c r="R200" s="99" t="s">
        <v>57</v>
      </c>
      <c r="S200" s="99" t="s">
        <v>57</v>
      </c>
      <c r="T200" s="100"/>
      <c r="U200" s="101"/>
      <c r="V200" s="101"/>
      <c r="W200" s="101"/>
      <c r="X200" s="102"/>
      <c r="Y200" s="106"/>
    </row>
    <row r="201" spans="3:28" s="89" customFormat="1" ht="2.25" hidden="1" customHeight="1" x14ac:dyDescent="0.25">
      <c r="C201" s="103"/>
      <c r="D201" s="147" t="e">
        <f>#REF!</f>
        <v>#REF!</v>
      </c>
      <c r="E201" s="99"/>
      <c r="F201" s="99"/>
      <c r="G201" s="99"/>
      <c r="H201" s="100"/>
      <c r="I201" s="101"/>
      <c r="J201" s="101"/>
      <c r="K201" s="101"/>
      <c r="L201" s="102"/>
      <c r="M201" s="106"/>
      <c r="O201" s="103"/>
      <c r="P201" s="147" t="e">
        <f>#REF!</f>
        <v>#REF!</v>
      </c>
      <c r="Q201" s="99"/>
      <c r="R201" s="99"/>
      <c r="S201" s="99"/>
      <c r="T201" s="100"/>
      <c r="U201" s="101"/>
      <c r="V201" s="101"/>
      <c r="W201" s="101"/>
      <c r="X201" s="102"/>
      <c r="Y201" s="106"/>
    </row>
    <row r="202" spans="3:28" s="89" customFormat="1" ht="22.5" hidden="1" customHeight="1" x14ac:dyDescent="0.25">
      <c r="C202" s="103"/>
      <c r="D202" s="147" t="e">
        <f>#REF!</f>
        <v>#REF!</v>
      </c>
      <c r="E202" s="99"/>
      <c r="F202" s="99"/>
      <c r="G202" s="99"/>
      <c r="H202" s="100"/>
      <c r="I202" s="101"/>
      <c r="J202" s="101"/>
      <c r="K202" s="101"/>
      <c r="L202" s="102"/>
      <c r="M202" s="106"/>
      <c r="O202" s="103"/>
      <c r="P202" s="147" t="e">
        <f>#REF!</f>
        <v>#REF!</v>
      </c>
      <c r="Q202" s="99"/>
      <c r="R202" s="99"/>
      <c r="S202" s="99"/>
      <c r="T202" s="100"/>
      <c r="U202" s="101"/>
      <c r="V202" s="101"/>
      <c r="W202" s="101"/>
      <c r="X202" s="102"/>
      <c r="Y202" s="106"/>
    </row>
    <row r="203" spans="3:28" s="89" customFormat="1" ht="22.5" customHeight="1" x14ac:dyDescent="0.25">
      <c r="C203" s="98"/>
      <c r="D203" s="147" t="e">
        <f>#REF!</f>
        <v>#REF!</v>
      </c>
      <c r="E203" s="99" t="s">
        <v>57</v>
      </c>
      <c r="F203" s="99" t="s">
        <v>57</v>
      </c>
      <c r="G203" s="99" t="s">
        <v>57</v>
      </c>
      <c r="H203" s="100"/>
      <c r="I203" s="101"/>
      <c r="J203" s="101"/>
      <c r="K203" s="101"/>
      <c r="L203" s="102"/>
      <c r="M203" s="106"/>
      <c r="O203" s="98"/>
      <c r="P203" s="147" t="e">
        <f>#REF!</f>
        <v>#REF!</v>
      </c>
      <c r="Q203" s="99" t="s">
        <v>57</v>
      </c>
      <c r="R203" s="99" t="s">
        <v>57</v>
      </c>
      <c r="S203" s="99" t="s">
        <v>57</v>
      </c>
      <c r="T203" s="100"/>
      <c r="U203" s="101"/>
      <c r="V203" s="101"/>
      <c r="W203" s="101"/>
      <c r="X203" s="102"/>
      <c r="Y203" s="106"/>
    </row>
    <row r="204" spans="3:28" s="89" customFormat="1" ht="0.75" customHeight="1" x14ac:dyDescent="0.25">
      <c r="C204" s="98"/>
      <c r="D204" s="147" t="e">
        <f>#REF!</f>
        <v>#REF!</v>
      </c>
      <c r="E204" s="99"/>
      <c r="F204" s="99"/>
      <c r="G204" s="99"/>
      <c r="H204" s="100"/>
      <c r="I204" s="101"/>
      <c r="J204" s="101"/>
      <c r="K204" s="101"/>
      <c r="L204" s="102"/>
      <c r="M204" s="106"/>
      <c r="O204" s="98"/>
      <c r="P204" s="147" t="e">
        <f>#REF!</f>
        <v>#REF!</v>
      </c>
      <c r="Q204" s="99"/>
      <c r="R204" s="99"/>
      <c r="S204" s="99"/>
      <c r="T204" s="100"/>
      <c r="U204" s="101"/>
      <c r="V204" s="101"/>
      <c r="W204" s="101"/>
      <c r="X204" s="102"/>
      <c r="Y204" s="106"/>
    </row>
    <row r="205" spans="3:28" s="89" customFormat="1" ht="22.5" customHeight="1" x14ac:dyDescent="0.25">
      <c r="C205" s="107"/>
      <c r="D205" s="148" t="e">
        <f>#REF!</f>
        <v>#REF!</v>
      </c>
      <c r="E205" s="108" t="s">
        <v>57</v>
      </c>
      <c r="F205" s="108" t="s">
        <v>57</v>
      </c>
      <c r="G205" s="108" t="s">
        <v>57</v>
      </c>
      <c r="H205" s="109"/>
      <c r="I205" s="110"/>
      <c r="J205" s="110"/>
      <c r="K205" s="110"/>
      <c r="L205" s="111"/>
      <c r="M205" s="112"/>
      <c r="O205" s="107"/>
      <c r="P205" s="148" t="e">
        <f>#REF!</f>
        <v>#REF!</v>
      </c>
      <c r="Q205" s="108" t="s">
        <v>57</v>
      </c>
      <c r="R205" s="108" t="s">
        <v>57</v>
      </c>
      <c r="S205" s="108" t="s">
        <v>57</v>
      </c>
      <c r="T205" s="109"/>
      <c r="U205" s="110"/>
      <c r="V205" s="110"/>
      <c r="W205" s="110"/>
      <c r="X205" s="111"/>
      <c r="Y205" s="112"/>
    </row>
    <row r="206" spans="3:28" s="89" customFormat="1" ht="22.5" customHeight="1" x14ac:dyDescent="0.25">
      <c r="C206" s="90" t="s">
        <v>60</v>
      </c>
      <c r="D206" s="97" t="e">
        <f>#REF!</f>
        <v>#REF!</v>
      </c>
      <c r="E206" s="92" t="s">
        <v>57</v>
      </c>
      <c r="F206" s="92" t="s">
        <v>57</v>
      </c>
      <c r="G206" s="92" t="s">
        <v>57</v>
      </c>
      <c r="H206" s="93"/>
      <c r="I206" s="94"/>
      <c r="J206" s="94"/>
      <c r="K206" s="94"/>
      <c r="L206" s="95"/>
      <c r="M206" s="96"/>
      <c r="O206" s="90" t="s">
        <v>60</v>
      </c>
      <c r="P206" s="97" t="e">
        <f>#REF!</f>
        <v>#REF!</v>
      </c>
      <c r="Q206" s="92" t="s">
        <v>57</v>
      </c>
      <c r="R206" s="92" t="s">
        <v>57</v>
      </c>
      <c r="S206" s="92" t="s">
        <v>57</v>
      </c>
      <c r="T206" s="93"/>
      <c r="U206" s="94"/>
      <c r="V206" s="94"/>
      <c r="W206" s="94"/>
      <c r="X206" s="95"/>
      <c r="Y206" s="96"/>
    </row>
    <row r="207" spans="3:28" s="89" customFormat="1" ht="0.75" customHeight="1" x14ac:dyDescent="0.25">
      <c r="C207" s="98"/>
      <c r="D207" s="147" t="e">
        <f>#REF!</f>
        <v>#REF!</v>
      </c>
      <c r="E207" s="99"/>
      <c r="F207" s="99"/>
      <c r="G207" s="99"/>
      <c r="H207" s="100"/>
      <c r="I207" s="101"/>
      <c r="J207" s="101"/>
      <c r="K207" s="101"/>
      <c r="L207" s="102"/>
      <c r="M207" s="103"/>
      <c r="O207" s="98"/>
      <c r="P207" s="147" t="e">
        <f>#REF!</f>
        <v>#REF!</v>
      </c>
      <c r="Q207" s="99"/>
      <c r="R207" s="99"/>
      <c r="S207" s="99"/>
      <c r="T207" s="100"/>
      <c r="U207" s="101"/>
      <c r="V207" s="101"/>
      <c r="W207" s="101"/>
      <c r="X207" s="102"/>
      <c r="Y207" s="103"/>
    </row>
    <row r="208" spans="3:28" s="89" customFormat="1" ht="22.5" hidden="1" customHeight="1" x14ac:dyDescent="0.25">
      <c r="C208" s="98"/>
      <c r="D208" s="147" t="e">
        <f>#REF!</f>
        <v>#REF!</v>
      </c>
      <c r="E208" s="99"/>
      <c r="F208" s="99"/>
      <c r="G208" s="99"/>
      <c r="H208" s="100"/>
      <c r="I208" s="101"/>
      <c r="J208" s="101"/>
      <c r="K208" s="101"/>
      <c r="L208" s="102"/>
      <c r="M208" s="103"/>
      <c r="O208" s="98"/>
      <c r="P208" s="147" t="e">
        <f>#REF!</f>
        <v>#REF!</v>
      </c>
      <c r="Q208" s="99"/>
      <c r="R208" s="99"/>
      <c r="S208" s="99"/>
      <c r="T208" s="100"/>
      <c r="U208" s="101"/>
      <c r="V208" s="101"/>
      <c r="W208" s="101"/>
      <c r="X208" s="102"/>
      <c r="Y208" s="103"/>
    </row>
    <row r="209" spans="3:28" s="89" customFormat="1" ht="20.25" customHeight="1" x14ac:dyDescent="0.25">
      <c r="C209" s="104">
        <f>+C197+1</f>
        <v>45932</v>
      </c>
      <c r="D209" s="147" t="e">
        <f>#REF!</f>
        <v>#REF!</v>
      </c>
      <c r="E209" s="99" t="s">
        <v>57</v>
      </c>
      <c r="F209" s="99" t="s">
        <v>57</v>
      </c>
      <c r="G209" s="99" t="s">
        <v>57</v>
      </c>
      <c r="H209" s="100"/>
      <c r="I209" s="101"/>
      <c r="J209" s="101"/>
      <c r="K209" s="101"/>
      <c r="L209" s="102"/>
      <c r="M209" s="103"/>
      <c r="O209" s="104">
        <f>+O197+1</f>
        <v>45939</v>
      </c>
      <c r="P209" s="147" t="e">
        <f>#REF!</f>
        <v>#REF!</v>
      </c>
      <c r="Q209" s="99" t="s">
        <v>57</v>
      </c>
      <c r="R209" s="99" t="s">
        <v>57</v>
      </c>
      <c r="S209" s="99" t="s">
        <v>57</v>
      </c>
      <c r="T209" s="100"/>
      <c r="U209" s="101"/>
      <c r="V209" s="101"/>
      <c r="W209" s="101"/>
      <c r="X209" s="102"/>
      <c r="Y209" s="103"/>
      <c r="AB209" s="105"/>
    </row>
    <row r="210" spans="3:28" s="89" customFormat="1" ht="22.5" hidden="1" customHeight="1" x14ac:dyDescent="0.25">
      <c r="C210" s="104"/>
      <c r="D210" s="147" t="e">
        <f>#REF!</f>
        <v>#REF!</v>
      </c>
      <c r="E210" s="99"/>
      <c r="F210" s="99"/>
      <c r="G210" s="99"/>
      <c r="H210" s="100"/>
      <c r="I210" s="101"/>
      <c r="J210" s="101"/>
      <c r="K210" s="101"/>
      <c r="L210" s="102"/>
      <c r="M210" s="103"/>
      <c r="O210" s="104"/>
      <c r="P210" s="147" t="e">
        <f>#REF!</f>
        <v>#REF!</v>
      </c>
      <c r="Q210" s="99"/>
      <c r="R210" s="99"/>
      <c r="S210" s="99"/>
      <c r="T210" s="100"/>
      <c r="U210" s="101"/>
      <c r="V210" s="101"/>
      <c r="W210" s="101"/>
      <c r="X210" s="102"/>
      <c r="Y210" s="103"/>
      <c r="AB210" s="105"/>
    </row>
    <row r="211" spans="3:28" s="89" customFormat="1" ht="0.75" customHeight="1" x14ac:dyDescent="0.25">
      <c r="C211" s="104"/>
      <c r="D211" s="147" t="e">
        <f>#REF!</f>
        <v>#REF!</v>
      </c>
      <c r="E211" s="99"/>
      <c r="F211" s="99"/>
      <c r="G211" s="99"/>
      <c r="H211" s="100"/>
      <c r="I211" s="101"/>
      <c r="J211" s="101"/>
      <c r="K211" s="101"/>
      <c r="L211" s="102"/>
      <c r="M211" s="103"/>
      <c r="O211" s="104"/>
      <c r="P211" s="147" t="e">
        <f>#REF!</f>
        <v>#REF!</v>
      </c>
      <c r="Q211" s="99"/>
      <c r="R211" s="99"/>
      <c r="S211" s="99"/>
      <c r="T211" s="100"/>
      <c r="U211" s="101"/>
      <c r="V211" s="101"/>
      <c r="W211" s="101"/>
      <c r="X211" s="102"/>
      <c r="Y211" s="103"/>
      <c r="AB211" s="105"/>
    </row>
    <row r="212" spans="3:28" s="89" customFormat="1" ht="21.75" customHeight="1" x14ac:dyDescent="0.25">
      <c r="C212" s="103"/>
      <c r="D212" s="147" t="e">
        <f>#REF!</f>
        <v>#REF!</v>
      </c>
      <c r="E212" s="99" t="s">
        <v>57</v>
      </c>
      <c r="F212" s="99" t="s">
        <v>57</v>
      </c>
      <c r="G212" s="99" t="s">
        <v>57</v>
      </c>
      <c r="H212" s="100"/>
      <c r="I212" s="101"/>
      <c r="J212" s="101"/>
      <c r="K212" s="101"/>
      <c r="L212" s="102"/>
      <c r="M212" s="106"/>
      <c r="O212" s="103"/>
      <c r="P212" s="147" t="e">
        <f>#REF!</f>
        <v>#REF!</v>
      </c>
      <c r="Q212" s="99" t="s">
        <v>57</v>
      </c>
      <c r="R212" s="99" t="s">
        <v>57</v>
      </c>
      <c r="S212" s="99" t="s">
        <v>57</v>
      </c>
      <c r="T212" s="100"/>
      <c r="U212" s="101"/>
      <c r="V212" s="101"/>
      <c r="W212" s="101"/>
      <c r="X212" s="102"/>
      <c r="Y212" s="106"/>
    </row>
    <row r="213" spans="3:28" s="89" customFormat="1" ht="2.25" hidden="1" customHeight="1" x14ac:dyDescent="0.25">
      <c r="C213" s="103"/>
      <c r="D213" s="147" t="e">
        <f>#REF!</f>
        <v>#REF!</v>
      </c>
      <c r="E213" s="99"/>
      <c r="F213" s="99"/>
      <c r="G213" s="99"/>
      <c r="H213" s="100"/>
      <c r="I213" s="101"/>
      <c r="J213" s="101"/>
      <c r="K213" s="101"/>
      <c r="L213" s="102"/>
      <c r="M213" s="106"/>
      <c r="O213" s="103"/>
      <c r="P213" s="147" t="e">
        <f>#REF!</f>
        <v>#REF!</v>
      </c>
      <c r="Q213" s="99"/>
      <c r="R213" s="99"/>
      <c r="S213" s="99"/>
      <c r="T213" s="100"/>
      <c r="U213" s="101"/>
      <c r="V213" s="101"/>
      <c r="W213" s="101"/>
      <c r="X213" s="102"/>
      <c r="Y213" s="106"/>
    </row>
    <row r="214" spans="3:28" s="89" customFormat="1" ht="22.5" hidden="1" customHeight="1" x14ac:dyDescent="0.25">
      <c r="C214" s="103"/>
      <c r="D214" s="147" t="e">
        <f>#REF!</f>
        <v>#REF!</v>
      </c>
      <c r="E214" s="99"/>
      <c r="F214" s="99"/>
      <c r="G214" s="99"/>
      <c r="H214" s="100"/>
      <c r="I214" s="101"/>
      <c r="J214" s="101"/>
      <c r="K214" s="101"/>
      <c r="L214" s="102"/>
      <c r="M214" s="106"/>
      <c r="O214" s="103"/>
      <c r="P214" s="147" t="e">
        <f>#REF!</f>
        <v>#REF!</v>
      </c>
      <c r="Q214" s="99"/>
      <c r="R214" s="99"/>
      <c r="S214" s="99"/>
      <c r="T214" s="100"/>
      <c r="U214" s="101"/>
      <c r="V214" s="101"/>
      <c r="W214" s="101"/>
      <c r="X214" s="102"/>
      <c r="Y214" s="106"/>
    </row>
    <row r="215" spans="3:28" s="89" customFormat="1" ht="22.5" customHeight="1" x14ac:dyDescent="0.25">
      <c r="C215" s="98"/>
      <c r="D215" s="147" t="e">
        <f>#REF!</f>
        <v>#REF!</v>
      </c>
      <c r="E215" s="99" t="s">
        <v>57</v>
      </c>
      <c r="F215" s="99" t="s">
        <v>57</v>
      </c>
      <c r="G215" s="99" t="s">
        <v>57</v>
      </c>
      <c r="H215" s="100"/>
      <c r="I215" s="101"/>
      <c r="J215" s="101"/>
      <c r="K215" s="101"/>
      <c r="L215" s="102"/>
      <c r="M215" s="106"/>
      <c r="O215" s="98"/>
      <c r="P215" s="147" t="e">
        <f>#REF!</f>
        <v>#REF!</v>
      </c>
      <c r="Q215" s="99" t="s">
        <v>57</v>
      </c>
      <c r="R215" s="99" t="s">
        <v>57</v>
      </c>
      <c r="S215" s="99" t="s">
        <v>57</v>
      </c>
      <c r="T215" s="100"/>
      <c r="U215" s="101"/>
      <c r="V215" s="101"/>
      <c r="W215" s="101"/>
      <c r="X215" s="102"/>
      <c r="Y215" s="106"/>
    </row>
    <row r="216" spans="3:28" s="89" customFormat="1" ht="0.75" customHeight="1" x14ac:dyDescent="0.25">
      <c r="C216" s="98"/>
      <c r="D216" s="147" t="e">
        <f>#REF!</f>
        <v>#REF!</v>
      </c>
      <c r="E216" s="99"/>
      <c r="F216" s="99"/>
      <c r="G216" s="99"/>
      <c r="H216" s="100"/>
      <c r="I216" s="101"/>
      <c r="J216" s="101"/>
      <c r="K216" s="101"/>
      <c r="L216" s="102"/>
      <c r="M216" s="106"/>
      <c r="O216" s="98"/>
      <c r="P216" s="147" t="e">
        <f>#REF!</f>
        <v>#REF!</v>
      </c>
      <c r="Q216" s="99"/>
      <c r="R216" s="99"/>
      <c r="S216" s="99"/>
      <c r="T216" s="100"/>
      <c r="U216" s="101"/>
      <c r="V216" s="101"/>
      <c r="W216" s="101"/>
      <c r="X216" s="102"/>
      <c r="Y216" s="106"/>
    </row>
    <row r="217" spans="3:28" s="89" customFormat="1" ht="22.5" customHeight="1" x14ac:dyDescent="0.25">
      <c r="C217" s="107"/>
      <c r="D217" s="148" t="e">
        <f>#REF!</f>
        <v>#REF!</v>
      </c>
      <c r="E217" s="108" t="s">
        <v>57</v>
      </c>
      <c r="F217" s="108" t="s">
        <v>57</v>
      </c>
      <c r="G217" s="108" t="s">
        <v>57</v>
      </c>
      <c r="H217" s="109"/>
      <c r="I217" s="110"/>
      <c r="J217" s="110"/>
      <c r="K217" s="110"/>
      <c r="L217" s="111"/>
      <c r="M217" s="112"/>
      <c r="O217" s="107"/>
      <c r="P217" s="148" t="e">
        <f>#REF!</f>
        <v>#REF!</v>
      </c>
      <c r="Q217" s="108" t="s">
        <v>57</v>
      </c>
      <c r="R217" s="108" t="s">
        <v>57</v>
      </c>
      <c r="S217" s="108" t="s">
        <v>57</v>
      </c>
      <c r="T217" s="109"/>
      <c r="U217" s="110"/>
      <c r="V217" s="110"/>
      <c r="W217" s="110"/>
      <c r="X217" s="111"/>
      <c r="Y217" s="112"/>
    </row>
    <row r="218" spans="3:28" s="89" customFormat="1" ht="22.5" customHeight="1" x14ac:dyDescent="0.25">
      <c r="C218" s="90" t="s">
        <v>61</v>
      </c>
      <c r="D218" s="91" t="e">
        <f>#REF!</f>
        <v>#REF!</v>
      </c>
      <c r="E218" s="92" t="s">
        <v>57</v>
      </c>
      <c r="F218" s="92" t="s">
        <v>57</v>
      </c>
      <c r="G218" s="92" t="s">
        <v>57</v>
      </c>
      <c r="H218" s="93"/>
      <c r="I218" s="94"/>
      <c r="J218" s="94"/>
      <c r="K218" s="94"/>
      <c r="L218" s="95"/>
      <c r="M218" s="96"/>
      <c r="O218" s="90" t="s">
        <v>61</v>
      </c>
      <c r="P218" s="91" t="e">
        <f>#REF!</f>
        <v>#REF!</v>
      </c>
      <c r="Q218" s="92" t="s">
        <v>57</v>
      </c>
      <c r="R218" s="92" t="s">
        <v>57</v>
      </c>
      <c r="S218" s="92" t="s">
        <v>57</v>
      </c>
      <c r="T218" s="93"/>
      <c r="U218" s="94"/>
      <c r="V218" s="94"/>
      <c r="W218" s="94"/>
      <c r="X218" s="95"/>
      <c r="Y218" s="96"/>
    </row>
    <row r="219" spans="3:28" s="89" customFormat="1" ht="0.75" customHeight="1" x14ac:dyDescent="0.25">
      <c r="C219" s="98"/>
      <c r="D219" s="91" t="e">
        <f>#REF!</f>
        <v>#REF!</v>
      </c>
      <c r="E219" s="99"/>
      <c r="F219" s="99"/>
      <c r="G219" s="99"/>
      <c r="H219" s="100"/>
      <c r="I219" s="101"/>
      <c r="J219" s="101"/>
      <c r="K219" s="101"/>
      <c r="L219" s="102"/>
      <c r="M219" s="103"/>
      <c r="O219" s="98"/>
      <c r="P219" s="91" t="e">
        <f>#REF!</f>
        <v>#REF!</v>
      </c>
      <c r="Q219" s="99"/>
      <c r="R219" s="99"/>
      <c r="S219" s="99"/>
      <c r="T219" s="100"/>
      <c r="U219" s="101"/>
      <c r="V219" s="101"/>
      <c r="W219" s="101"/>
      <c r="X219" s="102"/>
      <c r="Y219" s="103"/>
    </row>
    <row r="220" spans="3:28" s="89" customFormat="1" ht="22.5" hidden="1" customHeight="1" x14ac:dyDescent="0.25">
      <c r="C220" s="98"/>
      <c r="D220" s="91" t="e">
        <f>#REF!</f>
        <v>#REF!</v>
      </c>
      <c r="E220" s="99"/>
      <c r="F220" s="99"/>
      <c r="G220" s="99"/>
      <c r="H220" s="100"/>
      <c r="I220" s="101"/>
      <c r="J220" s="101"/>
      <c r="K220" s="101"/>
      <c r="L220" s="102"/>
      <c r="M220" s="103"/>
      <c r="O220" s="98"/>
      <c r="P220" s="91" t="e">
        <f>#REF!</f>
        <v>#REF!</v>
      </c>
      <c r="Q220" s="99"/>
      <c r="R220" s="99"/>
      <c r="S220" s="99"/>
      <c r="T220" s="100"/>
      <c r="U220" s="101"/>
      <c r="V220" s="101"/>
      <c r="W220" s="101"/>
      <c r="X220" s="102"/>
      <c r="Y220" s="103"/>
    </row>
    <row r="221" spans="3:28" s="89" customFormat="1" ht="20.25" customHeight="1" x14ac:dyDescent="0.25">
      <c r="C221" s="104">
        <f>+C209+1</f>
        <v>45933</v>
      </c>
      <c r="D221" s="91" t="e">
        <f>#REF!</f>
        <v>#REF!</v>
      </c>
      <c r="E221" s="99" t="s">
        <v>57</v>
      </c>
      <c r="F221" s="99" t="s">
        <v>57</v>
      </c>
      <c r="G221" s="99" t="s">
        <v>57</v>
      </c>
      <c r="H221" s="100"/>
      <c r="I221" s="101"/>
      <c r="J221" s="101"/>
      <c r="K221" s="101"/>
      <c r="L221" s="102"/>
      <c r="M221" s="103"/>
      <c r="O221" s="104">
        <f>+O209+1</f>
        <v>45940</v>
      </c>
      <c r="P221" s="91" t="e">
        <f>#REF!</f>
        <v>#REF!</v>
      </c>
      <c r="Q221" s="99" t="s">
        <v>57</v>
      </c>
      <c r="R221" s="99" t="s">
        <v>57</v>
      </c>
      <c r="S221" s="99" t="s">
        <v>57</v>
      </c>
      <c r="T221" s="100"/>
      <c r="U221" s="101"/>
      <c r="V221" s="101"/>
      <c r="W221" s="101"/>
      <c r="X221" s="102"/>
      <c r="Y221" s="103"/>
      <c r="AB221" s="105"/>
    </row>
    <row r="222" spans="3:28" s="89" customFormat="1" ht="22.5" hidden="1" customHeight="1" x14ac:dyDescent="0.25">
      <c r="C222" s="104"/>
      <c r="D222" s="91" t="e">
        <f>#REF!</f>
        <v>#REF!</v>
      </c>
      <c r="E222" s="99"/>
      <c r="F222" s="99"/>
      <c r="G222" s="99"/>
      <c r="H222" s="100"/>
      <c r="I222" s="101"/>
      <c r="J222" s="101"/>
      <c r="K222" s="101"/>
      <c r="L222" s="102"/>
      <c r="M222" s="103"/>
      <c r="O222" s="104"/>
      <c r="P222" s="91" t="e">
        <f>#REF!</f>
        <v>#REF!</v>
      </c>
      <c r="Q222" s="99"/>
      <c r="R222" s="99"/>
      <c r="S222" s="99"/>
      <c r="T222" s="100"/>
      <c r="U222" s="101"/>
      <c r="V222" s="101"/>
      <c r="W222" s="101"/>
      <c r="X222" s="102"/>
      <c r="Y222" s="103"/>
      <c r="AB222" s="105"/>
    </row>
    <row r="223" spans="3:28" s="89" customFormat="1" ht="0.75" customHeight="1" x14ac:dyDescent="0.25">
      <c r="C223" s="104"/>
      <c r="D223" s="91" t="e">
        <f>#REF!</f>
        <v>#REF!</v>
      </c>
      <c r="E223" s="99"/>
      <c r="F223" s="99"/>
      <c r="G223" s="99"/>
      <c r="H223" s="100"/>
      <c r="I223" s="101"/>
      <c r="J223" s="101"/>
      <c r="K223" s="101"/>
      <c r="L223" s="102"/>
      <c r="M223" s="103"/>
      <c r="O223" s="104"/>
      <c r="P223" s="91" t="e">
        <f>#REF!</f>
        <v>#REF!</v>
      </c>
      <c r="Q223" s="99"/>
      <c r="R223" s="99"/>
      <c r="S223" s="99"/>
      <c r="T223" s="100"/>
      <c r="U223" s="101"/>
      <c r="V223" s="101"/>
      <c r="W223" s="101"/>
      <c r="X223" s="102"/>
      <c r="Y223" s="103"/>
      <c r="AB223" s="105"/>
    </row>
    <row r="224" spans="3:28" s="89" customFormat="1" ht="21.75" customHeight="1" x14ac:dyDescent="0.25">
      <c r="C224" s="103"/>
      <c r="D224" s="91" t="e">
        <f>#REF!</f>
        <v>#REF!</v>
      </c>
      <c r="E224" s="99" t="s">
        <v>57</v>
      </c>
      <c r="F224" s="99" t="s">
        <v>57</v>
      </c>
      <c r="G224" s="99" t="s">
        <v>57</v>
      </c>
      <c r="H224" s="100"/>
      <c r="I224" s="101"/>
      <c r="J224" s="101"/>
      <c r="K224" s="101"/>
      <c r="L224" s="102"/>
      <c r="M224" s="106"/>
      <c r="O224" s="103"/>
      <c r="P224" s="91" t="e">
        <f>#REF!</f>
        <v>#REF!</v>
      </c>
      <c r="Q224" s="99" t="s">
        <v>57</v>
      </c>
      <c r="R224" s="99" t="s">
        <v>57</v>
      </c>
      <c r="S224" s="99" t="s">
        <v>57</v>
      </c>
      <c r="T224" s="100"/>
      <c r="U224" s="101"/>
      <c r="V224" s="101"/>
      <c r="W224" s="101"/>
      <c r="X224" s="102"/>
      <c r="Y224" s="106"/>
    </row>
    <row r="225" spans="1:25" s="89" customFormat="1" ht="2.25" hidden="1" customHeight="1" x14ac:dyDescent="0.25">
      <c r="C225" s="103"/>
      <c r="D225" s="91" t="e">
        <f>#REF!</f>
        <v>#REF!</v>
      </c>
      <c r="E225" s="99"/>
      <c r="F225" s="99"/>
      <c r="G225" s="99"/>
      <c r="H225" s="100"/>
      <c r="I225" s="101"/>
      <c r="J225" s="101"/>
      <c r="K225" s="101"/>
      <c r="L225" s="102"/>
      <c r="M225" s="106"/>
      <c r="O225" s="103"/>
      <c r="P225" s="91" t="e">
        <f>#REF!</f>
        <v>#REF!</v>
      </c>
      <c r="Q225" s="99"/>
      <c r="R225" s="99"/>
      <c r="S225" s="99"/>
      <c r="T225" s="100"/>
      <c r="U225" s="101"/>
      <c r="V225" s="101"/>
      <c r="W225" s="101"/>
      <c r="X225" s="102"/>
      <c r="Y225" s="106"/>
    </row>
    <row r="226" spans="1:25" s="89" customFormat="1" ht="22.5" hidden="1" customHeight="1" x14ac:dyDescent="0.25">
      <c r="C226" s="103"/>
      <c r="D226" s="91" t="e">
        <f>#REF!</f>
        <v>#REF!</v>
      </c>
      <c r="E226" s="99"/>
      <c r="F226" s="99"/>
      <c r="G226" s="99"/>
      <c r="H226" s="100"/>
      <c r="I226" s="101"/>
      <c r="J226" s="101"/>
      <c r="K226" s="101"/>
      <c r="L226" s="102"/>
      <c r="M226" s="106"/>
      <c r="O226" s="103"/>
      <c r="P226" s="91" t="e">
        <f>#REF!</f>
        <v>#REF!</v>
      </c>
      <c r="Q226" s="99"/>
      <c r="R226" s="99"/>
      <c r="S226" s="99"/>
      <c r="T226" s="100"/>
      <c r="U226" s="101"/>
      <c r="V226" s="101"/>
      <c r="W226" s="101"/>
      <c r="X226" s="102"/>
      <c r="Y226" s="106"/>
    </row>
    <row r="227" spans="1:25" s="89" customFormat="1" ht="22.5" customHeight="1" x14ac:dyDescent="0.25">
      <c r="C227" s="98"/>
      <c r="D227" s="91" t="e">
        <f>#REF!</f>
        <v>#REF!</v>
      </c>
      <c r="E227" s="99" t="s">
        <v>57</v>
      </c>
      <c r="F227" s="99" t="s">
        <v>57</v>
      </c>
      <c r="G227" s="99" t="s">
        <v>57</v>
      </c>
      <c r="H227" s="100"/>
      <c r="I227" s="101"/>
      <c r="J227" s="101"/>
      <c r="K227" s="101"/>
      <c r="L227" s="102"/>
      <c r="M227" s="106"/>
      <c r="O227" s="98"/>
      <c r="P227" s="91" t="e">
        <f>#REF!</f>
        <v>#REF!</v>
      </c>
      <c r="Q227" s="99" t="s">
        <v>57</v>
      </c>
      <c r="R227" s="99" t="s">
        <v>57</v>
      </c>
      <c r="S227" s="99" t="s">
        <v>57</v>
      </c>
      <c r="T227" s="100"/>
      <c r="U227" s="101"/>
      <c r="V227" s="101"/>
      <c r="W227" s="101"/>
      <c r="X227" s="102"/>
      <c r="Y227" s="106"/>
    </row>
    <row r="228" spans="1:25" s="89" customFormat="1" ht="0.75" customHeight="1" x14ac:dyDescent="0.25">
      <c r="C228" s="98"/>
      <c r="D228" s="91" t="e">
        <f>#REF!</f>
        <v>#REF!</v>
      </c>
      <c r="E228" s="99"/>
      <c r="F228" s="99"/>
      <c r="G228" s="99"/>
      <c r="H228" s="100"/>
      <c r="I228" s="101"/>
      <c r="J228" s="101"/>
      <c r="K228" s="101"/>
      <c r="L228" s="102"/>
      <c r="M228" s="106"/>
      <c r="O228" s="98"/>
      <c r="P228" s="91" t="e">
        <f>#REF!</f>
        <v>#REF!</v>
      </c>
      <c r="Q228" s="99"/>
      <c r="R228" s="99"/>
      <c r="S228" s="99"/>
      <c r="T228" s="100"/>
      <c r="U228" s="101"/>
      <c r="V228" s="101"/>
      <c r="W228" s="101"/>
      <c r="X228" s="102"/>
      <c r="Y228" s="106"/>
    </row>
    <row r="229" spans="1:25" s="89" customFormat="1" ht="22.5" customHeight="1" x14ac:dyDescent="0.25">
      <c r="C229" s="107"/>
      <c r="D229" s="91" t="e">
        <f>#REF!</f>
        <v>#REF!</v>
      </c>
      <c r="E229" s="108" t="s">
        <v>57</v>
      </c>
      <c r="F229" s="108" t="s">
        <v>57</v>
      </c>
      <c r="G229" s="108" t="s">
        <v>57</v>
      </c>
      <c r="H229" s="109"/>
      <c r="I229" s="110"/>
      <c r="J229" s="110"/>
      <c r="K229" s="110"/>
      <c r="L229" s="111"/>
      <c r="M229" s="112"/>
      <c r="O229" s="107"/>
      <c r="P229" s="91" t="e">
        <f>#REF!</f>
        <v>#REF!</v>
      </c>
      <c r="Q229" s="108" t="s">
        <v>57</v>
      </c>
      <c r="R229" s="108" t="s">
        <v>57</v>
      </c>
      <c r="S229" s="108" t="s">
        <v>57</v>
      </c>
      <c r="T229" s="109"/>
      <c r="U229" s="110"/>
      <c r="V229" s="110"/>
      <c r="W229" s="110"/>
      <c r="X229" s="111"/>
      <c r="Y229" s="112"/>
    </row>
    <row r="230" spans="1:25" ht="15" customHeight="1" x14ac:dyDescent="0.3">
      <c r="C230" s="294" t="s">
        <v>62</v>
      </c>
      <c r="D230" s="294"/>
      <c r="E230" s="294"/>
      <c r="F230" s="294"/>
      <c r="G230" s="294"/>
      <c r="H230" s="294"/>
      <c r="I230" s="294"/>
      <c r="J230" s="294"/>
      <c r="K230" s="294"/>
      <c r="L230" s="294"/>
      <c r="M230" s="294"/>
      <c r="O230" s="294" t="s">
        <v>62</v>
      </c>
      <c r="P230" s="294"/>
      <c r="Q230" s="294"/>
      <c r="R230" s="294"/>
      <c r="S230" s="294"/>
      <c r="T230" s="294"/>
      <c r="U230" s="294"/>
      <c r="V230" s="294"/>
      <c r="W230" s="294"/>
      <c r="X230" s="294"/>
      <c r="Y230" s="294"/>
    </row>
    <row r="231" spans="1:25" x14ac:dyDescent="0.3">
      <c r="C231" s="113"/>
      <c r="D231" s="113"/>
      <c r="E231" s="113"/>
      <c r="F231" s="113"/>
      <c r="G231" s="113"/>
      <c r="H231" s="113"/>
      <c r="I231" s="113"/>
      <c r="J231" s="113"/>
      <c r="K231" s="113"/>
      <c r="L231" s="113"/>
      <c r="M231" s="113"/>
      <c r="O231" s="113"/>
      <c r="P231" s="113"/>
      <c r="Q231" s="113"/>
      <c r="R231" s="113"/>
      <c r="S231" s="113"/>
      <c r="T231" s="113"/>
      <c r="U231" s="113"/>
      <c r="V231" s="113"/>
      <c r="W231" s="113"/>
      <c r="X231" s="113"/>
      <c r="Y231" s="113"/>
    </row>
    <row r="232" spans="1:25" x14ac:dyDescent="0.3">
      <c r="C232" s="295" t="s">
        <v>63</v>
      </c>
      <c r="D232" s="295"/>
      <c r="E232" s="295"/>
      <c r="F232" s="295"/>
      <c r="G232" s="295"/>
      <c r="H232" s="295"/>
      <c r="I232" s="295"/>
      <c r="J232" s="295"/>
      <c r="K232" s="295"/>
      <c r="L232" s="295"/>
      <c r="M232" s="295"/>
      <c r="O232" s="295" t="s">
        <v>63</v>
      </c>
      <c r="P232" s="295"/>
      <c r="Q232" s="295"/>
      <c r="R232" s="295"/>
      <c r="S232" s="295"/>
      <c r="T232" s="295"/>
      <c r="U232" s="295"/>
      <c r="V232" s="295"/>
      <c r="W232" s="295"/>
      <c r="X232" s="295"/>
      <c r="Y232" s="295"/>
    </row>
    <row r="233" spans="1:25" ht="115.5" customHeight="1" x14ac:dyDescent="0.3">
      <c r="C233" s="296"/>
      <c r="D233" s="297"/>
      <c r="E233" s="297"/>
      <c r="F233" s="297"/>
      <c r="G233" s="297"/>
      <c r="H233" s="297"/>
      <c r="I233" s="297"/>
      <c r="J233" s="297"/>
      <c r="K233" s="297"/>
      <c r="L233" s="297"/>
      <c r="M233" s="298"/>
      <c r="O233" s="296"/>
      <c r="P233" s="297"/>
      <c r="Q233" s="297"/>
      <c r="R233" s="297"/>
      <c r="S233" s="297"/>
      <c r="T233" s="297"/>
      <c r="U233" s="297"/>
      <c r="V233" s="297"/>
      <c r="W233" s="297"/>
      <c r="X233" s="297"/>
      <c r="Y233" s="298"/>
    </row>
    <row r="235" spans="1:25" ht="53.25" hidden="1" customHeight="1" x14ac:dyDescent="0.3">
      <c r="C235" s="67"/>
      <c r="D235" s="68"/>
      <c r="E235" s="69"/>
      <c r="F235" s="69"/>
      <c r="G235" s="69"/>
      <c r="H235" s="69"/>
      <c r="I235" s="69"/>
      <c r="J235" s="69"/>
      <c r="K235" s="69"/>
      <c r="L235" s="69"/>
      <c r="M235" s="70" t="s">
        <v>37</v>
      </c>
      <c r="O235" s="67"/>
      <c r="P235" s="68"/>
      <c r="Q235" s="69"/>
      <c r="R235" s="69"/>
      <c r="S235" s="69"/>
      <c r="T235" s="69"/>
      <c r="U235" s="69"/>
      <c r="V235" s="69"/>
      <c r="W235" s="69"/>
      <c r="X235" s="69"/>
      <c r="Y235" s="70" t="s">
        <v>37</v>
      </c>
    </row>
    <row r="236" spans="1:25" ht="5.25" hidden="1" customHeight="1" x14ac:dyDescent="0.3"/>
    <row r="237" spans="1:25" ht="15" hidden="1" customHeight="1" x14ac:dyDescent="0.3">
      <c r="A237" s="72" t="s">
        <v>28</v>
      </c>
      <c r="C237" s="311" t="s">
        <v>64</v>
      </c>
      <c r="D237" s="311"/>
      <c r="E237" s="312" t="str">
        <f>+CONCATENATE("Période ",$A$8)</f>
        <v>Période 6</v>
      </c>
      <c r="F237" s="312"/>
      <c r="G237" s="312"/>
      <c r="H237" s="312"/>
      <c r="I237" s="312"/>
      <c r="J237" s="312"/>
      <c r="K237" s="312"/>
      <c r="L237" s="312"/>
      <c r="M237" s="73" t="str">
        <f>+CONCATENATE("Semaine ",$A$6)</f>
        <v>Semaine 36</v>
      </c>
      <c r="O237" s="311" t="str">
        <f>+C237</f>
        <v>Année 2021/2022</v>
      </c>
      <c r="P237" s="311"/>
      <c r="Q237" s="312" t="str">
        <f>+CONCATENATE("Période ",$A$8)</f>
        <v>Période 6</v>
      </c>
      <c r="R237" s="312"/>
      <c r="S237" s="312"/>
      <c r="T237" s="312"/>
      <c r="U237" s="312"/>
      <c r="V237" s="312"/>
      <c r="W237" s="312"/>
      <c r="X237" s="312"/>
      <c r="Y237" s="73" t="str">
        <f>+CONCATENATE("Semaine ",$A$6+1)</f>
        <v>Semaine 37</v>
      </c>
    </row>
    <row r="238" spans="1:25" ht="15" hidden="1" customHeight="1" x14ac:dyDescent="0.3">
      <c r="A238" s="74" t="e">
        <f>'5E D2'!#REF!</f>
        <v>#REF!</v>
      </c>
      <c r="C238" s="75"/>
      <c r="D238" s="75"/>
      <c r="E238" s="76"/>
      <c r="F238" s="76"/>
      <c r="G238" s="76"/>
      <c r="H238" s="76"/>
      <c r="I238" s="76"/>
      <c r="J238" s="76"/>
      <c r="K238" s="76"/>
      <c r="L238" s="76"/>
      <c r="M238" s="77"/>
      <c r="O238" s="75"/>
      <c r="P238" s="75"/>
      <c r="Q238" s="76"/>
      <c r="R238" s="76"/>
      <c r="S238" s="76"/>
      <c r="T238" s="76"/>
      <c r="U238" s="76"/>
      <c r="V238" s="76"/>
      <c r="W238" s="76"/>
      <c r="X238" s="76"/>
      <c r="Y238" s="77"/>
    </row>
    <row r="239" spans="1:25" ht="15.75" hidden="1" customHeight="1" x14ac:dyDescent="0.3">
      <c r="A239" s="72" t="s">
        <v>38</v>
      </c>
      <c r="C239" s="78" t="s">
        <v>39</v>
      </c>
      <c r="D239" s="313" t="s">
        <v>40</v>
      </c>
      <c r="E239" s="313"/>
      <c r="F239" s="313"/>
      <c r="G239" s="313"/>
      <c r="H239" s="313"/>
      <c r="I239" s="313"/>
      <c r="J239" s="313"/>
      <c r="K239" s="313"/>
      <c r="L239" s="313"/>
      <c r="M239" s="313"/>
      <c r="O239" s="78" t="s">
        <v>39</v>
      </c>
      <c r="P239" s="313" t="s">
        <v>40</v>
      </c>
      <c r="Q239" s="313"/>
      <c r="R239" s="313"/>
      <c r="S239" s="313"/>
      <c r="T239" s="313"/>
      <c r="U239" s="313"/>
      <c r="V239" s="313"/>
      <c r="W239" s="313"/>
      <c r="X239" s="313"/>
      <c r="Y239" s="313"/>
    </row>
    <row r="240" spans="1:25" ht="15" hidden="1" customHeight="1" x14ac:dyDescent="0.3">
      <c r="A240" s="79" t="e">
        <f>'5E D2'!#REF!</f>
        <v>#REF!</v>
      </c>
    </row>
    <row r="241" spans="1:28" ht="18" hidden="1" customHeight="1" x14ac:dyDescent="0.3">
      <c r="A241" s="72" t="s">
        <v>41</v>
      </c>
      <c r="C241" s="78" t="s">
        <v>42</v>
      </c>
      <c r="O241" s="78" t="s">
        <v>42</v>
      </c>
    </row>
    <row r="242" spans="1:28" ht="15" hidden="1" customHeight="1" x14ac:dyDescent="0.3">
      <c r="A242" s="79">
        <v>1</v>
      </c>
    </row>
    <row r="243" spans="1:28" ht="63" hidden="1" customHeight="1" x14ac:dyDescent="0.3">
      <c r="C243" s="307" t="s">
        <v>43</v>
      </c>
      <c r="D243" s="307"/>
      <c r="E243" s="307"/>
      <c r="F243" s="307"/>
      <c r="G243" s="307"/>
      <c r="H243" s="307"/>
      <c r="I243" s="307"/>
      <c r="J243" s="307"/>
      <c r="K243" s="307"/>
      <c r="L243" s="307"/>
      <c r="M243" s="307"/>
      <c r="O243" s="307" t="s">
        <v>43</v>
      </c>
      <c r="P243" s="307"/>
      <c r="Q243" s="307"/>
      <c r="R243" s="307"/>
      <c r="S243" s="307"/>
      <c r="T243" s="307"/>
      <c r="U243" s="307"/>
      <c r="V243" s="307"/>
      <c r="W243" s="307"/>
      <c r="X243" s="307"/>
      <c r="Y243" s="307"/>
    </row>
    <row r="244" spans="1:28" ht="9" hidden="1" customHeight="1" x14ac:dyDescent="0.3"/>
    <row r="245" spans="1:28" ht="15" hidden="1" customHeight="1" x14ac:dyDescent="0.3">
      <c r="E245" s="80"/>
      <c r="G245" s="81"/>
      <c r="H245" s="308" t="s">
        <v>44</v>
      </c>
      <c r="I245" s="309"/>
      <c r="J245" s="309"/>
      <c r="K245" s="309"/>
      <c r="L245" s="309"/>
      <c r="M245" s="310"/>
      <c r="Q245" s="80"/>
      <c r="S245" s="81"/>
      <c r="T245" s="308" t="s">
        <v>44</v>
      </c>
      <c r="U245" s="309"/>
      <c r="V245" s="309"/>
      <c r="W245" s="309"/>
      <c r="X245" s="309"/>
      <c r="Y245" s="310"/>
    </row>
    <row r="246" spans="1:28" ht="39" hidden="1" customHeight="1" x14ac:dyDescent="0.3">
      <c r="E246" s="82"/>
      <c r="F246" s="83"/>
      <c r="G246" s="84"/>
      <c r="H246" s="299" t="s">
        <v>45</v>
      </c>
      <c r="I246" s="301" t="s">
        <v>46</v>
      </c>
      <c r="J246" s="301" t="s">
        <v>47</v>
      </c>
      <c r="K246" s="301" t="s">
        <v>48</v>
      </c>
      <c r="L246" s="303" t="s">
        <v>49</v>
      </c>
      <c r="M246" s="305" t="s">
        <v>50</v>
      </c>
      <c r="Q246" s="82"/>
      <c r="R246" s="83"/>
      <c r="S246" s="84"/>
      <c r="T246" s="299" t="s">
        <v>45</v>
      </c>
      <c r="U246" s="301" t="s">
        <v>46</v>
      </c>
      <c r="V246" s="301" t="s">
        <v>47</v>
      </c>
      <c r="W246" s="301" t="s">
        <v>48</v>
      </c>
      <c r="X246" s="303" t="s">
        <v>49</v>
      </c>
      <c r="Y246" s="305" t="s">
        <v>50</v>
      </c>
    </row>
    <row r="247" spans="1:28" ht="15.75" hidden="1" customHeight="1" x14ac:dyDescent="0.3">
      <c r="C247" s="85" t="s">
        <v>51</v>
      </c>
      <c r="D247" s="86" t="s">
        <v>52</v>
      </c>
      <c r="E247" s="87" t="s">
        <v>53</v>
      </c>
      <c r="F247" s="87" t="s">
        <v>54</v>
      </c>
      <c r="G247" s="87" t="s">
        <v>55</v>
      </c>
      <c r="H247" s="300"/>
      <c r="I247" s="302"/>
      <c r="J247" s="302"/>
      <c r="K247" s="302"/>
      <c r="L247" s="304"/>
      <c r="M247" s="306"/>
      <c r="O247" s="85" t="s">
        <v>51</v>
      </c>
      <c r="P247" s="88" t="s">
        <v>52</v>
      </c>
      <c r="Q247" s="87" t="s">
        <v>53</v>
      </c>
      <c r="R247" s="87" t="s">
        <v>54</v>
      </c>
      <c r="S247" s="87" t="s">
        <v>55</v>
      </c>
      <c r="T247" s="300"/>
      <c r="U247" s="302"/>
      <c r="V247" s="302"/>
      <c r="W247" s="302"/>
      <c r="X247" s="304"/>
      <c r="Y247" s="306"/>
    </row>
    <row r="248" spans="1:28" s="89" customFormat="1" ht="22.5" hidden="1" customHeight="1" x14ac:dyDescent="0.25">
      <c r="C248" s="90" t="s">
        <v>56</v>
      </c>
      <c r="D248" s="91" t="e">
        <f>#REF!</f>
        <v>#REF!</v>
      </c>
      <c r="E248" s="92" t="s">
        <v>57</v>
      </c>
      <c r="F248" s="92" t="s">
        <v>57</v>
      </c>
      <c r="G248" s="92" t="s">
        <v>57</v>
      </c>
      <c r="H248" s="93"/>
      <c r="I248" s="94"/>
      <c r="J248" s="94"/>
      <c r="K248" s="94"/>
      <c r="L248" s="95"/>
      <c r="M248" s="96"/>
      <c r="O248" s="90" t="s">
        <v>56</v>
      </c>
      <c r="P248" s="91" t="e">
        <f>#REF!</f>
        <v>#REF!</v>
      </c>
      <c r="Q248" s="92" t="s">
        <v>57</v>
      </c>
      <c r="R248" s="92" t="s">
        <v>57</v>
      </c>
      <c r="S248" s="92" t="s">
        <v>57</v>
      </c>
      <c r="T248" s="93"/>
      <c r="U248" s="94"/>
      <c r="V248" s="94"/>
      <c r="W248" s="94"/>
      <c r="X248" s="95"/>
      <c r="Y248" s="96"/>
    </row>
    <row r="249" spans="1:28" s="89" customFormat="1" ht="0.75" hidden="1" customHeight="1" x14ac:dyDescent="0.25">
      <c r="C249" s="98"/>
      <c r="D249" s="91" t="e">
        <f>#REF!</f>
        <v>#REF!</v>
      </c>
      <c r="E249" s="99"/>
      <c r="F249" s="99"/>
      <c r="G249" s="99"/>
      <c r="H249" s="100"/>
      <c r="I249" s="101"/>
      <c r="J249" s="101"/>
      <c r="K249" s="101"/>
      <c r="L249" s="102"/>
      <c r="M249" s="103"/>
      <c r="O249" s="98"/>
      <c r="P249" s="91" t="e">
        <f>#REF!</f>
        <v>#REF!</v>
      </c>
      <c r="Q249" s="99"/>
      <c r="R249" s="99"/>
      <c r="S249" s="99"/>
      <c r="T249" s="100"/>
      <c r="U249" s="101"/>
      <c r="V249" s="101"/>
      <c r="W249" s="101"/>
      <c r="X249" s="102"/>
      <c r="Y249" s="103"/>
    </row>
    <row r="250" spans="1:28" s="89" customFormat="1" ht="22.5" hidden="1" customHeight="1" x14ac:dyDescent="0.25">
      <c r="C250" s="98"/>
      <c r="D250" s="91" t="e">
        <f>#REF!</f>
        <v>#REF!</v>
      </c>
      <c r="E250" s="99"/>
      <c r="F250" s="99"/>
      <c r="G250" s="99"/>
      <c r="H250" s="100"/>
      <c r="I250" s="101"/>
      <c r="J250" s="101"/>
      <c r="K250" s="101"/>
      <c r="L250" s="102"/>
      <c r="M250" s="103"/>
      <c r="O250" s="98"/>
      <c r="P250" s="91" t="e">
        <f>#REF!</f>
        <v>#REF!</v>
      </c>
      <c r="Q250" s="99"/>
      <c r="R250" s="99"/>
      <c r="S250" s="99"/>
      <c r="T250" s="100"/>
      <c r="U250" s="101"/>
      <c r="V250" s="101"/>
      <c r="W250" s="101"/>
      <c r="X250" s="102"/>
      <c r="Y250" s="103"/>
    </row>
    <row r="251" spans="1:28" s="89" customFormat="1" ht="20.25" hidden="1" customHeight="1" x14ac:dyDescent="0.25">
      <c r="C251" s="104">
        <f>+$A$4</f>
        <v>45901</v>
      </c>
      <c r="D251" s="91" t="e">
        <f>#REF!</f>
        <v>#REF!</v>
      </c>
      <c r="E251" s="99" t="s">
        <v>57</v>
      </c>
      <c r="F251" s="99" t="s">
        <v>57</v>
      </c>
      <c r="G251" s="99" t="s">
        <v>57</v>
      </c>
      <c r="H251" s="100"/>
      <c r="I251" s="101"/>
      <c r="J251" s="101"/>
      <c r="K251" s="101"/>
      <c r="L251" s="102"/>
      <c r="M251" s="103"/>
      <c r="O251" s="104">
        <f>+C299+3</f>
        <v>45908</v>
      </c>
      <c r="P251" s="91" t="e">
        <f>#REF!</f>
        <v>#REF!</v>
      </c>
      <c r="Q251" s="99" t="s">
        <v>57</v>
      </c>
      <c r="R251" s="99" t="s">
        <v>57</v>
      </c>
      <c r="S251" s="99" t="s">
        <v>57</v>
      </c>
      <c r="T251" s="100"/>
      <c r="U251" s="101"/>
      <c r="V251" s="101"/>
      <c r="W251" s="101"/>
      <c r="X251" s="102"/>
      <c r="Y251" s="103"/>
      <c r="AB251" s="105"/>
    </row>
    <row r="252" spans="1:28" s="89" customFormat="1" ht="22.5" hidden="1" customHeight="1" x14ac:dyDescent="0.25">
      <c r="C252" s="104"/>
      <c r="D252" s="91" t="e">
        <f>#REF!</f>
        <v>#REF!</v>
      </c>
      <c r="E252" s="99"/>
      <c r="F252" s="99"/>
      <c r="G252" s="99"/>
      <c r="H252" s="100"/>
      <c r="I252" s="101"/>
      <c r="J252" s="101"/>
      <c r="K252" s="101"/>
      <c r="L252" s="102"/>
      <c r="M252" s="103"/>
      <c r="O252" s="104"/>
      <c r="P252" s="91" t="e">
        <f>#REF!</f>
        <v>#REF!</v>
      </c>
      <c r="Q252" s="99"/>
      <c r="R252" s="99"/>
      <c r="S252" s="99"/>
      <c r="T252" s="100"/>
      <c r="U252" s="101"/>
      <c r="V252" s="101"/>
      <c r="W252" s="101"/>
      <c r="X252" s="102"/>
      <c r="Y252" s="103"/>
      <c r="AB252" s="105"/>
    </row>
    <row r="253" spans="1:28" s="89" customFormat="1" ht="0.75" hidden="1" customHeight="1" x14ac:dyDescent="0.25">
      <c r="C253" s="104"/>
      <c r="D253" s="91" t="e">
        <f>#REF!</f>
        <v>#REF!</v>
      </c>
      <c r="E253" s="99"/>
      <c r="F253" s="99"/>
      <c r="G253" s="99"/>
      <c r="H253" s="100"/>
      <c r="I253" s="101"/>
      <c r="J253" s="101"/>
      <c r="K253" s="101"/>
      <c r="L253" s="102"/>
      <c r="M253" s="103"/>
      <c r="O253" s="104"/>
      <c r="P253" s="91" t="e">
        <f>#REF!</f>
        <v>#REF!</v>
      </c>
      <c r="Q253" s="99"/>
      <c r="R253" s="99"/>
      <c r="S253" s="99"/>
      <c r="T253" s="100"/>
      <c r="U253" s="101"/>
      <c r="V253" s="101"/>
      <c r="W253" s="101"/>
      <c r="X253" s="102"/>
      <c r="Y253" s="103"/>
      <c r="AB253" s="105"/>
    </row>
    <row r="254" spans="1:28" s="89" customFormat="1" ht="21.75" hidden="1" customHeight="1" x14ac:dyDescent="0.25">
      <c r="C254" s="103"/>
      <c r="D254" s="91" t="e">
        <f>#REF!</f>
        <v>#REF!</v>
      </c>
      <c r="E254" s="99" t="s">
        <v>57</v>
      </c>
      <c r="F254" s="99" t="s">
        <v>57</v>
      </c>
      <c r="G254" s="99" t="s">
        <v>57</v>
      </c>
      <c r="H254" s="100"/>
      <c r="I254" s="101"/>
      <c r="J254" s="101"/>
      <c r="K254" s="101"/>
      <c r="L254" s="102"/>
      <c r="M254" s="106"/>
      <c r="O254" s="103"/>
      <c r="P254" s="91" t="e">
        <f>#REF!</f>
        <v>#REF!</v>
      </c>
      <c r="Q254" s="99" t="s">
        <v>57</v>
      </c>
      <c r="R254" s="99" t="s">
        <v>57</v>
      </c>
      <c r="S254" s="99" t="s">
        <v>57</v>
      </c>
      <c r="T254" s="100"/>
      <c r="U254" s="101"/>
      <c r="V254" s="101"/>
      <c r="W254" s="101"/>
      <c r="X254" s="102"/>
      <c r="Y254" s="106"/>
    </row>
    <row r="255" spans="1:28" s="89" customFormat="1" ht="2.25" hidden="1" customHeight="1" x14ac:dyDescent="0.25">
      <c r="C255" s="103"/>
      <c r="D255" s="91" t="e">
        <f>#REF!</f>
        <v>#REF!</v>
      </c>
      <c r="E255" s="99"/>
      <c r="F255" s="99"/>
      <c r="G255" s="99"/>
      <c r="H255" s="100"/>
      <c r="I255" s="101"/>
      <c r="J255" s="101"/>
      <c r="K255" s="101"/>
      <c r="L255" s="102"/>
      <c r="M255" s="106"/>
      <c r="O255" s="103"/>
      <c r="P255" s="91" t="e">
        <f>#REF!</f>
        <v>#REF!</v>
      </c>
      <c r="Q255" s="99"/>
      <c r="R255" s="99"/>
      <c r="S255" s="99"/>
      <c r="T255" s="100"/>
      <c r="U255" s="101"/>
      <c r="V255" s="101"/>
      <c r="W255" s="101"/>
      <c r="X255" s="102"/>
      <c r="Y255" s="106"/>
    </row>
    <row r="256" spans="1:28" s="89" customFormat="1" ht="22.5" hidden="1" customHeight="1" x14ac:dyDescent="0.25">
      <c r="C256" s="103"/>
      <c r="D256" s="91" t="e">
        <f>#REF!</f>
        <v>#REF!</v>
      </c>
      <c r="E256" s="99"/>
      <c r="F256" s="99"/>
      <c r="G256" s="99"/>
      <c r="H256" s="100"/>
      <c r="I256" s="101"/>
      <c r="J256" s="101"/>
      <c r="K256" s="101"/>
      <c r="L256" s="102"/>
      <c r="M256" s="106"/>
      <c r="O256" s="103"/>
      <c r="P256" s="91" t="e">
        <f>#REF!</f>
        <v>#REF!</v>
      </c>
      <c r="Q256" s="99"/>
      <c r="R256" s="99"/>
      <c r="S256" s="99"/>
      <c r="T256" s="100"/>
      <c r="U256" s="101"/>
      <c r="V256" s="101"/>
      <c r="W256" s="101"/>
      <c r="X256" s="102"/>
      <c r="Y256" s="106"/>
    </row>
    <row r="257" spans="3:28" s="89" customFormat="1" ht="22.5" hidden="1" customHeight="1" x14ac:dyDescent="0.25">
      <c r="C257" s="98"/>
      <c r="D257" s="91" t="e">
        <f>#REF!</f>
        <v>#REF!</v>
      </c>
      <c r="E257" s="99" t="s">
        <v>57</v>
      </c>
      <c r="F257" s="99" t="s">
        <v>57</v>
      </c>
      <c r="G257" s="99" t="s">
        <v>57</v>
      </c>
      <c r="H257" s="100"/>
      <c r="I257" s="101"/>
      <c r="J257" s="101"/>
      <c r="K257" s="101"/>
      <c r="L257" s="102"/>
      <c r="M257" s="106"/>
      <c r="O257" s="98"/>
      <c r="P257" s="91" t="e">
        <f>#REF!</f>
        <v>#REF!</v>
      </c>
      <c r="Q257" s="99" t="s">
        <v>57</v>
      </c>
      <c r="R257" s="99" t="s">
        <v>57</v>
      </c>
      <c r="S257" s="99" t="s">
        <v>57</v>
      </c>
      <c r="T257" s="100"/>
      <c r="U257" s="101"/>
      <c r="V257" s="101"/>
      <c r="W257" s="101"/>
      <c r="X257" s="102"/>
      <c r="Y257" s="106"/>
    </row>
    <row r="258" spans="3:28" s="89" customFormat="1" ht="0.75" hidden="1" customHeight="1" x14ac:dyDescent="0.25">
      <c r="C258" s="98"/>
      <c r="D258" s="91" t="e">
        <f>#REF!</f>
        <v>#REF!</v>
      </c>
      <c r="E258" s="99"/>
      <c r="F258" s="99"/>
      <c r="G258" s="99"/>
      <c r="H258" s="100"/>
      <c r="I258" s="101"/>
      <c r="J258" s="101"/>
      <c r="K258" s="101"/>
      <c r="L258" s="102"/>
      <c r="M258" s="106"/>
      <c r="O258" s="98"/>
      <c r="P258" s="91" t="e">
        <f>#REF!</f>
        <v>#REF!</v>
      </c>
      <c r="Q258" s="99"/>
      <c r="R258" s="99"/>
      <c r="S258" s="99"/>
      <c r="T258" s="100"/>
      <c r="U258" s="101"/>
      <c r="V258" s="101"/>
      <c r="W258" s="101"/>
      <c r="X258" s="102"/>
      <c r="Y258" s="106"/>
    </row>
    <row r="259" spans="3:28" s="89" customFormat="1" ht="22.5" hidden="1" customHeight="1" x14ac:dyDescent="0.25">
      <c r="C259" s="107"/>
      <c r="D259" s="91" t="e">
        <f>#REF!</f>
        <v>#REF!</v>
      </c>
      <c r="E259" s="108" t="s">
        <v>57</v>
      </c>
      <c r="F259" s="108" t="s">
        <v>57</v>
      </c>
      <c r="G259" s="108" t="s">
        <v>57</v>
      </c>
      <c r="H259" s="109"/>
      <c r="I259" s="110"/>
      <c r="J259" s="110"/>
      <c r="K259" s="110"/>
      <c r="L259" s="111"/>
      <c r="M259" s="112"/>
      <c r="O259" s="107"/>
      <c r="P259" s="91" t="e">
        <f>#REF!</f>
        <v>#REF!</v>
      </c>
      <c r="Q259" s="108" t="s">
        <v>57</v>
      </c>
      <c r="R259" s="108" t="s">
        <v>57</v>
      </c>
      <c r="S259" s="108" t="s">
        <v>57</v>
      </c>
      <c r="T259" s="109"/>
      <c r="U259" s="110"/>
      <c r="V259" s="110"/>
      <c r="W259" s="110"/>
      <c r="X259" s="111"/>
      <c r="Y259" s="112"/>
    </row>
    <row r="260" spans="3:28" s="89" customFormat="1" ht="22.5" hidden="1" customHeight="1" x14ac:dyDescent="0.25">
      <c r="C260" s="90" t="s">
        <v>58</v>
      </c>
      <c r="D260" s="189" t="e">
        <f>#REF!</f>
        <v>#REF!</v>
      </c>
      <c r="E260" s="186" t="s">
        <v>57</v>
      </c>
      <c r="F260" s="92" t="s">
        <v>57</v>
      </c>
      <c r="G260" s="92" t="s">
        <v>57</v>
      </c>
      <c r="H260" s="93"/>
      <c r="I260" s="94"/>
      <c r="J260" s="94"/>
      <c r="K260" s="94"/>
      <c r="L260" s="95"/>
      <c r="M260" s="96"/>
      <c r="O260" s="90" t="s">
        <v>58</v>
      </c>
      <c r="P260" s="189" t="e">
        <f>#REF!</f>
        <v>#REF!</v>
      </c>
      <c r="Q260" s="92" t="s">
        <v>57</v>
      </c>
      <c r="R260" s="92" t="s">
        <v>57</v>
      </c>
      <c r="S260" s="92" t="s">
        <v>57</v>
      </c>
      <c r="T260" s="93"/>
      <c r="U260" s="94"/>
      <c r="V260" s="94"/>
      <c r="W260" s="94"/>
      <c r="X260" s="95"/>
      <c r="Y260" s="96"/>
    </row>
    <row r="261" spans="3:28" s="89" customFormat="1" ht="0.75" hidden="1" customHeight="1" x14ac:dyDescent="0.25">
      <c r="C261" s="98"/>
      <c r="D261" s="147" t="e">
        <f>#REF!</f>
        <v>#REF!</v>
      </c>
      <c r="E261" s="187"/>
      <c r="F261" s="99"/>
      <c r="G261" s="99"/>
      <c r="H261" s="100"/>
      <c r="I261" s="101"/>
      <c r="J261" s="101"/>
      <c r="K261" s="101"/>
      <c r="L261" s="102"/>
      <c r="M261" s="103"/>
      <c r="O261" s="98"/>
      <c r="P261" s="189" t="e">
        <f>#REF!</f>
        <v>#REF!</v>
      </c>
      <c r="Q261" s="99"/>
      <c r="R261" s="99"/>
      <c r="S261" s="99"/>
      <c r="T261" s="100"/>
      <c r="U261" s="101"/>
      <c r="V261" s="101"/>
      <c r="W261" s="101"/>
      <c r="X261" s="102"/>
      <c r="Y261" s="103"/>
    </row>
    <row r="262" spans="3:28" s="89" customFormat="1" ht="22.5" hidden="1" customHeight="1" x14ac:dyDescent="0.25">
      <c r="C262" s="98"/>
      <c r="D262" s="147" t="e">
        <f>#REF!</f>
        <v>#REF!</v>
      </c>
      <c r="E262" s="187"/>
      <c r="F262" s="99"/>
      <c r="G262" s="99"/>
      <c r="H262" s="100"/>
      <c r="I262" s="101"/>
      <c r="J262" s="101"/>
      <c r="K262" s="101"/>
      <c r="L262" s="102"/>
      <c r="M262" s="103"/>
      <c r="O262" s="98"/>
      <c r="P262" s="189" t="e">
        <f>#REF!</f>
        <v>#REF!</v>
      </c>
      <c r="Q262" s="99"/>
      <c r="R262" s="99"/>
      <c r="S262" s="99"/>
      <c r="T262" s="100"/>
      <c r="U262" s="101"/>
      <c r="V262" s="101"/>
      <c r="W262" s="101"/>
      <c r="X262" s="102"/>
      <c r="Y262" s="103"/>
    </row>
    <row r="263" spans="3:28" s="89" customFormat="1" ht="20.25" hidden="1" customHeight="1" x14ac:dyDescent="0.25">
      <c r="C263" s="104">
        <f>+C251+1</f>
        <v>45902</v>
      </c>
      <c r="D263" s="147" t="e">
        <f>#REF!</f>
        <v>#REF!</v>
      </c>
      <c r="E263" s="187" t="s">
        <v>57</v>
      </c>
      <c r="F263" s="99" t="s">
        <v>57</v>
      </c>
      <c r="G263" s="99" t="s">
        <v>57</v>
      </c>
      <c r="H263" s="100"/>
      <c r="I263" s="101"/>
      <c r="J263" s="101"/>
      <c r="K263" s="101"/>
      <c r="L263" s="102"/>
      <c r="M263" s="103"/>
      <c r="O263" s="104">
        <f>+O251+1</f>
        <v>45909</v>
      </c>
      <c r="P263" s="189" t="e">
        <f>#REF!</f>
        <v>#REF!</v>
      </c>
      <c r="Q263" s="99" t="s">
        <v>57</v>
      </c>
      <c r="R263" s="99" t="s">
        <v>57</v>
      </c>
      <c r="S263" s="99" t="s">
        <v>57</v>
      </c>
      <c r="T263" s="100"/>
      <c r="U263" s="101"/>
      <c r="V263" s="101"/>
      <c r="W263" s="101"/>
      <c r="X263" s="102"/>
      <c r="Y263" s="103"/>
      <c r="AB263" s="105"/>
    </row>
    <row r="264" spans="3:28" s="89" customFormat="1" ht="22.5" hidden="1" customHeight="1" x14ac:dyDescent="0.25">
      <c r="C264" s="104"/>
      <c r="D264" s="147" t="e">
        <f>#REF!</f>
        <v>#REF!</v>
      </c>
      <c r="E264" s="187"/>
      <c r="F264" s="99"/>
      <c r="G264" s="99"/>
      <c r="H264" s="100"/>
      <c r="I264" s="101"/>
      <c r="J264" s="101"/>
      <c r="K264" s="101"/>
      <c r="L264" s="102"/>
      <c r="M264" s="103"/>
      <c r="O264" s="104"/>
      <c r="P264" s="189" t="e">
        <f>#REF!</f>
        <v>#REF!</v>
      </c>
      <c r="Q264" s="99"/>
      <c r="R264" s="99"/>
      <c r="S264" s="99"/>
      <c r="T264" s="100"/>
      <c r="U264" s="101"/>
      <c r="V264" s="101"/>
      <c r="W264" s="101"/>
      <c r="X264" s="102"/>
      <c r="Y264" s="103"/>
      <c r="AB264" s="105"/>
    </row>
    <row r="265" spans="3:28" s="89" customFormat="1" ht="0.75" hidden="1" customHeight="1" x14ac:dyDescent="0.25">
      <c r="C265" s="104"/>
      <c r="D265" s="147" t="e">
        <f>#REF!</f>
        <v>#REF!</v>
      </c>
      <c r="E265" s="187"/>
      <c r="F265" s="99"/>
      <c r="G265" s="99"/>
      <c r="H265" s="100"/>
      <c r="I265" s="101"/>
      <c r="J265" s="101"/>
      <c r="K265" s="101"/>
      <c r="L265" s="102"/>
      <c r="M265" s="103"/>
      <c r="O265" s="104"/>
      <c r="P265" s="189" t="e">
        <f>#REF!</f>
        <v>#REF!</v>
      </c>
      <c r="Q265" s="99"/>
      <c r="R265" s="99"/>
      <c r="S265" s="99"/>
      <c r="T265" s="100"/>
      <c r="U265" s="101"/>
      <c r="V265" s="101"/>
      <c r="W265" s="101"/>
      <c r="X265" s="102"/>
      <c r="Y265" s="103"/>
      <c r="AB265" s="105"/>
    </row>
    <row r="266" spans="3:28" s="89" customFormat="1" ht="21.75" hidden="1" customHeight="1" x14ac:dyDescent="0.25">
      <c r="C266" s="103"/>
      <c r="D266" s="147" t="e">
        <f>#REF!</f>
        <v>#REF!</v>
      </c>
      <c r="E266" s="187" t="s">
        <v>57</v>
      </c>
      <c r="F266" s="99" t="s">
        <v>57</v>
      </c>
      <c r="G266" s="99" t="s">
        <v>57</v>
      </c>
      <c r="H266" s="100"/>
      <c r="I266" s="101"/>
      <c r="J266" s="101"/>
      <c r="K266" s="101"/>
      <c r="L266" s="102"/>
      <c r="M266" s="106"/>
      <c r="O266" s="103"/>
      <c r="P266" s="189" t="e">
        <f>#REF!</f>
        <v>#REF!</v>
      </c>
      <c r="Q266" s="99" t="s">
        <v>57</v>
      </c>
      <c r="R266" s="99" t="s">
        <v>57</v>
      </c>
      <c r="S266" s="99" t="s">
        <v>57</v>
      </c>
      <c r="T266" s="100"/>
      <c r="U266" s="101"/>
      <c r="V266" s="101"/>
      <c r="W266" s="101"/>
      <c r="X266" s="102"/>
      <c r="Y266" s="106"/>
    </row>
    <row r="267" spans="3:28" s="89" customFormat="1" ht="2.25" hidden="1" customHeight="1" x14ac:dyDescent="0.25">
      <c r="C267" s="103"/>
      <c r="D267" s="147" t="e">
        <f>#REF!</f>
        <v>#REF!</v>
      </c>
      <c r="E267" s="187"/>
      <c r="F267" s="99"/>
      <c r="G267" s="99"/>
      <c r="H267" s="100"/>
      <c r="I267" s="101"/>
      <c r="J267" s="101"/>
      <c r="K267" s="101"/>
      <c r="L267" s="102"/>
      <c r="M267" s="106"/>
      <c r="O267" s="103"/>
      <c r="P267" s="189" t="e">
        <f>#REF!</f>
        <v>#REF!</v>
      </c>
      <c r="Q267" s="99"/>
      <c r="R267" s="99"/>
      <c r="S267" s="99"/>
      <c r="T267" s="100"/>
      <c r="U267" s="101"/>
      <c r="V267" s="101"/>
      <c r="W267" s="101"/>
      <c r="X267" s="102"/>
      <c r="Y267" s="106"/>
    </row>
    <row r="268" spans="3:28" s="89" customFormat="1" ht="22.5" hidden="1" customHeight="1" x14ac:dyDescent="0.25">
      <c r="C268" s="103"/>
      <c r="D268" s="147" t="e">
        <f>#REF!</f>
        <v>#REF!</v>
      </c>
      <c r="E268" s="187"/>
      <c r="F268" s="99"/>
      <c r="G268" s="99"/>
      <c r="H268" s="100"/>
      <c r="I268" s="101"/>
      <c r="J268" s="101"/>
      <c r="K268" s="101"/>
      <c r="L268" s="102"/>
      <c r="M268" s="106"/>
      <c r="O268" s="103"/>
      <c r="P268" s="189" t="e">
        <f>#REF!</f>
        <v>#REF!</v>
      </c>
      <c r="Q268" s="99"/>
      <c r="R268" s="99"/>
      <c r="S268" s="99"/>
      <c r="T268" s="100"/>
      <c r="U268" s="101"/>
      <c r="V268" s="101"/>
      <c r="W268" s="101"/>
      <c r="X268" s="102"/>
      <c r="Y268" s="106"/>
    </row>
    <row r="269" spans="3:28" s="89" customFormat="1" ht="22.5" hidden="1" customHeight="1" x14ac:dyDescent="0.25">
      <c r="C269" s="98"/>
      <c r="D269" s="147" t="e">
        <f>#REF!</f>
        <v>#REF!</v>
      </c>
      <c r="E269" s="187" t="s">
        <v>57</v>
      </c>
      <c r="F269" s="99" t="s">
        <v>57</v>
      </c>
      <c r="G269" s="99" t="s">
        <v>57</v>
      </c>
      <c r="H269" s="100"/>
      <c r="I269" s="101"/>
      <c r="J269" s="101"/>
      <c r="K269" s="101"/>
      <c r="L269" s="102"/>
      <c r="M269" s="106"/>
      <c r="O269" s="98"/>
      <c r="P269" s="189" t="e">
        <f>#REF!</f>
        <v>#REF!</v>
      </c>
      <c r="Q269" s="99" t="s">
        <v>57</v>
      </c>
      <c r="R269" s="99" t="s">
        <v>57</v>
      </c>
      <c r="S269" s="99" t="s">
        <v>57</v>
      </c>
      <c r="T269" s="100"/>
      <c r="U269" s="101"/>
      <c r="V269" s="101"/>
      <c r="W269" s="101"/>
      <c r="X269" s="102"/>
      <c r="Y269" s="106"/>
    </row>
    <row r="270" spans="3:28" s="89" customFormat="1" ht="0.75" hidden="1" customHeight="1" x14ac:dyDescent="0.25">
      <c r="C270" s="98"/>
      <c r="D270" s="147" t="e">
        <f>#REF!</f>
        <v>#REF!</v>
      </c>
      <c r="E270" s="187"/>
      <c r="F270" s="99"/>
      <c r="G270" s="99"/>
      <c r="H270" s="100"/>
      <c r="I270" s="101"/>
      <c r="J270" s="101"/>
      <c r="K270" s="101"/>
      <c r="L270" s="102"/>
      <c r="M270" s="106"/>
      <c r="O270" s="98"/>
      <c r="P270" s="189" t="e">
        <f>#REF!</f>
        <v>#REF!</v>
      </c>
      <c r="Q270" s="99"/>
      <c r="R270" s="99"/>
      <c r="S270" s="99"/>
      <c r="T270" s="100"/>
      <c r="U270" s="101"/>
      <c r="V270" s="101"/>
      <c r="W270" s="101"/>
      <c r="X270" s="102"/>
      <c r="Y270" s="106"/>
    </row>
    <row r="271" spans="3:28" s="89" customFormat="1" ht="22.5" hidden="1" customHeight="1" x14ac:dyDescent="0.25">
      <c r="C271" s="107"/>
      <c r="D271" s="148" t="e">
        <f>#REF!</f>
        <v>#REF!</v>
      </c>
      <c r="E271" s="188" t="s">
        <v>57</v>
      </c>
      <c r="F271" s="108" t="s">
        <v>57</v>
      </c>
      <c r="G271" s="108" t="s">
        <v>57</v>
      </c>
      <c r="H271" s="109"/>
      <c r="I271" s="110"/>
      <c r="J271" s="110"/>
      <c r="K271" s="110"/>
      <c r="L271" s="111"/>
      <c r="M271" s="112"/>
      <c r="O271" s="107"/>
      <c r="P271" s="189" t="e">
        <f>#REF!</f>
        <v>#REF!</v>
      </c>
      <c r="Q271" s="108" t="s">
        <v>57</v>
      </c>
      <c r="R271" s="108" t="s">
        <v>57</v>
      </c>
      <c r="S271" s="108" t="s">
        <v>57</v>
      </c>
      <c r="T271" s="109"/>
      <c r="U271" s="110"/>
      <c r="V271" s="110"/>
      <c r="W271" s="110"/>
      <c r="X271" s="111"/>
      <c r="Y271" s="112"/>
    </row>
    <row r="272" spans="3:28" s="89" customFormat="1" ht="22.5" hidden="1" customHeight="1" x14ac:dyDescent="0.25">
      <c r="C272" s="90" t="s">
        <v>59</v>
      </c>
      <c r="D272" s="97" t="e">
        <f>#REF!</f>
        <v>#REF!</v>
      </c>
      <c r="E272" s="92" t="s">
        <v>57</v>
      </c>
      <c r="F272" s="92" t="s">
        <v>57</v>
      </c>
      <c r="G272" s="92" t="s">
        <v>57</v>
      </c>
      <c r="H272" s="93"/>
      <c r="I272" s="94"/>
      <c r="J272" s="94"/>
      <c r="K272" s="94"/>
      <c r="L272" s="95"/>
      <c r="M272" s="96"/>
      <c r="O272" s="90" t="s">
        <v>59</v>
      </c>
      <c r="P272" s="97" t="e">
        <f>#REF!</f>
        <v>#REF!</v>
      </c>
      <c r="Q272" s="92" t="s">
        <v>57</v>
      </c>
      <c r="R272" s="92" t="s">
        <v>57</v>
      </c>
      <c r="S272" s="92" t="s">
        <v>57</v>
      </c>
      <c r="T272" s="93"/>
      <c r="U272" s="94"/>
      <c r="V272" s="94"/>
      <c r="W272" s="94"/>
      <c r="X272" s="95"/>
      <c r="Y272" s="96"/>
    </row>
    <row r="273" spans="3:28" s="89" customFormat="1" ht="0.75" hidden="1" customHeight="1" x14ac:dyDescent="0.25">
      <c r="C273" s="98"/>
      <c r="D273" s="147" t="e">
        <f>#REF!</f>
        <v>#REF!</v>
      </c>
      <c r="E273" s="99"/>
      <c r="F273" s="99"/>
      <c r="G273" s="99"/>
      <c r="H273" s="100"/>
      <c r="I273" s="101"/>
      <c r="J273" s="101"/>
      <c r="K273" s="101"/>
      <c r="L273" s="102"/>
      <c r="M273" s="103"/>
      <c r="O273" s="98"/>
      <c r="P273" s="97" t="e">
        <f>#REF!</f>
        <v>#REF!</v>
      </c>
      <c r="Q273" s="99"/>
      <c r="R273" s="99"/>
      <c r="S273" s="99"/>
      <c r="T273" s="100"/>
      <c r="U273" s="101"/>
      <c r="V273" s="101"/>
      <c r="W273" s="101"/>
      <c r="X273" s="102"/>
      <c r="Y273" s="103"/>
    </row>
    <row r="274" spans="3:28" s="89" customFormat="1" ht="22.5" hidden="1" customHeight="1" x14ac:dyDescent="0.25">
      <c r="C274" s="98"/>
      <c r="D274" s="147" t="e">
        <f>#REF!</f>
        <v>#REF!</v>
      </c>
      <c r="E274" s="99"/>
      <c r="F274" s="99"/>
      <c r="G274" s="99"/>
      <c r="H274" s="100"/>
      <c r="I274" s="101"/>
      <c r="J274" s="101"/>
      <c r="K274" s="101"/>
      <c r="L274" s="102"/>
      <c r="M274" s="103"/>
      <c r="O274" s="98"/>
      <c r="P274" s="97" t="e">
        <f>#REF!</f>
        <v>#REF!</v>
      </c>
      <c r="Q274" s="99"/>
      <c r="R274" s="99"/>
      <c r="S274" s="99"/>
      <c r="T274" s="100"/>
      <c r="U274" s="101"/>
      <c r="V274" s="101"/>
      <c r="W274" s="101"/>
      <c r="X274" s="102"/>
      <c r="Y274" s="103"/>
    </row>
    <row r="275" spans="3:28" s="89" customFormat="1" ht="20.25" hidden="1" customHeight="1" x14ac:dyDescent="0.25">
      <c r="C275" s="104">
        <f>+C263+1</f>
        <v>45903</v>
      </c>
      <c r="D275" s="147" t="e">
        <f>#REF!</f>
        <v>#REF!</v>
      </c>
      <c r="E275" s="99" t="s">
        <v>57</v>
      </c>
      <c r="F275" s="99" t="s">
        <v>57</v>
      </c>
      <c r="G275" s="99" t="s">
        <v>57</v>
      </c>
      <c r="H275" s="100"/>
      <c r="I275" s="101"/>
      <c r="J275" s="101"/>
      <c r="K275" s="101"/>
      <c r="L275" s="102"/>
      <c r="M275" s="103"/>
      <c r="O275" s="104">
        <f>+O263+1</f>
        <v>45910</v>
      </c>
      <c r="P275" s="97" t="e">
        <f>#REF!</f>
        <v>#REF!</v>
      </c>
      <c r="Q275" s="99" t="s">
        <v>57</v>
      </c>
      <c r="R275" s="99" t="s">
        <v>57</v>
      </c>
      <c r="S275" s="99" t="s">
        <v>57</v>
      </c>
      <c r="T275" s="100"/>
      <c r="U275" s="101"/>
      <c r="V275" s="101"/>
      <c r="W275" s="101"/>
      <c r="X275" s="102"/>
      <c r="Y275" s="103"/>
      <c r="AB275" s="105"/>
    </row>
    <row r="276" spans="3:28" s="89" customFormat="1" ht="22.5" hidden="1" customHeight="1" x14ac:dyDescent="0.25">
      <c r="C276" s="104"/>
      <c r="D276" s="147" t="e">
        <f>#REF!</f>
        <v>#REF!</v>
      </c>
      <c r="E276" s="99"/>
      <c r="F276" s="99"/>
      <c r="G276" s="99"/>
      <c r="H276" s="100"/>
      <c r="I276" s="101"/>
      <c r="J276" s="101"/>
      <c r="K276" s="101"/>
      <c r="L276" s="102"/>
      <c r="M276" s="103"/>
      <c r="O276" s="104"/>
      <c r="P276" s="97" t="e">
        <f>#REF!</f>
        <v>#REF!</v>
      </c>
      <c r="Q276" s="99"/>
      <c r="R276" s="99"/>
      <c r="S276" s="99"/>
      <c r="T276" s="100"/>
      <c r="U276" s="101"/>
      <c r="V276" s="101"/>
      <c r="W276" s="101"/>
      <c r="X276" s="102"/>
      <c r="Y276" s="103"/>
      <c r="AB276" s="105"/>
    </row>
    <row r="277" spans="3:28" s="89" customFormat="1" ht="0.75" hidden="1" customHeight="1" x14ac:dyDescent="0.25">
      <c r="C277" s="104"/>
      <c r="D277" s="147" t="e">
        <f>#REF!</f>
        <v>#REF!</v>
      </c>
      <c r="E277" s="99"/>
      <c r="F277" s="99"/>
      <c r="G277" s="99"/>
      <c r="H277" s="100"/>
      <c r="I277" s="101"/>
      <c r="J277" s="101"/>
      <c r="K277" s="101"/>
      <c r="L277" s="102"/>
      <c r="M277" s="103"/>
      <c r="O277" s="104"/>
      <c r="P277" s="97" t="e">
        <f>#REF!</f>
        <v>#REF!</v>
      </c>
      <c r="Q277" s="99"/>
      <c r="R277" s="99"/>
      <c r="S277" s="99"/>
      <c r="T277" s="100"/>
      <c r="U277" s="101"/>
      <c r="V277" s="101"/>
      <c r="W277" s="101"/>
      <c r="X277" s="102"/>
      <c r="Y277" s="103"/>
      <c r="AB277" s="105"/>
    </row>
    <row r="278" spans="3:28" s="89" customFormat="1" ht="21.75" hidden="1" customHeight="1" x14ac:dyDescent="0.25">
      <c r="C278" s="103"/>
      <c r="D278" s="147" t="e">
        <f>#REF!</f>
        <v>#REF!</v>
      </c>
      <c r="E278" s="99" t="s">
        <v>57</v>
      </c>
      <c r="F278" s="99" t="s">
        <v>57</v>
      </c>
      <c r="G278" s="99" t="s">
        <v>57</v>
      </c>
      <c r="H278" s="100"/>
      <c r="I278" s="101"/>
      <c r="J278" s="101"/>
      <c r="K278" s="101"/>
      <c r="L278" s="102"/>
      <c r="M278" s="106"/>
      <c r="O278" s="103"/>
      <c r="P278" s="97" t="e">
        <f>#REF!</f>
        <v>#REF!</v>
      </c>
      <c r="Q278" s="99" t="s">
        <v>57</v>
      </c>
      <c r="R278" s="99" t="s">
        <v>57</v>
      </c>
      <c r="S278" s="99" t="s">
        <v>57</v>
      </c>
      <c r="T278" s="100"/>
      <c r="U278" s="101"/>
      <c r="V278" s="101"/>
      <c r="W278" s="101"/>
      <c r="X278" s="102"/>
      <c r="Y278" s="106"/>
    </row>
    <row r="279" spans="3:28" s="89" customFormat="1" ht="2.25" hidden="1" customHeight="1" x14ac:dyDescent="0.25">
      <c r="C279" s="103"/>
      <c r="D279" s="147" t="e">
        <f>#REF!</f>
        <v>#REF!</v>
      </c>
      <c r="E279" s="99"/>
      <c r="F279" s="99"/>
      <c r="G279" s="99"/>
      <c r="H279" s="100"/>
      <c r="I279" s="101"/>
      <c r="J279" s="101"/>
      <c r="K279" s="101"/>
      <c r="L279" s="102"/>
      <c r="M279" s="106"/>
      <c r="O279" s="103"/>
      <c r="P279" s="97" t="e">
        <f>#REF!</f>
        <v>#REF!</v>
      </c>
      <c r="Q279" s="99"/>
      <c r="R279" s="99"/>
      <c r="S279" s="99"/>
      <c r="T279" s="100"/>
      <c r="U279" s="101"/>
      <c r="V279" s="101"/>
      <c r="W279" s="101"/>
      <c r="X279" s="102"/>
      <c r="Y279" s="106"/>
    </row>
    <row r="280" spans="3:28" s="89" customFormat="1" ht="22.5" hidden="1" customHeight="1" x14ac:dyDescent="0.25">
      <c r="C280" s="103"/>
      <c r="D280" s="147" t="e">
        <f>#REF!</f>
        <v>#REF!</v>
      </c>
      <c r="E280" s="99"/>
      <c r="F280" s="99"/>
      <c r="G280" s="99"/>
      <c r="H280" s="100"/>
      <c r="I280" s="101"/>
      <c r="J280" s="101"/>
      <c r="K280" s="101"/>
      <c r="L280" s="102"/>
      <c r="M280" s="106"/>
      <c r="O280" s="103"/>
      <c r="P280" s="97" t="e">
        <f>#REF!</f>
        <v>#REF!</v>
      </c>
      <c r="Q280" s="99"/>
      <c r="R280" s="99"/>
      <c r="S280" s="99"/>
      <c r="T280" s="100"/>
      <c r="U280" s="101"/>
      <c r="V280" s="101"/>
      <c r="W280" s="101"/>
      <c r="X280" s="102"/>
      <c r="Y280" s="106"/>
    </row>
    <row r="281" spans="3:28" s="89" customFormat="1" ht="22.5" hidden="1" customHeight="1" x14ac:dyDescent="0.25">
      <c r="C281" s="98"/>
      <c r="D281" s="147" t="e">
        <f>#REF!</f>
        <v>#REF!</v>
      </c>
      <c r="E281" s="99" t="s">
        <v>57</v>
      </c>
      <c r="F281" s="99" t="s">
        <v>57</v>
      </c>
      <c r="G281" s="99" t="s">
        <v>57</v>
      </c>
      <c r="H281" s="100"/>
      <c r="I281" s="101"/>
      <c r="J281" s="101"/>
      <c r="K281" s="101"/>
      <c r="L281" s="102"/>
      <c r="M281" s="106"/>
      <c r="O281" s="98"/>
      <c r="P281" s="97" t="e">
        <f>#REF!</f>
        <v>#REF!</v>
      </c>
      <c r="Q281" s="99" t="s">
        <v>57</v>
      </c>
      <c r="R281" s="99" t="s">
        <v>57</v>
      </c>
      <c r="S281" s="99" t="s">
        <v>57</v>
      </c>
      <c r="T281" s="100"/>
      <c r="U281" s="101"/>
      <c r="V281" s="101"/>
      <c r="W281" s="101"/>
      <c r="X281" s="102"/>
      <c r="Y281" s="106"/>
    </row>
    <row r="282" spans="3:28" s="89" customFormat="1" ht="0.75" hidden="1" customHeight="1" x14ac:dyDescent="0.25">
      <c r="C282" s="98"/>
      <c r="D282" s="147" t="e">
        <f>#REF!</f>
        <v>#REF!</v>
      </c>
      <c r="E282" s="99"/>
      <c r="F282" s="99"/>
      <c r="G282" s="99"/>
      <c r="H282" s="100"/>
      <c r="I282" s="101"/>
      <c r="J282" s="101"/>
      <c r="K282" s="101"/>
      <c r="L282" s="102"/>
      <c r="M282" s="106"/>
      <c r="O282" s="98"/>
      <c r="P282" s="97" t="e">
        <f>#REF!</f>
        <v>#REF!</v>
      </c>
      <c r="Q282" s="99"/>
      <c r="R282" s="99"/>
      <c r="S282" s="99"/>
      <c r="T282" s="100"/>
      <c r="U282" s="101"/>
      <c r="V282" s="101"/>
      <c r="W282" s="101"/>
      <c r="X282" s="102"/>
      <c r="Y282" s="106"/>
    </row>
    <row r="283" spans="3:28" s="89" customFormat="1" ht="22.5" hidden="1" customHeight="1" x14ac:dyDescent="0.25">
      <c r="C283" s="107"/>
      <c r="D283" s="148" t="e">
        <f>#REF!</f>
        <v>#REF!</v>
      </c>
      <c r="E283" s="108" t="s">
        <v>57</v>
      </c>
      <c r="F283" s="108" t="s">
        <v>57</v>
      </c>
      <c r="G283" s="108" t="s">
        <v>57</v>
      </c>
      <c r="H283" s="109"/>
      <c r="I283" s="110"/>
      <c r="J283" s="110"/>
      <c r="K283" s="110"/>
      <c r="L283" s="111"/>
      <c r="M283" s="112"/>
      <c r="O283" s="107"/>
      <c r="P283" s="97" t="e">
        <f>#REF!</f>
        <v>#REF!</v>
      </c>
      <c r="Q283" s="108" t="s">
        <v>57</v>
      </c>
      <c r="R283" s="108" t="s">
        <v>57</v>
      </c>
      <c r="S283" s="108" t="s">
        <v>57</v>
      </c>
      <c r="T283" s="109"/>
      <c r="U283" s="110"/>
      <c r="V283" s="110"/>
      <c r="W283" s="110"/>
      <c r="X283" s="111"/>
      <c r="Y283" s="112"/>
    </row>
    <row r="284" spans="3:28" s="89" customFormat="1" ht="22.5" hidden="1" customHeight="1" x14ac:dyDescent="0.25">
      <c r="C284" s="90" t="s">
        <v>60</v>
      </c>
      <c r="D284" s="97" t="e">
        <f>#REF!</f>
        <v>#REF!</v>
      </c>
      <c r="E284" s="92" t="s">
        <v>57</v>
      </c>
      <c r="F284" s="92" t="s">
        <v>57</v>
      </c>
      <c r="G284" s="92" t="s">
        <v>57</v>
      </c>
      <c r="H284" s="93"/>
      <c r="I284" s="94"/>
      <c r="J284" s="94"/>
      <c r="K284" s="94"/>
      <c r="L284" s="95"/>
      <c r="M284" s="96"/>
      <c r="O284" s="90" t="s">
        <v>60</v>
      </c>
      <c r="P284" s="97" t="e">
        <f>#REF!</f>
        <v>#REF!</v>
      </c>
      <c r="Q284" s="92" t="s">
        <v>57</v>
      </c>
      <c r="R284" s="92" t="s">
        <v>57</v>
      </c>
      <c r="S284" s="92" t="s">
        <v>57</v>
      </c>
      <c r="T284" s="93"/>
      <c r="U284" s="94"/>
      <c r="V284" s="94"/>
      <c r="W284" s="94"/>
      <c r="X284" s="95"/>
      <c r="Y284" s="96"/>
    </row>
    <row r="285" spans="3:28" s="89" customFormat="1" ht="0.75" hidden="1" customHeight="1" x14ac:dyDescent="0.25">
      <c r="C285" s="98"/>
      <c r="D285" s="147" t="e">
        <f>#REF!</f>
        <v>#REF!</v>
      </c>
      <c r="E285" s="99"/>
      <c r="F285" s="99"/>
      <c r="G285" s="99"/>
      <c r="H285" s="100"/>
      <c r="I285" s="101"/>
      <c r="J285" s="101"/>
      <c r="K285" s="101"/>
      <c r="L285" s="102"/>
      <c r="M285" s="103"/>
      <c r="O285" s="98"/>
      <c r="P285" s="97" t="e">
        <f>#REF!</f>
        <v>#REF!</v>
      </c>
      <c r="Q285" s="99"/>
      <c r="R285" s="99"/>
      <c r="S285" s="99"/>
      <c r="T285" s="100"/>
      <c r="U285" s="101"/>
      <c r="V285" s="101"/>
      <c r="W285" s="101"/>
      <c r="X285" s="102"/>
      <c r="Y285" s="103"/>
    </row>
    <row r="286" spans="3:28" s="89" customFormat="1" ht="22.5" hidden="1" customHeight="1" x14ac:dyDescent="0.25">
      <c r="C286" s="98"/>
      <c r="D286" s="147" t="e">
        <f>#REF!</f>
        <v>#REF!</v>
      </c>
      <c r="E286" s="99"/>
      <c r="F286" s="99"/>
      <c r="G286" s="99"/>
      <c r="H286" s="100"/>
      <c r="I286" s="101"/>
      <c r="J286" s="101"/>
      <c r="K286" s="101"/>
      <c r="L286" s="102"/>
      <c r="M286" s="103"/>
      <c r="O286" s="98"/>
      <c r="P286" s="97" t="e">
        <f>#REF!</f>
        <v>#REF!</v>
      </c>
      <c r="Q286" s="99"/>
      <c r="R286" s="99"/>
      <c r="S286" s="99"/>
      <c r="T286" s="100"/>
      <c r="U286" s="101"/>
      <c r="V286" s="101"/>
      <c r="W286" s="101"/>
      <c r="X286" s="102"/>
      <c r="Y286" s="103"/>
    </row>
    <row r="287" spans="3:28" s="89" customFormat="1" ht="20.25" hidden="1" customHeight="1" x14ac:dyDescent="0.25">
      <c r="C287" s="104">
        <f>+C275+1</f>
        <v>45904</v>
      </c>
      <c r="D287" s="147" t="e">
        <f>#REF!</f>
        <v>#REF!</v>
      </c>
      <c r="E287" s="99" t="s">
        <v>57</v>
      </c>
      <c r="F287" s="99" t="s">
        <v>57</v>
      </c>
      <c r="G287" s="99" t="s">
        <v>57</v>
      </c>
      <c r="H287" s="100"/>
      <c r="I287" s="101"/>
      <c r="J287" s="101"/>
      <c r="K287" s="101"/>
      <c r="L287" s="102"/>
      <c r="M287" s="103"/>
      <c r="O287" s="104">
        <f>+O275+1</f>
        <v>45911</v>
      </c>
      <c r="P287" s="97" t="e">
        <f>#REF!</f>
        <v>#REF!</v>
      </c>
      <c r="Q287" s="99" t="s">
        <v>57</v>
      </c>
      <c r="R287" s="99" t="s">
        <v>57</v>
      </c>
      <c r="S287" s="99" t="s">
        <v>57</v>
      </c>
      <c r="T287" s="100"/>
      <c r="U287" s="101"/>
      <c r="V287" s="101"/>
      <c r="W287" s="101"/>
      <c r="X287" s="102"/>
      <c r="Y287" s="103"/>
      <c r="AB287" s="105"/>
    </row>
    <row r="288" spans="3:28" s="89" customFormat="1" ht="22.5" hidden="1" customHeight="1" x14ac:dyDescent="0.25">
      <c r="C288" s="104"/>
      <c r="D288" s="147" t="e">
        <f>#REF!</f>
        <v>#REF!</v>
      </c>
      <c r="E288" s="99"/>
      <c r="F288" s="99"/>
      <c r="G288" s="99"/>
      <c r="H288" s="100"/>
      <c r="I288" s="101"/>
      <c r="J288" s="101"/>
      <c r="K288" s="101"/>
      <c r="L288" s="102"/>
      <c r="M288" s="103"/>
      <c r="O288" s="104"/>
      <c r="P288" s="97" t="e">
        <f>#REF!</f>
        <v>#REF!</v>
      </c>
      <c r="Q288" s="99"/>
      <c r="R288" s="99"/>
      <c r="S288" s="99"/>
      <c r="T288" s="100"/>
      <c r="U288" s="101"/>
      <c r="V288" s="101"/>
      <c r="W288" s="101"/>
      <c r="X288" s="102"/>
      <c r="Y288" s="103"/>
      <c r="AB288" s="105"/>
    </row>
    <row r="289" spans="3:28" s="89" customFormat="1" ht="0.75" hidden="1" customHeight="1" x14ac:dyDescent="0.25">
      <c r="C289" s="104"/>
      <c r="D289" s="147" t="e">
        <f>#REF!</f>
        <v>#REF!</v>
      </c>
      <c r="E289" s="99"/>
      <c r="F289" s="99"/>
      <c r="G289" s="99"/>
      <c r="H289" s="100"/>
      <c r="I289" s="101"/>
      <c r="J289" s="101"/>
      <c r="K289" s="101"/>
      <c r="L289" s="102"/>
      <c r="M289" s="103"/>
      <c r="O289" s="104"/>
      <c r="P289" s="97" t="e">
        <f>#REF!</f>
        <v>#REF!</v>
      </c>
      <c r="Q289" s="99"/>
      <c r="R289" s="99"/>
      <c r="S289" s="99"/>
      <c r="T289" s="100"/>
      <c r="U289" s="101"/>
      <c r="V289" s="101"/>
      <c r="W289" s="101"/>
      <c r="X289" s="102"/>
      <c r="Y289" s="103"/>
      <c r="AB289" s="105"/>
    </row>
    <row r="290" spans="3:28" s="89" customFormat="1" ht="21.75" hidden="1" customHeight="1" x14ac:dyDescent="0.25">
      <c r="C290" s="103"/>
      <c r="D290" s="147" t="e">
        <f>#REF!</f>
        <v>#REF!</v>
      </c>
      <c r="E290" s="99" t="s">
        <v>57</v>
      </c>
      <c r="F290" s="99" t="s">
        <v>57</v>
      </c>
      <c r="G290" s="99" t="s">
        <v>57</v>
      </c>
      <c r="H290" s="100"/>
      <c r="I290" s="101"/>
      <c r="J290" s="101"/>
      <c r="K290" s="101"/>
      <c r="L290" s="102"/>
      <c r="M290" s="106"/>
      <c r="O290" s="103"/>
      <c r="P290" s="97" t="e">
        <f>#REF!</f>
        <v>#REF!</v>
      </c>
      <c r="Q290" s="99" t="s">
        <v>57</v>
      </c>
      <c r="R290" s="99" t="s">
        <v>57</v>
      </c>
      <c r="S290" s="99" t="s">
        <v>57</v>
      </c>
      <c r="T290" s="100"/>
      <c r="U290" s="101"/>
      <c r="V290" s="101"/>
      <c r="W290" s="101"/>
      <c r="X290" s="102"/>
      <c r="Y290" s="106"/>
    </row>
    <row r="291" spans="3:28" s="89" customFormat="1" ht="2.25" hidden="1" customHeight="1" x14ac:dyDescent="0.25">
      <c r="C291" s="103"/>
      <c r="D291" s="147" t="e">
        <f>#REF!</f>
        <v>#REF!</v>
      </c>
      <c r="E291" s="99"/>
      <c r="F291" s="99"/>
      <c r="G291" s="99"/>
      <c r="H291" s="100"/>
      <c r="I291" s="101"/>
      <c r="J291" s="101"/>
      <c r="K291" s="101"/>
      <c r="L291" s="102"/>
      <c r="M291" s="106"/>
      <c r="O291" s="103"/>
      <c r="P291" s="97" t="e">
        <f>#REF!</f>
        <v>#REF!</v>
      </c>
      <c r="Q291" s="99"/>
      <c r="R291" s="99"/>
      <c r="S291" s="99"/>
      <c r="T291" s="100"/>
      <c r="U291" s="101"/>
      <c r="V291" s="101"/>
      <c r="W291" s="101"/>
      <c r="X291" s="102"/>
      <c r="Y291" s="106"/>
    </row>
    <row r="292" spans="3:28" s="89" customFormat="1" ht="22.5" hidden="1" customHeight="1" x14ac:dyDescent="0.25">
      <c r="C292" s="103"/>
      <c r="D292" s="147" t="e">
        <f>#REF!</f>
        <v>#REF!</v>
      </c>
      <c r="E292" s="99"/>
      <c r="F292" s="99"/>
      <c r="G292" s="99"/>
      <c r="H292" s="100"/>
      <c r="I292" s="101"/>
      <c r="J292" s="101"/>
      <c r="K292" s="101"/>
      <c r="L292" s="102"/>
      <c r="M292" s="106"/>
      <c r="O292" s="103"/>
      <c r="P292" s="97" t="e">
        <f>#REF!</f>
        <v>#REF!</v>
      </c>
      <c r="Q292" s="99"/>
      <c r="R292" s="99"/>
      <c r="S292" s="99"/>
      <c r="T292" s="100"/>
      <c r="U292" s="101"/>
      <c r="V292" s="101"/>
      <c r="W292" s="101"/>
      <c r="X292" s="102"/>
      <c r="Y292" s="106"/>
    </row>
    <row r="293" spans="3:28" s="89" customFormat="1" ht="22.5" hidden="1" customHeight="1" x14ac:dyDescent="0.25">
      <c r="C293" s="98"/>
      <c r="D293" s="147" t="e">
        <f>#REF!</f>
        <v>#REF!</v>
      </c>
      <c r="E293" s="99" t="s">
        <v>57</v>
      </c>
      <c r="F293" s="99" t="s">
        <v>57</v>
      </c>
      <c r="G293" s="99" t="s">
        <v>57</v>
      </c>
      <c r="H293" s="100"/>
      <c r="I293" s="101"/>
      <c r="J293" s="101"/>
      <c r="K293" s="101"/>
      <c r="L293" s="102"/>
      <c r="M293" s="106"/>
      <c r="O293" s="98"/>
      <c r="P293" s="97" t="e">
        <f>#REF!</f>
        <v>#REF!</v>
      </c>
      <c r="Q293" s="99" t="s">
        <v>57</v>
      </c>
      <c r="R293" s="99" t="s">
        <v>57</v>
      </c>
      <c r="S293" s="99" t="s">
        <v>57</v>
      </c>
      <c r="T293" s="100"/>
      <c r="U293" s="101"/>
      <c r="V293" s="101"/>
      <c r="W293" s="101"/>
      <c r="X293" s="102"/>
      <c r="Y293" s="106"/>
    </row>
    <row r="294" spans="3:28" s="89" customFormat="1" ht="0.75" hidden="1" customHeight="1" x14ac:dyDescent="0.25">
      <c r="C294" s="98"/>
      <c r="D294" s="147" t="e">
        <f>#REF!</f>
        <v>#REF!</v>
      </c>
      <c r="E294" s="99"/>
      <c r="F294" s="99"/>
      <c r="G294" s="99"/>
      <c r="H294" s="100"/>
      <c r="I294" s="101"/>
      <c r="J294" s="101"/>
      <c r="K294" s="101"/>
      <c r="L294" s="102"/>
      <c r="M294" s="106"/>
      <c r="O294" s="98"/>
      <c r="P294" s="97" t="e">
        <f>#REF!</f>
        <v>#REF!</v>
      </c>
      <c r="Q294" s="99"/>
      <c r="R294" s="99"/>
      <c r="S294" s="99"/>
      <c r="T294" s="100"/>
      <c r="U294" s="101"/>
      <c r="V294" s="101"/>
      <c r="W294" s="101"/>
      <c r="X294" s="102"/>
      <c r="Y294" s="106"/>
    </row>
    <row r="295" spans="3:28" s="89" customFormat="1" ht="22.5" hidden="1" customHeight="1" x14ac:dyDescent="0.25">
      <c r="C295" s="107"/>
      <c r="D295" s="148" t="e">
        <f>#REF!</f>
        <v>#REF!</v>
      </c>
      <c r="E295" s="108" t="s">
        <v>57</v>
      </c>
      <c r="F295" s="108" t="s">
        <v>57</v>
      </c>
      <c r="G295" s="108" t="s">
        <v>57</v>
      </c>
      <c r="H295" s="109"/>
      <c r="I295" s="110"/>
      <c r="J295" s="110"/>
      <c r="K295" s="110"/>
      <c r="L295" s="111"/>
      <c r="M295" s="112"/>
      <c r="O295" s="107"/>
      <c r="P295" s="97" t="e">
        <f>#REF!</f>
        <v>#REF!</v>
      </c>
      <c r="Q295" s="108" t="s">
        <v>57</v>
      </c>
      <c r="R295" s="108" t="s">
        <v>57</v>
      </c>
      <c r="S295" s="108" t="s">
        <v>57</v>
      </c>
      <c r="T295" s="109"/>
      <c r="U295" s="110"/>
      <c r="V295" s="110"/>
      <c r="W295" s="110"/>
      <c r="X295" s="111"/>
      <c r="Y295" s="112"/>
    </row>
    <row r="296" spans="3:28" s="89" customFormat="1" ht="22.5" hidden="1" customHeight="1" x14ac:dyDescent="0.25">
      <c r="C296" s="90" t="s">
        <v>61</v>
      </c>
      <c r="D296" s="91" t="e">
        <f>#REF!</f>
        <v>#REF!</v>
      </c>
      <c r="E296" s="92" t="s">
        <v>57</v>
      </c>
      <c r="F296" s="92" t="s">
        <v>57</v>
      </c>
      <c r="G296" s="92" t="s">
        <v>57</v>
      </c>
      <c r="H296" s="93"/>
      <c r="I296" s="94"/>
      <c r="J296" s="94"/>
      <c r="K296" s="94"/>
      <c r="L296" s="95"/>
      <c r="M296" s="96"/>
      <c r="O296" s="90" t="s">
        <v>61</v>
      </c>
      <c r="P296" s="91" t="e">
        <f>#REF!</f>
        <v>#REF!</v>
      </c>
      <c r="Q296" s="92" t="s">
        <v>57</v>
      </c>
      <c r="R296" s="92" t="s">
        <v>57</v>
      </c>
      <c r="S296" s="92" t="s">
        <v>57</v>
      </c>
      <c r="T296" s="93"/>
      <c r="U296" s="94"/>
      <c r="V296" s="94"/>
      <c r="W296" s="94"/>
      <c r="X296" s="95"/>
      <c r="Y296" s="96"/>
    </row>
    <row r="297" spans="3:28" s="89" customFormat="1" ht="0.75" hidden="1" customHeight="1" x14ac:dyDescent="0.25">
      <c r="C297" s="98"/>
      <c r="D297" s="91" t="e">
        <f>#REF!</f>
        <v>#REF!</v>
      </c>
      <c r="E297" s="99"/>
      <c r="F297" s="99"/>
      <c r="G297" s="99"/>
      <c r="H297" s="100"/>
      <c r="I297" s="101"/>
      <c r="J297" s="101"/>
      <c r="K297" s="101"/>
      <c r="L297" s="102"/>
      <c r="M297" s="103"/>
      <c r="O297" s="98"/>
      <c r="P297" s="91" t="e">
        <f>#REF!</f>
        <v>#REF!</v>
      </c>
      <c r="Q297" s="99"/>
      <c r="R297" s="99"/>
      <c r="S297" s="99"/>
      <c r="T297" s="100"/>
      <c r="U297" s="101"/>
      <c r="V297" s="101"/>
      <c r="W297" s="101"/>
      <c r="X297" s="102"/>
      <c r="Y297" s="103"/>
    </row>
    <row r="298" spans="3:28" s="89" customFormat="1" ht="22.5" hidden="1" customHeight="1" x14ac:dyDescent="0.25">
      <c r="C298" s="98"/>
      <c r="D298" s="91" t="e">
        <f>#REF!</f>
        <v>#REF!</v>
      </c>
      <c r="E298" s="99"/>
      <c r="F298" s="99"/>
      <c r="G298" s="99"/>
      <c r="H298" s="100"/>
      <c r="I298" s="101"/>
      <c r="J298" s="101"/>
      <c r="K298" s="101"/>
      <c r="L298" s="102"/>
      <c r="M298" s="103"/>
      <c r="O298" s="98"/>
      <c r="P298" s="91" t="e">
        <f>#REF!</f>
        <v>#REF!</v>
      </c>
      <c r="Q298" s="99"/>
      <c r="R298" s="99"/>
      <c r="S298" s="99"/>
      <c r="T298" s="100"/>
      <c r="U298" s="101"/>
      <c r="V298" s="101"/>
      <c r="W298" s="101"/>
      <c r="X298" s="102"/>
      <c r="Y298" s="103"/>
    </row>
    <row r="299" spans="3:28" s="89" customFormat="1" ht="20.25" hidden="1" customHeight="1" x14ac:dyDescent="0.25">
      <c r="C299" s="104">
        <f>+C287+1</f>
        <v>45905</v>
      </c>
      <c r="D299" s="91" t="e">
        <f>#REF!</f>
        <v>#REF!</v>
      </c>
      <c r="E299" s="99" t="s">
        <v>57</v>
      </c>
      <c r="F299" s="99" t="s">
        <v>57</v>
      </c>
      <c r="G299" s="99" t="s">
        <v>57</v>
      </c>
      <c r="H299" s="100"/>
      <c r="I299" s="101"/>
      <c r="J299" s="101"/>
      <c r="K299" s="101"/>
      <c r="L299" s="102"/>
      <c r="M299" s="103"/>
      <c r="O299" s="104">
        <f>+O287+1</f>
        <v>45912</v>
      </c>
      <c r="P299" s="91" t="e">
        <f>#REF!</f>
        <v>#REF!</v>
      </c>
      <c r="Q299" s="99" t="s">
        <v>57</v>
      </c>
      <c r="R299" s="99" t="s">
        <v>57</v>
      </c>
      <c r="S299" s="99" t="s">
        <v>57</v>
      </c>
      <c r="T299" s="100"/>
      <c r="U299" s="101"/>
      <c r="V299" s="101"/>
      <c r="W299" s="101"/>
      <c r="X299" s="102"/>
      <c r="Y299" s="103"/>
      <c r="AB299" s="105"/>
    </row>
    <row r="300" spans="3:28" s="89" customFormat="1" ht="22.5" hidden="1" customHeight="1" x14ac:dyDescent="0.25">
      <c r="C300" s="104"/>
      <c r="D300" s="91" t="e">
        <f>#REF!</f>
        <v>#REF!</v>
      </c>
      <c r="E300" s="99"/>
      <c r="F300" s="99"/>
      <c r="G300" s="99"/>
      <c r="H300" s="100"/>
      <c r="I300" s="101"/>
      <c r="J300" s="101"/>
      <c r="K300" s="101"/>
      <c r="L300" s="102"/>
      <c r="M300" s="103"/>
      <c r="O300" s="104"/>
      <c r="P300" s="91" t="e">
        <f>#REF!</f>
        <v>#REF!</v>
      </c>
      <c r="Q300" s="99"/>
      <c r="R300" s="99"/>
      <c r="S300" s="99"/>
      <c r="T300" s="100"/>
      <c r="U300" s="101"/>
      <c r="V300" s="101"/>
      <c r="W300" s="101"/>
      <c r="X300" s="102"/>
      <c r="Y300" s="103"/>
      <c r="AB300" s="105"/>
    </row>
    <row r="301" spans="3:28" s="89" customFormat="1" ht="0.75" hidden="1" customHeight="1" x14ac:dyDescent="0.25">
      <c r="C301" s="104"/>
      <c r="D301" s="91" t="e">
        <f>#REF!</f>
        <v>#REF!</v>
      </c>
      <c r="E301" s="99"/>
      <c r="F301" s="99"/>
      <c r="G301" s="99"/>
      <c r="H301" s="100"/>
      <c r="I301" s="101"/>
      <c r="J301" s="101"/>
      <c r="K301" s="101"/>
      <c r="L301" s="102"/>
      <c r="M301" s="103"/>
      <c r="O301" s="104"/>
      <c r="P301" s="91" t="e">
        <f>#REF!</f>
        <v>#REF!</v>
      </c>
      <c r="Q301" s="99"/>
      <c r="R301" s="99"/>
      <c r="S301" s="99"/>
      <c r="T301" s="100"/>
      <c r="U301" s="101"/>
      <c r="V301" s="101"/>
      <c r="W301" s="101"/>
      <c r="X301" s="102"/>
      <c r="Y301" s="103"/>
      <c r="AB301" s="105"/>
    </row>
    <row r="302" spans="3:28" s="89" customFormat="1" ht="21.75" hidden="1" customHeight="1" x14ac:dyDescent="0.25">
      <c r="C302" s="103"/>
      <c r="D302" s="91" t="e">
        <f>#REF!</f>
        <v>#REF!</v>
      </c>
      <c r="E302" s="99" t="s">
        <v>57</v>
      </c>
      <c r="F302" s="99" t="s">
        <v>57</v>
      </c>
      <c r="G302" s="99" t="s">
        <v>57</v>
      </c>
      <c r="H302" s="100"/>
      <c r="I302" s="101"/>
      <c r="J302" s="101"/>
      <c r="K302" s="101"/>
      <c r="L302" s="102"/>
      <c r="M302" s="106"/>
      <c r="O302" s="103"/>
      <c r="P302" s="91" t="e">
        <f>#REF!</f>
        <v>#REF!</v>
      </c>
      <c r="Q302" s="99" t="s">
        <v>57</v>
      </c>
      <c r="R302" s="99" t="s">
        <v>57</v>
      </c>
      <c r="S302" s="99" t="s">
        <v>57</v>
      </c>
      <c r="T302" s="100"/>
      <c r="U302" s="101"/>
      <c r="V302" s="101"/>
      <c r="W302" s="101"/>
      <c r="X302" s="102"/>
      <c r="Y302" s="106"/>
    </row>
    <row r="303" spans="3:28" s="89" customFormat="1" ht="2.25" hidden="1" customHeight="1" x14ac:dyDescent="0.25">
      <c r="C303" s="103"/>
      <c r="D303" s="91" t="e">
        <f>#REF!</f>
        <v>#REF!</v>
      </c>
      <c r="E303" s="99"/>
      <c r="F303" s="99"/>
      <c r="G303" s="99"/>
      <c r="H303" s="100"/>
      <c r="I303" s="101"/>
      <c r="J303" s="101"/>
      <c r="K303" s="101"/>
      <c r="L303" s="102"/>
      <c r="M303" s="106"/>
      <c r="O303" s="103"/>
      <c r="P303" s="91" t="e">
        <f>#REF!</f>
        <v>#REF!</v>
      </c>
      <c r="Q303" s="99"/>
      <c r="R303" s="99"/>
      <c r="S303" s="99"/>
      <c r="T303" s="100"/>
      <c r="U303" s="101"/>
      <c r="V303" s="101"/>
      <c r="W303" s="101"/>
      <c r="X303" s="102"/>
      <c r="Y303" s="106"/>
    </row>
    <row r="304" spans="3:28" s="89" customFormat="1" ht="22.5" hidden="1" customHeight="1" x14ac:dyDescent="0.25">
      <c r="C304" s="103"/>
      <c r="D304" s="91" t="e">
        <f>#REF!</f>
        <v>#REF!</v>
      </c>
      <c r="E304" s="99"/>
      <c r="F304" s="99"/>
      <c r="G304" s="99"/>
      <c r="H304" s="100"/>
      <c r="I304" s="101"/>
      <c r="J304" s="101"/>
      <c r="K304" s="101"/>
      <c r="L304" s="102"/>
      <c r="M304" s="106"/>
      <c r="O304" s="103"/>
      <c r="P304" s="91" t="e">
        <f>#REF!</f>
        <v>#REF!</v>
      </c>
      <c r="Q304" s="99"/>
      <c r="R304" s="99"/>
      <c r="S304" s="99"/>
      <c r="T304" s="100"/>
      <c r="U304" s="101"/>
      <c r="V304" s="101"/>
      <c r="W304" s="101"/>
      <c r="X304" s="102"/>
      <c r="Y304" s="106"/>
    </row>
    <row r="305" spans="1:25" s="89" customFormat="1" ht="22.5" hidden="1" customHeight="1" x14ac:dyDescent="0.25">
      <c r="C305" s="98"/>
      <c r="D305" s="91" t="e">
        <f>#REF!</f>
        <v>#REF!</v>
      </c>
      <c r="E305" s="99" t="s">
        <v>57</v>
      </c>
      <c r="F305" s="99" t="s">
        <v>57</v>
      </c>
      <c r="G305" s="99" t="s">
        <v>57</v>
      </c>
      <c r="H305" s="100"/>
      <c r="I305" s="101"/>
      <c r="J305" s="101"/>
      <c r="K305" s="101"/>
      <c r="L305" s="102"/>
      <c r="M305" s="106"/>
      <c r="O305" s="98"/>
      <c r="P305" s="91" t="e">
        <f>#REF!</f>
        <v>#REF!</v>
      </c>
      <c r="Q305" s="99" t="s">
        <v>57</v>
      </c>
      <c r="R305" s="99" t="s">
        <v>57</v>
      </c>
      <c r="S305" s="99" t="s">
        <v>57</v>
      </c>
      <c r="T305" s="100"/>
      <c r="U305" s="101"/>
      <c r="V305" s="101"/>
      <c r="W305" s="101"/>
      <c r="X305" s="102"/>
      <c r="Y305" s="106"/>
    </row>
    <row r="306" spans="1:25" s="89" customFormat="1" ht="0.75" hidden="1" customHeight="1" x14ac:dyDescent="0.25">
      <c r="C306" s="98"/>
      <c r="D306" s="91" t="e">
        <f>#REF!</f>
        <v>#REF!</v>
      </c>
      <c r="E306" s="99"/>
      <c r="F306" s="99"/>
      <c r="G306" s="99"/>
      <c r="H306" s="100"/>
      <c r="I306" s="101"/>
      <c r="J306" s="101"/>
      <c r="K306" s="101"/>
      <c r="L306" s="102"/>
      <c r="M306" s="106"/>
      <c r="O306" s="98"/>
      <c r="P306" s="91" t="e">
        <f>#REF!</f>
        <v>#REF!</v>
      </c>
      <c r="Q306" s="99"/>
      <c r="R306" s="99"/>
      <c r="S306" s="99"/>
      <c r="T306" s="100"/>
      <c r="U306" s="101"/>
      <c r="V306" s="101"/>
      <c r="W306" s="101"/>
      <c r="X306" s="102"/>
      <c r="Y306" s="106"/>
    </row>
    <row r="307" spans="1:25" s="89" customFormat="1" ht="22.5" hidden="1" customHeight="1" x14ac:dyDescent="0.25">
      <c r="C307" s="107"/>
      <c r="D307" s="91" t="e">
        <f>#REF!</f>
        <v>#REF!</v>
      </c>
      <c r="E307" s="108" t="s">
        <v>57</v>
      </c>
      <c r="F307" s="108" t="s">
        <v>57</v>
      </c>
      <c r="G307" s="108" t="s">
        <v>57</v>
      </c>
      <c r="H307" s="109"/>
      <c r="I307" s="110"/>
      <c r="J307" s="110"/>
      <c r="K307" s="110"/>
      <c r="L307" s="111"/>
      <c r="M307" s="112"/>
      <c r="O307" s="107"/>
      <c r="P307" s="91" t="e">
        <f>#REF!</f>
        <v>#REF!</v>
      </c>
      <c r="Q307" s="108" t="s">
        <v>57</v>
      </c>
      <c r="R307" s="108" t="s">
        <v>57</v>
      </c>
      <c r="S307" s="108" t="s">
        <v>57</v>
      </c>
      <c r="T307" s="109"/>
      <c r="U307" s="110"/>
      <c r="V307" s="110"/>
      <c r="W307" s="110"/>
      <c r="X307" s="111"/>
      <c r="Y307" s="112"/>
    </row>
    <row r="308" spans="1:25" ht="15" hidden="1" customHeight="1" x14ac:dyDescent="0.3">
      <c r="C308" s="294" t="s">
        <v>62</v>
      </c>
      <c r="D308" s="294"/>
      <c r="E308" s="294"/>
      <c r="F308" s="294"/>
      <c r="G308" s="294"/>
      <c r="H308" s="294"/>
      <c r="I308" s="294"/>
      <c r="J308" s="294"/>
      <c r="K308" s="294"/>
      <c r="L308" s="294"/>
      <c r="M308" s="294"/>
      <c r="O308" s="294" t="s">
        <v>62</v>
      </c>
      <c r="P308" s="294"/>
      <c r="Q308" s="294"/>
      <c r="R308" s="294"/>
      <c r="S308" s="294"/>
      <c r="T308" s="294"/>
      <c r="U308" s="294"/>
      <c r="V308" s="294"/>
      <c r="W308" s="294"/>
      <c r="X308" s="294"/>
      <c r="Y308" s="294"/>
    </row>
    <row r="309" spans="1:25" ht="15" hidden="1" customHeight="1" x14ac:dyDescent="0.3">
      <c r="C309" s="113"/>
      <c r="D309" s="113"/>
      <c r="E309" s="113"/>
      <c r="F309" s="113"/>
      <c r="G309" s="113"/>
      <c r="H309" s="113"/>
      <c r="I309" s="113"/>
      <c r="J309" s="113"/>
      <c r="K309" s="113"/>
      <c r="L309" s="113"/>
      <c r="M309" s="113"/>
      <c r="O309" s="113"/>
      <c r="P309" s="113"/>
      <c r="Q309" s="113"/>
      <c r="R309" s="113"/>
      <c r="S309" s="113"/>
      <c r="T309" s="113"/>
      <c r="U309" s="113"/>
      <c r="V309" s="113"/>
      <c r="W309" s="113"/>
      <c r="X309" s="113"/>
      <c r="Y309" s="113"/>
    </row>
    <row r="310" spans="1:25" ht="15" hidden="1" customHeight="1" x14ac:dyDescent="0.3">
      <c r="C310" s="295" t="s">
        <v>63</v>
      </c>
      <c r="D310" s="295"/>
      <c r="E310" s="295"/>
      <c r="F310" s="295"/>
      <c r="G310" s="295"/>
      <c r="H310" s="295"/>
      <c r="I310" s="295"/>
      <c r="J310" s="295"/>
      <c r="K310" s="295"/>
      <c r="L310" s="295"/>
      <c r="M310" s="295"/>
      <c r="O310" s="295" t="s">
        <v>63</v>
      </c>
      <c r="P310" s="295"/>
      <c r="Q310" s="295"/>
      <c r="R310" s="295"/>
      <c r="S310" s="295"/>
      <c r="T310" s="295"/>
      <c r="U310" s="295"/>
      <c r="V310" s="295"/>
      <c r="W310" s="295"/>
      <c r="X310" s="295"/>
      <c r="Y310" s="295"/>
    </row>
    <row r="311" spans="1:25" ht="115.5" hidden="1" customHeight="1" x14ac:dyDescent="0.3">
      <c r="C311" s="296"/>
      <c r="D311" s="297"/>
      <c r="E311" s="297"/>
      <c r="F311" s="297"/>
      <c r="G311" s="297"/>
      <c r="H311" s="297"/>
      <c r="I311" s="297"/>
      <c r="J311" s="297"/>
      <c r="K311" s="297"/>
      <c r="L311" s="297"/>
      <c r="M311" s="298"/>
      <c r="O311" s="296"/>
      <c r="P311" s="297"/>
      <c r="Q311" s="297"/>
      <c r="R311" s="297"/>
      <c r="S311" s="297"/>
      <c r="T311" s="297"/>
      <c r="U311" s="297"/>
      <c r="V311" s="297"/>
      <c r="W311" s="297"/>
      <c r="X311" s="297"/>
      <c r="Y311" s="298"/>
    </row>
    <row r="312" spans="1:25" hidden="1" x14ac:dyDescent="0.3"/>
    <row r="313" spans="1:25" ht="53.25" hidden="1" customHeight="1" x14ac:dyDescent="0.3">
      <c r="C313" s="67"/>
      <c r="D313" s="68"/>
      <c r="E313" s="69"/>
      <c r="F313" s="69"/>
      <c r="G313" s="69"/>
      <c r="H313" s="69"/>
      <c r="I313" s="69"/>
      <c r="J313" s="69"/>
      <c r="K313" s="69"/>
      <c r="L313" s="69"/>
      <c r="M313" s="70" t="s">
        <v>37</v>
      </c>
      <c r="O313" s="67"/>
      <c r="P313" s="68"/>
      <c r="Q313" s="69"/>
      <c r="R313" s="69"/>
      <c r="S313" s="69"/>
      <c r="T313" s="69"/>
      <c r="U313" s="69"/>
      <c r="V313" s="69"/>
      <c r="W313" s="69"/>
      <c r="X313" s="69"/>
      <c r="Y313" s="70" t="s">
        <v>37</v>
      </c>
    </row>
    <row r="314" spans="1:25" ht="5.25" hidden="1" customHeight="1" x14ac:dyDescent="0.3"/>
    <row r="315" spans="1:25" hidden="1" x14ac:dyDescent="0.3">
      <c r="A315" s="72" t="s">
        <v>28</v>
      </c>
      <c r="C315" s="311" t="s">
        <v>64</v>
      </c>
      <c r="D315" s="311"/>
      <c r="E315" s="312" t="str">
        <f>+CONCATENATE("Période ",$A$8)</f>
        <v>Période 6</v>
      </c>
      <c r="F315" s="312"/>
      <c r="G315" s="312"/>
      <c r="H315" s="312"/>
      <c r="I315" s="312"/>
      <c r="J315" s="312"/>
      <c r="K315" s="312"/>
      <c r="L315" s="312"/>
      <c r="M315" s="73" t="str">
        <f>+CONCATENATE("Semaine ",$A$6)</f>
        <v>Semaine 36</v>
      </c>
      <c r="O315" s="311" t="str">
        <f>+C315</f>
        <v>Année 2021/2022</v>
      </c>
      <c r="P315" s="311"/>
      <c r="Q315" s="312" t="str">
        <f>+CONCATENATE("Période ",$A$8)</f>
        <v>Période 6</v>
      </c>
      <c r="R315" s="312"/>
      <c r="S315" s="312"/>
      <c r="T315" s="312"/>
      <c r="U315" s="312"/>
      <c r="V315" s="312"/>
      <c r="W315" s="312"/>
      <c r="X315" s="312"/>
      <c r="Y315" s="73" t="str">
        <f>+CONCATENATE("Semaine ",$A$6+1)</f>
        <v>Semaine 37</v>
      </c>
    </row>
    <row r="316" spans="1:25" hidden="1" x14ac:dyDescent="0.3">
      <c r="A316" s="74">
        <v>44599</v>
      </c>
      <c r="C316" s="75"/>
      <c r="D316" s="75"/>
      <c r="E316" s="76"/>
      <c r="F316" s="76"/>
      <c r="G316" s="76"/>
      <c r="H316" s="76"/>
      <c r="I316" s="76"/>
      <c r="J316" s="76"/>
      <c r="K316" s="76"/>
      <c r="L316" s="76"/>
      <c r="M316" s="77"/>
      <c r="O316" s="75"/>
      <c r="P316" s="75"/>
      <c r="Q316" s="76"/>
      <c r="R316" s="76"/>
      <c r="S316" s="76"/>
      <c r="T316" s="76"/>
      <c r="U316" s="76"/>
      <c r="V316" s="76"/>
      <c r="W316" s="76"/>
      <c r="X316" s="76"/>
      <c r="Y316" s="77"/>
    </row>
    <row r="317" spans="1:25" ht="15.6" hidden="1" x14ac:dyDescent="0.3">
      <c r="A317" s="72" t="s">
        <v>38</v>
      </c>
      <c r="C317" s="78" t="s">
        <v>39</v>
      </c>
      <c r="D317" s="313" t="s">
        <v>40</v>
      </c>
      <c r="E317" s="313"/>
      <c r="F317" s="313"/>
      <c r="G317" s="313"/>
      <c r="H317" s="313"/>
      <c r="I317" s="313"/>
      <c r="J317" s="313"/>
      <c r="K317" s="313"/>
      <c r="L317" s="313"/>
      <c r="M317" s="313"/>
      <c r="O317" s="78" t="s">
        <v>39</v>
      </c>
      <c r="P317" s="313" t="s">
        <v>40</v>
      </c>
      <c r="Q317" s="313"/>
      <c r="R317" s="313"/>
      <c r="S317" s="313"/>
      <c r="T317" s="313"/>
      <c r="U317" s="313"/>
      <c r="V317" s="313"/>
      <c r="W317" s="313"/>
      <c r="X317" s="313"/>
      <c r="Y317" s="313"/>
    </row>
    <row r="318" spans="1:25" hidden="1" x14ac:dyDescent="0.3">
      <c r="A318" s="79">
        <v>6</v>
      </c>
    </row>
    <row r="319" spans="1:25" ht="18" hidden="1" customHeight="1" x14ac:dyDescent="0.3">
      <c r="A319" s="72" t="s">
        <v>41</v>
      </c>
      <c r="C319" s="78" t="s">
        <v>42</v>
      </c>
      <c r="O319" s="78" t="s">
        <v>42</v>
      </c>
    </row>
    <row r="320" spans="1:25" hidden="1" x14ac:dyDescent="0.3">
      <c r="A320" s="79">
        <v>3</v>
      </c>
    </row>
    <row r="321" spans="3:28" ht="63" hidden="1" customHeight="1" x14ac:dyDescent="0.3">
      <c r="C321" s="307" t="s">
        <v>43</v>
      </c>
      <c r="D321" s="307"/>
      <c r="E321" s="307"/>
      <c r="F321" s="307"/>
      <c r="G321" s="307"/>
      <c r="H321" s="307"/>
      <c r="I321" s="307"/>
      <c r="J321" s="307"/>
      <c r="K321" s="307"/>
      <c r="L321" s="307"/>
      <c r="M321" s="307"/>
      <c r="O321" s="307" t="s">
        <v>43</v>
      </c>
      <c r="P321" s="307"/>
      <c r="Q321" s="307"/>
      <c r="R321" s="307"/>
      <c r="S321" s="307"/>
      <c r="T321" s="307"/>
      <c r="U321" s="307"/>
      <c r="V321" s="307"/>
      <c r="W321" s="307"/>
      <c r="X321" s="307"/>
      <c r="Y321" s="307"/>
    </row>
    <row r="322" spans="3:28" ht="9" hidden="1" customHeight="1" x14ac:dyDescent="0.3"/>
    <row r="323" spans="3:28" ht="15" hidden="1" customHeight="1" x14ac:dyDescent="0.3">
      <c r="E323" s="80"/>
      <c r="G323" s="81"/>
      <c r="H323" s="308" t="s">
        <v>44</v>
      </c>
      <c r="I323" s="309"/>
      <c r="J323" s="309"/>
      <c r="K323" s="309"/>
      <c r="L323" s="309"/>
      <c r="M323" s="310"/>
      <c r="Q323" s="80"/>
      <c r="S323" s="81"/>
      <c r="T323" s="308" t="s">
        <v>44</v>
      </c>
      <c r="U323" s="309"/>
      <c r="V323" s="309"/>
      <c r="W323" s="309"/>
      <c r="X323" s="309"/>
      <c r="Y323" s="310"/>
    </row>
    <row r="324" spans="3:28" ht="39" hidden="1" customHeight="1" x14ac:dyDescent="0.3">
      <c r="E324" s="82"/>
      <c r="F324" s="83"/>
      <c r="G324" s="84"/>
      <c r="H324" s="299" t="s">
        <v>45</v>
      </c>
      <c r="I324" s="301" t="s">
        <v>46</v>
      </c>
      <c r="J324" s="301" t="s">
        <v>47</v>
      </c>
      <c r="K324" s="301" t="s">
        <v>48</v>
      </c>
      <c r="L324" s="303" t="s">
        <v>49</v>
      </c>
      <c r="M324" s="305" t="s">
        <v>50</v>
      </c>
      <c r="Q324" s="82"/>
      <c r="R324" s="83"/>
      <c r="S324" s="84"/>
      <c r="T324" s="299" t="s">
        <v>45</v>
      </c>
      <c r="U324" s="301" t="s">
        <v>46</v>
      </c>
      <c r="V324" s="301" t="s">
        <v>47</v>
      </c>
      <c r="W324" s="301" t="s">
        <v>48</v>
      </c>
      <c r="X324" s="303" t="s">
        <v>49</v>
      </c>
      <c r="Y324" s="305" t="s">
        <v>50</v>
      </c>
    </row>
    <row r="325" spans="3:28" ht="15.6" hidden="1" x14ac:dyDescent="0.3">
      <c r="C325" s="85" t="s">
        <v>51</v>
      </c>
      <c r="D325" s="86" t="s">
        <v>52</v>
      </c>
      <c r="E325" s="87" t="s">
        <v>53</v>
      </c>
      <c r="F325" s="87" t="s">
        <v>54</v>
      </c>
      <c r="G325" s="87" t="s">
        <v>55</v>
      </c>
      <c r="H325" s="300"/>
      <c r="I325" s="302"/>
      <c r="J325" s="302"/>
      <c r="K325" s="302"/>
      <c r="L325" s="304"/>
      <c r="M325" s="306"/>
      <c r="O325" s="85" t="s">
        <v>51</v>
      </c>
      <c r="P325" s="88" t="s">
        <v>52</v>
      </c>
      <c r="Q325" s="87" t="s">
        <v>53</v>
      </c>
      <c r="R325" s="87" t="s">
        <v>54</v>
      </c>
      <c r="S325" s="87" t="s">
        <v>55</v>
      </c>
      <c r="T325" s="300"/>
      <c r="U325" s="302"/>
      <c r="V325" s="302"/>
      <c r="W325" s="302"/>
      <c r="X325" s="304"/>
      <c r="Y325" s="306"/>
    </row>
    <row r="326" spans="3:28" s="89" customFormat="1" ht="22.5" hidden="1" customHeight="1" x14ac:dyDescent="0.25">
      <c r="C326" s="90" t="s">
        <v>56</v>
      </c>
      <c r="D326" s="91">
        <f>'5E D2'!B242</f>
        <v>0</v>
      </c>
      <c r="E326" s="92" t="s">
        <v>57</v>
      </c>
      <c r="F326" s="92" t="s">
        <v>57</v>
      </c>
      <c r="G326" s="92" t="s">
        <v>57</v>
      </c>
      <c r="H326" s="93"/>
      <c r="I326" s="94"/>
      <c r="J326" s="94"/>
      <c r="K326" s="94"/>
      <c r="L326" s="95"/>
      <c r="M326" s="96"/>
      <c r="O326" s="90" t="s">
        <v>56</v>
      </c>
      <c r="P326" s="91">
        <f>'5E D2'!B264</f>
        <v>0</v>
      </c>
      <c r="Q326" s="92" t="s">
        <v>57</v>
      </c>
      <c r="R326" s="92" t="s">
        <v>57</v>
      </c>
      <c r="S326" s="92" t="s">
        <v>57</v>
      </c>
      <c r="T326" s="93"/>
      <c r="U326" s="94"/>
      <c r="V326" s="94"/>
      <c r="W326" s="94"/>
      <c r="X326" s="95"/>
      <c r="Y326" s="96"/>
    </row>
    <row r="327" spans="3:28" s="89" customFormat="1" ht="0.75" hidden="1" customHeight="1" x14ac:dyDescent="0.25">
      <c r="C327" s="98"/>
      <c r="D327" s="91">
        <f>'5E D2'!B243</f>
        <v>0</v>
      </c>
      <c r="E327" s="99"/>
      <c r="F327" s="99"/>
      <c r="G327" s="99"/>
      <c r="H327" s="100"/>
      <c r="I327" s="101"/>
      <c r="J327" s="101"/>
      <c r="K327" s="101"/>
      <c r="L327" s="102"/>
      <c r="M327" s="103"/>
      <c r="O327" s="98"/>
      <c r="P327" s="91">
        <f>'5E D2'!B265</f>
        <v>0</v>
      </c>
      <c r="Q327" s="99"/>
      <c r="R327" s="99"/>
      <c r="S327" s="99"/>
      <c r="T327" s="100"/>
      <c r="U327" s="101"/>
      <c r="V327" s="101"/>
      <c r="W327" s="101"/>
      <c r="X327" s="102"/>
      <c r="Y327" s="103"/>
    </row>
    <row r="328" spans="3:28" s="89" customFormat="1" ht="22.5" hidden="1" customHeight="1" x14ac:dyDescent="0.25">
      <c r="C328" s="98"/>
      <c r="D328" s="91">
        <f>'5E D2'!B244</f>
        <v>0</v>
      </c>
      <c r="E328" s="99"/>
      <c r="F328" s="99"/>
      <c r="G328" s="99"/>
      <c r="H328" s="100"/>
      <c r="I328" s="101"/>
      <c r="J328" s="101"/>
      <c r="K328" s="101"/>
      <c r="L328" s="102"/>
      <c r="M328" s="103"/>
      <c r="O328" s="98"/>
      <c r="P328" s="91">
        <f>'5E D2'!B266</f>
        <v>0</v>
      </c>
      <c r="Q328" s="99"/>
      <c r="R328" s="99"/>
      <c r="S328" s="99"/>
      <c r="T328" s="100"/>
      <c r="U328" s="101"/>
      <c r="V328" s="101"/>
      <c r="W328" s="101"/>
      <c r="X328" s="102"/>
      <c r="Y328" s="103"/>
    </row>
    <row r="329" spans="3:28" s="89" customFormat="1" ht="20.25" hidden="1" customHeight="1" x14ac:dyDescent="0.25">
      <c r="C329" s="104">
        <f>+$A$4</f>
        <v>45901</v>
      </c>
      <c r="D329" s="91">
        <f>'5E D2'!B245</f>
        <v>0</v>
      </c>
      <c r="E329" s="99" t="s">
        <v>57</v>
      </c>
      <c r="F329" s="99" t="s">
        <v>57</v>
      </c>
      <c r="G329" s="99" t="s">
        <v>57</v>
      </c>
      <c r="H329" s="100"/>
      <c r="I329" s="101"/>
      <c r="J329" s="101"/>
      <c r="K329" s="101"/>
      <c r="L329" s="102"/>
      <c r="M329" s="103"/>
      <c r="O329" s="104">
        <f>+C377+3</f>
        <v>45908</v>
      </c>
      <c r="P329" s="91">
        <f>'5E D2'!B267</f>
        <v>0</v>
      </c>
      <c r="Q329" s="99" t="s">
        <v>57</v>
      </c>
      <c r="R329" s="99" t="s">
        <v>57</v>
      </c>
      <c r="S329" s="99" t="s">
        <v>57</v>
      </c>
      <c r="T329" s="100"/>
      <c r="U329" s="101"/>
      <c r="V329" s="101"/>
      <c r="W329" s="101"/>
      <c r="X329" s="102"/>
      <c r="Y329" s="103"/>
      <c r="AB329" s="105"/>
    </row>
    <row r="330" spans="3:28" s="89" customFormat="1" ht="22.5" hidden="1" customHeight="1" x14ac:dyDescent="0.25">
      <c r="C330" s="104"/>
      <c r="D330" s="91">
        <f>'5E D2'!B246</f>
        <v>0</v>
      </c>
      <c r="E330" s="99"/>
      <c r="F330" s="99"/>
      <c r="G330" s="99"/>
      <c r="H330" s="100"/>
      <c r="I330" s="101"/>
      <c r="J330" s="101"/>
      <c r="K330" s="101"/>
      <c r="L330" s="102"/>
      <c r="M330" s="103"/>
      <c r="O330" s="104"/>
      <c r="P330" s="91">
        <f>'5E D2'!B268</f>
        <v>0</v>
      </c>
      <c r="Q330" s="99"/>
      <c r="R330" s="99"/>
      <c r="S330" s="99"/>
      <c r="T330" s="100"/>
      <c r="U330" s="101"/>
      <c r="V330" s="101"/>
      <c r="W330" s="101"/>
      <c r="X330" s="102"/>
      <c r="Y330" s="103"/>
      <c r="AB330" s="105"/>
    </row>
    <row r="331" spans="3:28" s="89" customFormat="1" ht="0.75" hidden="1" customHeight="1" x14ac:dyDescent="0.25">
      <c r="C331" s="104"/>
      <c r="D331" s="91">
        <f>'5E D2'!B247</f>
        <v>0</v>
      </c>
      <c r="E331" s="99"/>
      <c r="F331" s="99"/>
      <c r="G331" s="99"/>
      <c r="H331" s="100"/>
      <c r="I331" s="101"/>
      <c r="J331" s="101"/>
      <c r="K331" s="101"/>
      <c r="L331" s="102"/>
      <c r="M331" s="103"/>
      <c r="O331" s="104"/>
      <c r="P331" s="91">
        <f>'5E D2'!B269</f>
        <v>0</v>
      </c>
      <c r="Q331" s="99"/>
      <c r="R331" s="99"/>
      <c r="S331" s="99"/>
      <c r="T331" s="100"/>
      <c r="U331" s="101"/>
      <c r="V331" s="101"/>
      <c r="W331" s="101"/>
      <c r="X331" s="102"/>
      <c r="Y331" s="103"/>
      <c r="AB331" s="105"/>
    </row>
    <row r="332" spans="3:28" s="89" customFormat="1" ht="21.75" hidden="1" customHeight="1" x14ac:dyDescent="0.25">
      <c r="C332" s="103"/>
      <c r="D332" s="91">
        <f>'5E D2'!B248</f>
        <v>0</v>
      </c>
      <c r="E332" s="99" t="s">
        <v>57</v>
      </c>
      <c r="F332" s="99" t="s">
        <v>57</v>
      </c>
      <c r="G332" s="99" t="s">
        <v>57</v>
      </c>
      <c r="H332" s="100"/>
      <c r="I332" s="101"/>
      <c r="J332" s="101"/>
      <c r="K332" s="101"/>
      <c r="L332" s="102"/>
      <c r="M332" s="106"/>
      <c r="O332" s="103"/>
      <c r="P332" s="91">
        <f>'5E D2'!B270</f>
        <v>0</v>
      </c>
      <c r="Q332" s="99" t="s">
        <v>57</v>
      </c>
      <c r="R332" s="99" t="s">
        <v>57</v>
      </c>
      <c r="S332" s="99" t="s">
        <v>57</v>
      </c>
      <c r="T332" s="100"/>
      <c r="U332" s="101"/>
      <c r="V332" s="101"/>
      <c r="W332" s="101"/>
      <c r="X332" s="102"/>
      <c r="Y332" s="106"/>
    </row>
    <row r="333" spans="3:28" s="89" customFormat="1" ht="2.25" hidden="1" customHeight="1" x14ac:dyDescent="0.25">
      <c r="C333" s="103"/>
      <c r="D333" s="91">
        <f>'5E D2'!B249</f>
        <v>0</v>
      </c>
      <c r="E333" s="99"/>
      <c r="F333" s="99"/>
      <c r="G333" s="99"/>
      <c r="H333" s="100"/>
      <c r="I333" s="101"/>
      <c r="J333" s="101"/>
      <c r="K333" s="101"/>
      <c r="L333" s="102"/>
      <c r="M333" s="106"/>
      <c r="O333" s="103"/>
      <c r="P333" s="91">
        <f>'5E D2'!B271</f>
        <v>0</v>
      </c>
      <c r="Q333" s="99"/>
      <c r="R333" s="99"/>
      <c r="S333" s="99"/>
      <c r="T333" s="100"/>
      <c r="U333" s="101"/>
      <c r="V333" s="101"/>
      <c r="W333" s="101"/>
      <c r="X333" s="102"/>
      <c r="Y333" s="106"/>
    </row>
    <row r="334" spans="3:28" s="89" customFormat="1" ht="22.5" hidden="1" customHeight="1" x14ac:dyDescent="0.25">
      <c r="C334" s="103"/>
      <c r="D334" s="91">
        <f>'5E D2'!B250</f>
        <v>0</v>
      </c>
      <c r="E334" s="99"/>
      <c r="F334" s="99"/>
      <c r="G334" s="99"/>
      <c r="H334" s="100"/>
      <c r="I334" s="101"/>
      <c r="J334" s="101"/>
      <c r="K334" s="101"/>
      <c r="L334" s="102"/>
      <c r="M334" s="106"/>
      <c r="O334" s="103"/>
      <c r="P334" s="91">
        <f>'5E D2'!B272</f>
        <v>0</v>
      </c>
      <c r="Q334" s="99"/>
      <c r="R334" s="99"/>
      <c r="S334" s="99"/>
      <c r="T334" s="100"/>
      <c r="U334" s="101"/>
      <c r="V334" s="101"/>
      <c r="W334" s="101"/>
      <c r="X334" s="102"/>
      <c r="Y334" s="106"/>
    </row>
    <row r="335" spans="3:28" s="89" customFormat="1" ht="22.5" hidden="1" customHeight="1" x14ac:dyDescent="0.25">
      <c r="C335" s="98"/>
      <c r="D335" s="91">
        <f>'5E D2'!B251</f>
        <v>0</v>
      </c>
      <c r="E335" s="99" t="s">
        <v>57</v>
      </c>
      <c r="F335" s="99" t="s">
        <v>57</v>
      </c>
      <c r="G335" s="99" t="s">
        <v>57</v>
      </c>
      <c r="H335" s="100"/>
      <c r="I335" s="101"/>
      <c r="J335" s="101"/>
      <c r="K335" s="101"/>
      <c r="L335" s="102"/>
      <c r="M335" s="106"/>
      <c r="O335" s="98"/>
      <c r="P335" s="91">
        <f>'5E D2'!B273</f>
        <v>0</v>
      </c>
      <c r="Q335" s="99" t="s">
        <v>57</v>
      </c>
      <c r="R335" s="99" t="s">
        <v>57</v>
      </c>
      <c r="S335" s="99" t="s">
        <v>57</v>
      </c>
      <c r="T335" s="100"/>
      <c r="U335" s="101"/>
      <c r="V335" s="101"/>
      <c r="W335" s="101"/>
      <c r="X335" s="102"/>
      <c r="Y335" s="106"/>
    </row>
    <row r="336" spans="3:28" s="89" customFormat="1" ht="0.75" hidden="1" customHeight="1" x14ac:dyDescent="0.25">
      <c r="C336" s="98"/>
      <c r="D336" s="91">
        <f>'5E D2'!B252</f>
        <v>0</v>
      </c>
      <c r="E336" s="99"/>
      <c r="F336" s="99"/>
      <c r="G336" s="99"/>
      <c r="H336" s="100"/>
      <c r="I336" s="101"/>
      <c r="J336" s="101"/>
      <c r="K336" s="101"/>
      <c r="L336" s="102"/>
      <c r="M336" s="106"/>
      <c r="O336" s="98"/>
      <c r="P336" s="91">
        <f>'5E D2'!B274</f>
        <v>0</v>
      </c>
      <c r="Q336" s="99"/>
      <c r="R336" s="99"/>
      <c r="S336" s="99"/>
      <c r="T336" s="100"/>
      <c r="U336" s="101"/>
      <c r="V336" s="101"/>
      <c r="W336" s="101"/>
      <c r="X336" s="102"/>
      <c r="Y336" s="106"/>
    </row>
    <row r="337" spans="3:28" s="89" customFormat="1" ht="22.5" hidden="1" customHeight="1" x14ac:dyDescent="0.25">
      <c r="C337" s="107"/>
      <c r="D337" s="91">
        <f>'5E D2'!B253</f>
        <v>0</v>
      </c>
      <c r="E337" s="108" t="s">
        <v>57</v>
      </c>
      <c r="F337" s="108" t="s">
        <v>57</v>
      </c>
      <c r="G337" s="108" t="s">
        <v>57</v>
      </c>
      <c r="H337" s="109"/>
      <c r="I337" s="110"/>
      <c r="J337" s="110"/>
      <c r="K337" s="110"/>
      <c r="L337" s="111"/>
      <c r="M337" s="112"/>
      <c r="O337" s="107"/>
      <c r="P337" s="91">
        <f>'5E D2'!B275</f>
        <v>0</v>
      </c>
      <c r="Q337" s="108" t="s">
        <v>57</v>
      </c>
      <c r="R337" s="108" t="s">
        <v>57</v>
      </c>
      <c r="S337" s="108" t="s">
        <v>57</v>
      </c>
      <c r="T337" s="109"/>
      <c r="U337" s="110"/>
      <c r="V337" s="110"/>
      <c r="W337" s="110"/>
      <c r="X337" s="111"/>
      <c r="Y337" s="112"/>
    </row>
    <row r="338" spans="3:28" s="89" customFormat="1" ht="22.5" hidden="1" customHeight="1" x14ac:dyDescent="0.25">
      <c r="C338" s="90" t="s">
        <v>58</v>
      </c>
      <c r="D338" s="97">
        <f>'5E D2'!D242</f>
        <v>0</v>
      </c>
      <c r="E338" s="92" t="s">
        <v>57</v>
      </c>
      <c r="F338" s="92" t="s">
        <v>57</v>
      </c>
      <c r="G338" s="92" t="s">
        <v>57</v>
      </c>
      <c r="H338" s="93"/>
      <c r="I338" s="94"/>
      <c r="J338" s="94"/>
      <c r="K338" s="94"/>
      <c r="L338" s="95"/>
      <c r="M338" s="96"/>
      <c r="O338" s="90" t="s">
        <v>58</v>
      </c>
      <c r="P338" s="97">
        <f>'5E D2'!D264</f>
        <v>0</v>
      </c>
      <c r="Q338" s="92" t="s">
        <v>57</v>
      </c>
      <c r="R338" s="92" t="s">
        <v>57</v>
      </c>
      <c r="S338" s="92" t="s">
        <v>57</v>
      </c>
      <c r="T338" s="93"/>
      <c r="U338" s="94"/>
      <c r="V338" s="94"/>
      <c r="W338" s="94"/>
      <c r="X338" s="95"/>
      <c r="Y338" s="96"/>
    </row>
    <row r="339" spans="3:28" s="89" customFormat="1" ht="0.75" hidden="1" customHeight="1" x14ac:dyDescent="0.25">
      <c r="C339" s="98"/>
      <c r="D339" s="91">
        <f>'5E D2'!D243</f>
        <v>0</v>
      </c>
      <c r="E339" s="99"/>
      <c r="F339" s="99"/>
      <c r="G339" s="99"/>
      <c r="H339" s="100"/>
      <c r="I339" s="101"/>
      <c r="J339" s="101"/>
      <c r="K339" s="101"/>
      <c r="L339" s="102"/>
      <c r="M339" s="103"/>
      <c r="O339" s="98"/>
      <c r="P339" s="91">
        <f>'5E D2'!D265</f>
        <v>0</v>
      </c>
      <c r="Q339" s="99"/>
      <c r="R339" s="99"/>
      <c r="S339" s="99"/>
      <c r="T339" s="100"/>
      <c r="U339" s="101"/>
      <c r="V339" s="101"/>
      <c r="W339" s="101"/>
      <c r="X339" s="102"/>
      <c r="Y339" s="103"/>
    </row>
    <row r="340" spans="3:28" s="89" customFormat="1" ht="22.5" hidden="1" customHeight="1" x14ac:dyDescent="0.25">
      <c r="C340" s="98"/>
      <c r="D340" s="91">
        <f>'5E D2'!D244</f>
        <v>0</v>
      </c>
      <c r="E340" s="99"/>
      <c r="F340" s="99"/>
      <c r="G340" s="99"/>
      <c r="H340" s="100"/>
      <c r="I340" s="101"/>
      <c r="J340" s="101"/>
      <c r="K340" s="101"/>
      <c r="L340" s="102"/>
      <c r="M340" s="103"/>
      <c r="O340" s="98"/>
      <c r="P340" s="91">
        <f>'5E D2'!D266</f>
        <v>0</v>
      </c>
      <c r="Q340" s="99"/>
      <c r="R340" s="99"/>
      <c r="S340" s="99"/>
      <c r="T340" s="100"/>
      <c r="U340" s="101"/>
      <c r="V340" s="101"/>
      <c r="W340" s="101"/>
      <c r="X340" s="102"/>
      <c r="Y340" s="103"/>
    </row>
    <row r="341" spans="3:28" s="89" customFormat="1" ht="20.25" hidden="1" customHeight="1" x14ac:dyDescent="0.25">
      <c r="C341" s="104">
        <f>+C329+1</f>
        <v>45902</v>
      </c>
      <c r="D341" s="91">
        <f>'5E D2'!D245</f>
        <v>0</v>
      </c>
      <c r="E341" s="99" t="s">
        <v>57</v>
      </c>
      <c r="F341" s="99" t="s">
        <v>57</v>
      </c>
      <c r="G341" s="99" t="s">
        <v>57</v>
      </c>
      <c r="H341" s="100"/>
      <c r="I341" s="101"/>
      <c r="J341" s="101"/>
      <c r="K341" s="101"/>
      <c r="L341" s="102"/>
      <c r="M341" s="103"/>
      <c r="O341" s="104">
        <f>+O329+1</f>
        <v>45909</v>
      </c>
      <c r="P341" s="91">
        <f>'5E D2'!D267</f>
        <v>0</v>
      </c>
      <c r="Q341" s="99" t="s">
        <v>57</v>
      </c>
      <c r="R341" s="99" t="s">
        <v>57</v>
      </c>
      <c r="S341" s="99" t="s">
        <v>57</v>
      </c>
      <c r="T341" s="100"/>
      <c r="U341" s="101"/>
      <c r="V341" s="101"/>
      <c r="W341" s="101"/>
      <c r="X341" s="102"/>
      <c r="Y341" s="103"/>
      <c r="AB341" s="105"/>
    </row>
    <row r="342" spans="3:28" s="89" customFormat="1" ht="22.5" hidden="1" customHeight="1" x14ac:dyDescent="0.25">
      <c r="C342" s="104"/>
      <c r="D342" s="91">
        <f>'5E D2'!D246</f>
        <v>0</v>
      </c>
      <c r="E342" s="99"/>
      <c r="F342" s="99"/>
      <c r="G342" s="99"/>
      <c r="H342" s="100"/>
      <c r="I342" s="101"/>
      <c r="J342" s="101"/>
      <c r="K342" s="101"/>
      <c r="L342" s="102"/>
      <c r="M342" s="103"/>
      <c r="O342" s="104"/>
      <c r="P342" s="91">
        <f>'5E D2'!D268</f>
        <v>0</v>
      </c>
      <c r="Q342" s="99"/>
      <c r="R342" s="99"/>
      <c r="S342" s="99"/>
      <c r="T342" s="100"/>
      <c r="U342" s="101"/>
      <c r="V342" s="101"/>
      <c r="W342" s="101"/>
      <c r="X342" s="102"/>
      <c r="Y342" s="103"/>
      <c r="AB342" s="105"/>
    </row>
    <row r="343" spans="3:28" s="89" customFormat="1" ht="0.75" hidden="1" customHeight="1" x14ac:dyDescent="0.25">
      <c r="C343" s="104"/>
      <c r="D343" s="91">
        <f>'5E D2'!D247</f>
        <v>0</v>
      </c>
      <c r="E343" s="99"/>
      <c r="F343" s="99"/>
      <c r="G343" s="99"/>
      <c r="H343" s="100"/>
      <c r="I343" s="101"/>
      <c r="J343" s="101"/>
      <c r="K343" s="101"/>
      <c r="L343" s="102"/>
      <c r="M343" s="103"/>
      <c r="O343" s="104"/>
      <c r="P343" s="91">
        <f>'5E D2'!D269</f>
        <v>0</v>
      </c>
      <c r="Q343" s="99"/>
      <c r="R343" s="99"/>
      <c r="S343" s="99"/>
      <c r="T343" s="100"/>
      <c r="U343" s="101"/>
      <c r="V343" s="101"/>
      <c r="W343" s="101"/>
      <c r="X343" s="102"/>
      <c r="Y343" s="103"/>
      <c r="AB343" s="105"/>
    </row>
    <row r="344" spans="3:28" s="89" customFormat="1" ht="21.75" hidden="1" customHeight="1" x14ac:dyDescent="0.25">
      <c r="C344" s="103"/>
      <c r="D344" s="91">
        <f>'5E D2'!D248</f>
        <v>0</v>
      </c>
      <c r="E344" s="99" t="s">
        <v>57</v>
      </c>
      <c r="F344" s="99" t="s">
        <v>57</v>
      </c>
      <c r="G344" s="99" t="s">
        <v>57</v>
      </c>
      <c r="H344" s="100"/>
      <c r="I344" s="101"/>
      <c r="J344" s="101"/>
      <c r="K344" s="101"/>
      <c r="L344" s="102"/>
      <c r="M344" s="106"/>
      <c r="O344" s="103"/>
      <c r="P344" s="91">
        <f>'5E D2'!D270</f>
        <v>0</v>
      </c>
      <c r="Q344" s="99" t="s">
        <v>57</v>
      </c>
      <c r="R344" s="99" t="s">
        <v>57</v>
      </c>
      <c r="S344" s="99" t="s">
        <v>57</v>
      </c>
      <c r="T344" s="100"/>
      <c r="U344" s="101"/>
      <c r="V344" s="101"/>
      <c r="W344" s="101"/>
      <c r="X344" s="102"/>
      <c r="Y344" s="106"/>
    </row>
    <row r="345" spans="3:28" s="89" customFormat="1" ht="2.25" hidden="1" customHeight="1" x14ac:dyDescent="0.25">
      <c r="C345" s="103"/>
      <c r="D345" s="91">
        <f>'5E D2'!D249</f>
        <v>0</v>
      </c>
      <c r="E345" s="99"/>
      <c r="F345" s="99"/>
      <c r="G345" s="99"/>
      <c r="H345" s="100"/>
      <c r="I345" s="101"/>
      <c r="J345" s="101"/>
      <c r="K345" s="101"/>
      <c r="L345" s="102"/>
      <c r="M345" s="106"/>
      <c r="O345" s="103"/>
      <c r="P345" s="91">
        <f>'5E D2'!D271</f>
        <v>0</v>
      </c>
      <c r="Q345" s="99"/>
      <c r="R345" s="99"/>
      <c r="S345" s="99"/>
      <c r="T345" s="100"/>
      <c r="U345" s="101"/>
      <c r="V345" s="101"/>
      <c r="W345" s="101"/>
      <c r="X345" s="102"/>
      <c r="Y345" s="106"/>
    </row>
    <row r="346" spans="3:28" s="89" customFormat="1" ht="22.5" hidden="1" customHeight="1" x14ac:dyDescent="0.25">
      <c r="C346" s="103"/>
      <c r="D346" s="91">
        <f>'5E D2'!D250</f>
        <v>0</v>
      </c>
      <c r="E346" s="99"/>
      <c r="F346" s="99"/>
      <c r="G346" s="99"/>
      <c r="H346" s="100"/>
      <c r="I346" s="101"/>
      <c r="J346" s="101"/>
      <c r="K346" s="101"/>
      <c r="L346" s="102"/>
      <c r="M346" s="106"/>
      <c r="O346" s="103"/>
      <c r="P346" s="91">
        <f>'5E D2'!D272</f>
        <v>0</v>
      </c>
      <c r="Q346" s="99"/>
      <c r="R346" s="99"/>
      <c r="S346" s="99"/>
      <c r="T346" s="100"/>
      <c r="U346" s="101"/>
      <c r="V346" s="101"/>
      <c r="W346" s="101"/>
      <c r="X346" s="102"/>
      <c r="Y346" s="106"/>
    </row>
    <row r="347" spans="3:28" s="89" customFormat="1" ht="22.5" hidden="1" customHeight="1" x14ac:dyDescent="0.25">
      <c r="C347" s="98"/>
      <c r="D347" s="91">
        <f>'5E D2'!D251</f>
        <v>0</v>
      </c>
      <c r="E347" s="99" t="s">
        <v>57</v>
      </c>
      <c r="F347" s="99" t="s">
        <v>57</v>
      </c>
      <c r="G347" s="99" t="s">
        <v>57</v>
      </c>
      <c r="H347" s="100"/>
      <c r="I347" s="101"/>
      <c r="J347" s="101"/>
      <c r="K347" s="101"/>
      <c r="L347" s="102"/>
      <c r="M347" s="106"/>
      <c r="O347" s="98"/>
      <c r="P347" s="91">
        <f>'5E D2'!D273</f>
        <v>0</v>
      </c>
      <c r="Q347" s="99" t="s">
        <v>57</v>
      </c>
      <c r="R347" s="99" t="s">
        <v>57</v>
      </c>
      <c r="S347" s="99" t="s">
        <v>57</v>
      </c>
      <c r="T347" s="100"/>
      <c r="U347" s="101"/>
      <c r="V347" s="101"/>
      <c r="W347" s="101"/>
      <c r="X347" s="102"/>
      <c r="Y347" s="106"/>
    </row>
    <row r="348" spans="3:28" s="89" customFormat="1" ht="0.75" hidden="1" customHeight="1" x14ac:dyDescent="0.25">
      <c r="C348" s="98"/>
      <c r="D348" s="91">
        <f>'5E D2'!D252</f>
        <v>0</v>
      </c>
      <c r="E348" s="99"/>
      <c r="F348" s="99"/>
      <c r="G348" s="99"/>
      <c r="H348" s="100"/>
      <c r="I348" s="101"/>
      <c r="J348" s="101"/>
      <c r="K348" s="101"/>
      <c r="L348" s="102"/>
      <c r="M348" s="106"/>
      <c r="O348" s="98"/>
      <c r="P348" s="91">
        <f>'5E D2'!D274</f>
        <v>0</v>
      </c>
      <c r="Q348" s="99"/>
      <c r="R348" s="99"/>
      <c r="S348" s="99"/>
      <c r="T348" s="100"/>
      <c r="U348" s="101"/>
      <c r="V348" s="101"/>
      <c r="W348" s="101"/>
      <c r="X348" s="102"/>
      <c r="Y348" s="106"/>
    </row>
    <row r="349" spans="3:28" s="89" customFormat="1" ht="22.5" hidden="1" customHeight="1" x14ac:dyDescent="0.25">
      <c r="C349" s="107"/>
      <c r="D349" s="91">
        <f>'5E D2'!D253</f>
        <v>0</v>
      </c>
      <c r="E349" s="108" t="s">
        <v>57</v>
      </c>
      <c r="F349" s="108" t="s">
        <v>57</v>
      </c>
      <c r="G349" s="108" t="s">
        <v>57</v>
      </c>
      <c r="H349" s="109"/>
      <c r="I349" s="110"/>
      <c r="J349" s="110"/>
      <c r="K349" s="110"/>
      <c r="L349" s="111"/>
      <c r="M349" s="112"/>
      <c r="O349" s="107"/>
      <c r="P349" s="91">
        <f>'5E D2'!D275</f>
        <v>0</v>
      </c>
      <c r="Q349" s="108" t="s">
        <v>57</v>
      </c>
      <c r="R349" s="108" t="s">
        <v>57</v>
      </c>
      <c r="S349" s="108" t="s">
        <v>57</v>
      </c>
      <c r="T349" s="109"/>
      <c r="U349" s="110"/>
      <c r="V349" s="110"/>
      <c r="W349" s="110"/>
      <c r="X349" s="111"/>
      <c r="Y349" s="112"/>
    </row>
    <row r="350" spans="3:28" s="89" customFormat="1" ht="22.5" hidden="1" customHeight="1" x14ac:dyDescent="0.25">
      <c r="C350" s="90" t="s">
        <v>59</v>
      </c>
      <c r="D350" s="97">
        <f>'5E D2'!F242</f>
        <v>0</v>
      </c>
      <c r="E350" s="92" t="s">
        <v>57</v>
      </c>
      <c r="F350" s="92" t="s">
        <v>57</v>
      </c>
      <c r="G350" s="92" t="s">
        <v>57</v>
      </c>
      <c r="H350" s="93"/>
      <c r="I350" s="94"/>
      <c r="J350" s="94"/>
      <c r="K350" s="94"/>
      <c r="L350" s="95"/>
      <c r="M350" s="96"/>
      <c r="O350" s="90" t="s">
        <v>59</v>
      </c>
      <c r="P350" s="97">
        <f>'5E D2'!F264</f>
        <v>0</v>
      </c>
      <c r="Q350" s="92" t="s">
        <v>57</v>
      </c>
      <c r="R350" s="92" t="s">
        <v>57</v>
      </c>
      <c r="S350" s="92" t="s">
        <v>57</v>
      </c>
      <c r="T350" s="93"/>
      <c r="U350" s="94"/>
      <c r="V350" s="94"/>
      <c r="W350" s="94"/>
      <c r="X350" s="95"/>
      <c r="Y350" s="96"/>
    </row>
    <row r="351" spans="3:28" s="89" customFormat="1" ht="0.75" hidden="1" customHeight="1" x14ac:dyDescent="0.25">
      <c r="C351" s="98"/>
      <c r="D351" s="91">
        <f>'5E D2'!F243</f>
        <v>0</v>
      </c>
      <c r="E351" s="99"/>
      <c r="F351" s="99"/>
      <c r="G351" s="99"/>
      <c r="H351" s="100"/>
      <c r="I351" s="101"/>
      <c r="J351" s="101"/>
      <c r="K351" s="101"/>
      <c r="L351" s="102"/>
      <c r="M351" s="103"/>
      <c r="O351" s="98"/>
      <c r="P351" s="91">
        <f>'5E D2'!F265</f>
        <v>0</v>
      </c>
      <c r="Q351" s="99"/>
      <c r="R351" s="99"/>
      <c r="S351" s="99"/>
      <c r="T351" s="100"/>
      <c r="U351" s="101"/>
      <c r="V351" s="101"/>
      <c r="W351" s="101"/>
      <c r="X351" s="102"/>
      <c r="Y351" s="103"/>
    </row>
    <row r="352" spans="3:28" s="89" customFormat="1" ht="22.5" hidden="1" customHeight="1" x14ac:dyDescent="0.25">
      <c r="C352" s="98"/>
      <c r="D352" s="91">
        <f>'5E D2'!F244</f>
        <v>0</v>
      </c>
      <c r="E352" s="99"/>
      <c r="F352" s="99"/>
      <c r="G352" s="99"/>
      <c r="H352" s="100"/>
      <c r="I352" s="101"/>
      <c r="J352" s="101"/>
      <c r="K352" s="101"/>
      <c r="L352" s="102"/>
      <c r="M352" s="103"/>
      <c r="O352" s="98"/>
      <c r="P352" s="91">
        <f>'5E D2'!F266</f>
        <v>0</v>
      </c>
      <c r="Q352" s="99"/>
      <c r="R352" s="99"/>
      <c r="S352" s="99"/>
      <c r="T352" s="100"/>
      <c r="U352" s="101"/>
      <c r="V352" s="101"/>
      <c r="W352" s="101"/>
      <c r="X352" s="102"/>
      <c r="Y352" s="103"/>
    </row>
    <row r="353" spans="3:28" s="89" customFormat="1" ht="20.25" hidden="1" customHeight="1" x14ac:dyDescent="0.25">
      <c r="C353" s="104">
        <f>+C341+1</f>
        <v>45903</v>
      </c>
      <c r="D353" s="91">
        <f>'5E D2'!F245</f>
        <v>0</v>
      </c>
      <c r="E353" s="99" t="s">
        <v>57</v>
      </c>
      <c r="F353" s="99" t="s">
        <v>57</v>
      </c>
      <c r="G353" s="99" t="s">
        <v>57</v>
      </c>
      <c r="H353" s="100"/>
      <c r="I353" s="101"/>
      <c r="J353" s="101"/>
      <c r="K353" s="101"/>
      <c r="L353" s="102"/>
      <c r="M353" s="103"/>
      <c r="O353" s="104">
        <f>+O341+1</f>
        <v>45910</v>
      </c>
      <c r="P353" s="91">
        <f>'5E D2'!F267</f>
        <v>0</v>
      </c>
      <c r="Q353" s="99" t="s">
        <v>57</v>
      </c>
      <c r="R353" s="99" t="s">
        <v>57</v>
      </c>
      <c r="S353" s="99" t="s">
        <v>57</v>
      </c>
      <c r="T353" s="100"/>
      <c r="U353" s="101"/>
      <c r="V353" s="101"/>
      <c r="W353" s="101"/>
      <c r="X353" s="102"/>
      <c r="Y353" s="103"/>
      <c r="AB353" s="105"/>
    </row>
    <row r="354" spans="3:28" s="89" customFormat="1" ht="22.5" hidden="1" customHeight="1" x14ac:dyDescent="0.25">
      <c r="C354" s="104"/>
      <c r="D354" s="91">
        <f>'5E D2'!F246</f>
        <v>0</v>
      </c>
      <c r="E354" s="99"/>
      <c r="F354" s="99"/>
      <c r="G354" s="99"/>
      <c r="H354" s="100"/>
      <c r="I354" s="101"/>
      <c r="J354" s="101"/>
      <c r="K354" s="101"/>
      <c r="L354" s="102"/>
      <c r="M354" s="103"/>
      <c r="O354" s="104"/>
      <c r="P354" s="91">
        <f>'5E D2'!F268</f>
        <v>0</v>
      </c>
      <c r="Q354" s="99"/>
      <c r="R354" s="99"/>
      <c r="S354" s="99"/>
      <c r="T354" s="100"/>
      <c r="U354" s="101"/>
      <c r="V354" s="101"/>
      <c r="W354" s="101"/>
      <c r="X354" s="102"/>
      <c r="Y354" s="103"/>
      <c r="AB354" s="105"/>
    </row>
    <row r="355" spans="3:28" s="89" customFormat="1" ht="0.75" hidden="1" customHeight="1" x14ac:dyDescent="0.25">
      <c r="C355" s="104"/>
      <c r="D355" s="91">
        <f>'5E D2'!F247</f>
        <v>0</v>
      </c>
      <c r="E355" s="99"/>
      <c r="F355" s="99"/>
      <c r="G355" s="99"/>
      <c r="H355" s="100"/>
      <c r="I355" s="101"/>
      <c r="J355" s="101"/>
      <c r="K355" s="101"/>
      <c r="L355" s="102"/>
      <c r="M355" s="103"/>
      <c r="O355" s="104"/>
      <c r="P355" s="91">
        <f>'5E D2'!F269</f>
        <v>0</v>
      </c>
      <c r="Q355" s="99"/>
      <c r="R355" s="99"/>
      <c r="S355" s="99"/>
      <c r="T355" s="100"/>
      <c r="U355" s="101"/>
      <c r="V355" s="101"/>
      <c r="W355" s="101"/>
      <c r="X355" s="102"/>
      <c r="Y355" s="103"/>
      <c r="AB355" s="105"/>
    </row>
    <row r="356" spans="3:28" s="89" customFormat="1" ht="21.75" hidden="1" customHeight="1" x14ac:dyDescent="0.25">
      <c r="C356" s="103"/>
      <c r="D356" s="91">
        <f>'5E D2'!F248</f>
        <v>0</v>
      </c>
      <c r="E356" s="99" t="s">
        <v>57</v>
      </c>
      <c r="F356" s="99" t="s">
        <v>57</v>
      </c>
      <c r="G356" s="99" t="s">
        <v>57</v>
      </c>
      <c r="H356" s="100"/>
      <c r="I356" s="101"/>
      <c r="J356" s="101"/>
      <c r="K356" s="101"/>
      <c r="L356" s="102"/>
      <c r="M356" s="106"/>
      <c r="O356" s="103"/>
      <c r="P356" s="91">
        <f>'5E D2'!F270</f>
        <v>0</v>
      </c>
      <c r="Q356" s="99" t="s">
        <v>57</v>
      </c>
      <c r="R356" s="99" t="s">
        <v>57</v>
      </c>
      <c r="S356" s="99" t="s">
        <v>57</v>
      </c>
      <c r="T356" s="100"/>
      <c r="U356" s="101"/>
      <c r="V356" s="101"/>
      <c r="W356" s="101"/>
      <c r="X356" s="102"/>
      <c r="Y356" s="106"/>
    </row>
    <row r="357" spans="3:28" s="89" customFormat="1" ht="2.25" hidden="1" customHeight="1" x14ac:dyDescent="0.25">
      <c r="C357" s="103"/>
      <c r="D357" s="91">
        <f>'5E D2'!F249</f>
        <v>0</v>
      </c>
      <c r="E357" s="99"/>
      <c r="F357" s="99"/>
      <c r="G357" s="99"/>
      <c r="H357" s="100"/>
      <c r="I357" s="101"/>
      <c r="J357" s="101"/>
      <c r="K357" s="101"/>
      <c r="L357" s="102"/>
      <c r="M357" s="106"/>
      <c r="O357" s="103"/>
      <c r="P357" s="91">
        <f>'5E D2'!F271</f>
        <v>0</v>
      </c>
      <c r="Q357" s="99"/>
      <c r="R357" s="99"/>
      <c r="S357" s="99"/>
      <c r="T357" s="100"/>
      <c r="U357" s="101"/>
      <c r="V357" s="101"/>
      <c r="W357" s="101"/>
      <c r="X357" s="102"/>
      <c r="Y357" s="106"/>
    </row>
    <row r="358" spans="3:28" s="89" customFormat="1" ht="22.5" hidden="1" customHeight="1" x14ac:dyDescent="0.25">
      <c r="C358" s="103"/>
      <c r="D358" s="91">
        <f>'5E D2'!F250</f>
        <v>0</v>
      </c>
      <c r="E358" s="99"/>
      <c r="F358" s="99"/>
      <c r="G358" s="99"/>
      <c r="H358" s="100"/>
      <c r="I358" s="101"/>
      <c r="J358" s="101"/>
      <c r="K358" s="101"/>
      <c r="L358" s="102"/>
      <c r="M358" s="106"/>
      <c r="O358" s="103"/>
      <c r="P358" s="91">
        <f>'5E D2'!F272</f>
        <v>0</v>
      </c>
      <c r="Q358" s="99"/>
      <c r="R358" s="99"/>
      <c r="S358" s="99"/>
      <c r="T358" s="100"/>
      <c r="U358" s="101"/>
      <c r="V358" s="101"/>
      <c r="W358" s="101"/>
      <c r="X358" s="102"/>
      <c r="Y358" s="106"/>
    </row>
    <row r="359" spans="3:28" s="89" customFormat="1" ht="22.5" hidden="1" customHeight="1" x14ac:dyDescent="0.25">
      <c r="C359" s="98"/>
      <c r="D359" s="91">
        <f>'5E D2'!F251</f>
        <v>0</v>
      </c>
      <c r="E359" s="99" t="s">
        <v>57</v>
      </c>
      <c r="F359" s="99" t="s">
        <v>57</v>
      </c>
      <c r="G359" s="99" t="s">
        <v>57</v>
      </c>
      <c r="H359" s="100"/>
      <c r="I359" s="101"/>
      <c r="J359" s="101"/>
      <c r="K359" s="101"/>
      <c r="L359" s="102"/>
      <c r="M359" s="106"/>
      <c r="O359" s="98"/>
      <c r="P359" s="91">
        <f>'5E D2'!F273</f>
        <v>0</v>
      </c>
      <c r="Q359" s="99" t="s">
        <v>57</v>
      </c>
      <c r="R359" s="99" t="s">
        <v>57</v>
      </c>
      <c r="S359" s="99" t="s">
        <v>57</v>
      </c>
      <c r="T359" s="100"/>
      <c r="U359" s="101"/>
      <c r="V359" s="101"/>
      <c r="W359" s="101"/>
      <c r="X359" s="102"/>
      <c r="Y359" s="106"/>
    </row>
    <row r="360" spans="3:28" s="89" customFormat="1" ht="0.75" hidden="1" customHeight="1" x14ac:dyDescent="0.25">
      <c r="C360" s="98"/>
      <c r="D360" s="91">
        <f>'5E D2'!F252</f>
        <v>0</v>
      </c>
      <c r="E360" s="99"/>
      <c r="F360" s="99"/>
      <c r="G360" s="99"/>
      <c r="H360" s="100"/>
      <c r="I360" s="101"/>
      <c r="J360" s="101"/>
      <c r="K360" s="101"/>
      <c r="L360" s="102"/>
      <c r="M360" s="106"/>
      <c r="O360" s="98"/>
      <c r="P360" s="91">
        <f>'5E D2'!F274</f>
        <v>0</v>
      </c>
      <c r="Q360" s="99"/>
      <c r="R360" s="99"/>
      <c r="S360" s="99"/>
      <c r="T360" s="100"/>
      <c r="U360" s="101"/>
      <c r="V360" s="101"/>
      <c r="W360" s="101"/>
      <c r="X360" s="102"/>
      <c r="Y360" s="106"/>
    </row>
    <row r="361" spans="3:28" s="89" customFormat="1" ht="22.5" hidden="1" customHeight="1" x14ac:dyDescent="0.25">
      <c r="C361" s="107"/>
      <c r="D361" s="91">
        <f>'5E D2'!F253</f>
        <v>0</v>
      </c>
      <c r="E361" s="108" t="s">
        <v>57</v>
      </c>
      <c r="F361" s="108" t="s">
        <v>57</v>
      </c>
      <c r="G361" s="108" t="s">
        <v>57</v>
      </c>
      <c r="H361" s="109"/>
      <c r="I361" s="110"/>
      <c r="J361" s="110"/>
      <c r="K361" s="110"/>
      <c r="L361" s="111"/>
      <c r="M361" s="112"/>
      <c r="O361" s="107"/>
      <c r="P361" s="91">
        <f>'5E D2'!F275</f>
        <v>0</v>
      </c>
      <c r="Q361" s="108" t="s">
        <v>57</v>
      </c>
      <c r="R361" s="108" t="s">
        <v>57</v>
      </c>
      <c r="S361" s="108" t="s">
        <v>57</v>
      </c>
      <c r="T361" s="109"/>
      <c r="U361" s="110"/>
      <c r="V361" s="110"/>
      <c r="W361" s="110"/>
      <c r="X361" s="111"/>
      <c r="Y361" s="112"/>
    </row>
    <row r="362" spans="3:28" s="89" customFormat="1" ht="22.5" hidden="1" customHeight="1" x14ac:dyDescent="0.25">
      <c r="C362" s="90" t="s">
        <v>60</v>
      </c>
      <c r="D362" s="97">
        <f>'5E D2'!H242</f>
        <v>0</v>
      </c>
      <c r="E362" s="92" t="s">
        <v>57</v>
      </c>
      <c r="F362" s="92" t="s">
        <v>57</v>
      </c>
      <c r="G362" s="92" t="s">
        <v>57</v>
      </c>
      <c r="H362" s="93"/>
      <c r="I362" s="94"/>
      <c r="J362" s="94"/>
      <c r="K362" s="94"/>
      <c r="L362" s="95"/>
      <c r="M362" s="96"/>
      <c r="O362" s="90" t="s">
        <v>60</v>
      </c>
      <c r="P362" s="97">
        <f>'5E D2'!H264</f>
        <v>0</v>
      </c>
      <c r="Q362" s="92" t="s">
        <v>57</v>
      </c>
      <c r="R362" s="92" t="s">
        <v>57</v>
      </c>
      <c r="S362" s="92" t="s">
        <v>57</v>
      </c>
      <c r="T362" s="93"/>
      <c r="U362" s="94"/>
      <c r="V362" s="94"/>
      <c r="W362" s="94"/>
      <c r="X362" s="95"/>
      <c r="Y362" s="96"/>
    </row>
    <row r="363" spans="3:28" s="89" customFormat="1" ht="0.75" hidden="1" customHeight="1" x14ac:dyDescent="0.25">
      <c r="C363" s="98"/>
      <c r="D363" s="91">
        <f>'5E D2'!H243</f>
        <v>0</v>
      </c>
      <c r="E363" s="99"/>
      <c r="F363" s="99"/>
      <c r="G363" s="99"/>
      <c r="H363" s="100"/>
      <c r="I363" s="101"/>
      <c r="J363" s="101"/>
      <c r="K363" s="101"/>
      <c r="L363" s="102"/>
      <c r="M363" s="103"/>
      <c r="O363" s="98"/>
      <c r="P363" s="91">
        <f>'5E D2'!H265</f>
        <v>0</v>
      </c>
      <c r="Q363" s="99"/>
      <c r="R363" s="99"/>
      <c r="S363" s="99"/>
      <c r="T363" s="100"/>
      <c r="U363" s="101"/>
      <c r="V363" s="101"/>
      <c r="W363" s="101"/>
      <c r="X363" s="102"/>
      <c r="Y363" s="103"/>
    </row>
    <row r="364" spans="3:28" s="89" customFormat="1" ht="22.5" hidden="1" customHeight="1" x14ac:dyDescent="0.25">
      <c r="C364" s="98"/>
      <c r="D364" s="91">
        <f>'5E D2'!H244</f>
        <v>0</v>
      </c>
      <c r="E364" s="99"/>
      <c r="F364" s="99"/>
      <c r="G364" s="99"/>
      <c r="H364" s="100"/>
      <c r="I364" s="101"/>
      <c r="J364" s="101"/>
      <c r="K364" s="101"/>
      <c r="L364" s="102"/>
      <c r="M364" s="103"/>
      <c r="O364" s="98"/>
      <c r="P364" s="91">
        <f>'5E D2'!H266</f>
        <v>0</v>
      </c>
      <c r="Q364" s="99"/>
      <c r="R364" s="99"/>
      <c r="S364" s="99"/>
      <c r="T364" s="100"/>
      <c r="U364" s="101"/>
      <c r="V364" s="101"/>
      <c r="W364" s="101"/>
      <c r="X364" s="102"/>
      <c r="Y364" s="103"/>
    </row>
    <row r="365" spans="3:28" s="89" customFormat="1" ht="20.25" hidden="1" customHeight="1" x14ac:dyDescent="0.25">
      <c r="C365" s="104">
        <f>+C353+1</f>
        <v>45904</v>
      </c>
      <c r="D365" s="91">
        <f>'5E D2'!H245</f>
        <v>0</v>
      </c>
      <c r="E365" s="99" t="s">
        <v>57</v>
      </c>
      <c r="F365" s="99" t="s">
        <v>57</v>
      </c>
      <c r="G365" s="99" t="s">
        <v>57</v>
      </c>
      <c r="H365" s="100"/>
      <c r="I365" s="101"/>
      <c r="J365" s="101"/>
      <c r="K365" s="101"/>
      <c r="L365" s="102"/>
      <c r="M365" s="103"/>
      <c r="O365" s="104">
        <f>+O353+1</f>
        <v>45911</v>
      </c>
      <c r="P365" s="91">
        <f>'5E D2'!H267</f>
        <v>0</v>
      </c>
      <c r="Q365" s="99" t="s">
        <v>57</v>
      </c>
      <c r="R365" s="99" t="s">
        <v>57</v>
      </c>
      <c r="S365" s="99" t="s">
        <v>57</v>
      </c>
      <c r="T365" s="100"/>
      <c r="U365" s="101"/>
      <c r="V365" s="101"/>
      <c r="W365" s="101"/>
      <c r="X365" s="102"/>
      <c r="Y365" s="103"/>
      <c r="AB365" s="105"/>
    </row>
    <row r="366" spans="3:28" s="89" customFormat="1" ht="22.5" hidden="1" customHeight="1" x14ac:dyDescent="0.25">
      <c r="C366" s="104"/>
      <c r="D366" s="91">
        <f>'5E D2'!H246</f>
        <v>0</v>
      </c>
      <c r="E366" s="99"/>
      <c r="F366" s="99"/>
      <c r="G366" s="99"/>
      <c r="H366" s="100"/>
      <c r="I366" s="101"/>
      <c r="J366" s="101"/>
      <c r="K366" s="101"/>
      <c r="L366" s="102"/>
      <c r="M366" s="103"/>
      <c r="O366" s="104"/>
      <c r="P366" s="91">
        <f>'5E D2'!H268</f>
        <v>0</v>
      </c>
      <c r="Q366" s="99"/>
      <c r="R366" s="99"/>
      <c r="S366" s="99"/>
      <c r="T366" s="100"/>
      <c r="U366" s="101"/>
      <c r="V366" s="101"/>
      <c r="W366" s="101"/>
      <c r="X366" s="102"/>
      <c r="Y366" s="103"/>
      <c r="AB366" s="105"/>
    </row>
    <row r="367" spans="3:28" s="89" customFormat="1" ht="0.75" hidden="1" customHeight="1" x14ac:dyDescent="0.25">
      <c r="C367" s="104"/>
      <c r="D367" s="91">
        <f>'5E D2'!H247</f>
        <v>0</v>
      </c>
      <c r="E367" s="99"/>
      <c r="F367" s="99"/>
      <c r="G367" s="99"/>
      <c r="H367" s="100"/>
      <c r="I367" s="101"/>
      <c r="J367" s="101"/>
      <c r="K367" s="101"/>
      <c r="L367" s="102"/>
      <c r="M367" s="103"/>
      <c r="O367" s="104"/>
      <c r="P367" s="91">
        <f>'5E D2'!H269</f>
        <v>0</v>
      </c>
      <c r="Q367" s="99"/>
      <c r="R367" s="99"/>
      <c r="S367" s="99"/>
      <c r="T367" s="100"/>
      <c r="U367" s="101"/>
      <c r="V367" s="101"/>
      <c r="W367" s="101"/>
      <c r="X367" s="102"/>
      <c r="Y367" s="103"/>
      <c r="AB367" s="105"/>
    </row>
    <row r="368" spans="3:28" s="89" customFormat="1" ht="21.75" hidden="1" customHeight="1" x14ac:dyDescent="0.25">
      <c r="C368" s="103"/>
      <c r="D368" s="91">
        <f>'5E D2'!H248</f>
        <v>0</v>
      </c>
      <c r="E368" s="99" t="s">
        <v>57</v>
      </c>
      <c r="F368" s="99" t="s">
        <v>57</v>
      </c>
      <c r="G368" s="99" t="s">
        <v>57</v>
      </c>
      <c r="H368" s="100"/>
      <c r="I368" s="101"/>
      <c r="J368" s="101"/>
      <c r="K368" s="101"/>
      <c r="L368" s="102"/>
      <c r="M368" s="106"/>
      <c r="O368" s="103"/>
      <c r="P368" s="91">
        <f>'5E D2'!H270</f>
        <v>0</v>
      </c>
      <c r="Q368" s="99" t="s">
        <v>57</v>
      </c>
      <c r="R368" s="99" t="s">
        <v>57</v>
      </c>
      <c r="S368" s="99" t="s">
        <v>57</v>
      </c>
      <c r="T368" s="100"/>
      <c r="U368" s="101"/>
      <c r="V368" s="101"/>
      <c r="W368" s="101"/>
      <c r="X368" s="102"/>
      <c r="Y368" s="106"/>
    </row>
    <row r="369" spans="3:28" s="89" customFormat="1" ht="2.25" hidden="1" customHeight="1" x14ac:dyDescent="0.25">
      <c r="C369" s="103"/>
      <c r="D369" s="91">
        <f>'5E D2'!H249</f>
        <v>0</v>
      </c>
      <c r="E369" s="99"/>
      <c r="F369" s="99"/>
      <c r="G369" s="99"/>
      <c r="H369" s="100"/>
      <c r="I369" s="101"/>
      <c r="J369" s="101"/>
      <c r="K369" s="101"/>
      <c r="L369" s="102"/>
      <c r="M369" s="106"/>
      <c r="O369" s="103"/>
      <c r="P369" s="91">
        <f>'5E D2'!H271</f>
        <v>0</v>
      </c>
      <c r="Q369" s="99"/>
      <c r="R369" s="99"/>
      <c r="S369" s="99"/>
      <c r="T369" s="100"/>
      <c r="U369" s="101"/>
      <c r="V369" s="101"/>
      <c r="W369" s="101"/>
      <c r="X369" s="102"/>
      <c r="Y369" s="106"/>
    </row>
    <row r="370" spans="3:28" s="89" customFormat="1" ht="22.5" hidden="1" customHeight="1" x14ac:dyDescent="0.25">
      <c r="C370" s="103"/>
      <c r="D370" s="91">
        <f>'5E D2'!H250</f>
        <v>0</v>
      </c>
      <c r="E370" s="99"/>
      <c r="F370" s="99"/>
      <c r="G370" s="99"/>
      <c r="H370" s="100"/>
      <c r="I370" s="101"/>
      <c r="J370" s="101"/>
      <c r="K370" s="101"/>
      <c r="L370" s="102"/>
      <c r="M370" s="106"/>
      <c r="O370" s="103"/>
      <c r="P370" s="91">
        <f>'5E D2'!H272</f>
        <v>0</v>
      </c>
      <c r="Q370" s="99"/>
      <c r="R370" s="99"/>
      <c r="S370" s="99"/>
      <c r="T370" s="100"/>
      <c r="U370" s="101"/>
      <c r="V370" s="101"/>
      <c r="W370" s="101"/>
      <c r="X370" s="102"/>
      <c r="Y370" s="106"/>
    </row>
    <row r="371" spans="3:28" s="89" customFormat="1" ht="22.5" hidden="1" customHeight="1" x14ac:dyDescent="0.25">
      <c r="C371" s="98"/>
      <c r="D371" s="91">
        <f>'5E D2'!H251</f>
        <v>0</v>
      </c>
      <c r="E371" s="99" t="s">
        <v>57</v>
      </c>
      <c r="F371" s="99" t="s">
        <v>57</v>
      </c>
      <c r="G371" s="99" t="s">
        <v>57</v>
      </c>
      <c r="H371" s="100"/>
      <c r="I371" s="101"/>
      <c r="J371" s="101"/>
      <c r="K371" s="101"/>
      <c r="L371" s="102"/>
      <c r="M371" s="106"/>
      <c r="O371" s="98"/>
      <c r="P371" s="91">
        <f>'5E D2'!H273</f>
        <v>0</v>
      </c>
      <c r="Q371" s="99" t="s">
        <v>57</v>
      </c>
      <c r="R371" s="99" t="s">
        <v>57</v>
      </c>
      <c r="S371" s="99" t="s">
        <v>57</v>
      </c>
      <c r="T371" s="100"/>
      <c r="U371" s="101"/>
      <c r="V371" s="101"/>
      <c r="W371" s="101"/>
      <c r="X371" s="102"/>
      <c r="Y371" s="106"/>
    </row>
    <row r="372" spans="3:28" s="89" customFormat="1" ht="0.75" hidden="1" customHeight="1" x14ac:dyDescent="0.25">
      <c r="C372" s="98"/>
      <c r="D372" s="91">
        <f>'5E D2'!H252</f>
        <v>0</v>
      </c>
      <c r="E372" s="99"/>
      <c r="F372" s="99"/>
      <c r="G372" s="99"/>
      <c r="H372" s="100"/>
      <c r="I372" s="101"/>
      <c r="J372" s="101"/>
      <c r="K372" s="101"/>
      <c r="L372" s="102"/>
      <c r="M372" s="106"/>
      <c r="O372" s="98"/>
      <c r="P372" s="91">
        <f>'5E D2'!H274</f>
        <v>0</v>
      </c>
      <c r="Q372" s="99"/>
      <c r="R372" s="99"/>
      <c r="S372" s="99"/>
      <c r="T372" s="100"/>
      <c r="U372" s="101"/>
      <c r="V372" s="101"/>
      <c r="W372" s="101"/>
      <c r="X372" s="102"/>
      <c r="Y372" s="106"/>
    </row>
    <row r="373" spans="3:28" s="89" customFormat="1" ht="22.5" hidden="1" customHeight="1" x14ac:dyDescent="0.25">
      <c r="C373" s="107"/>
      <c r="D373" s="91">
        <f>'5E D2'!H253</f>
        <v>0</v>
      </c>
      <c r="E373" s="108" t="s">
        <v>57</v>
      </c>
      <c r="F373" s="108" t="s">
        <v>57</v>
      </c>
      <c r="G373" s="108" t="s">
        <v>57</v>
      </c>
      <c r="H373" s="109"/>
      <c r="I373" s="110"/>
      <c r="J373" s="110"/>
      <c r="K373" s="110"/>
      <c r="L373" s="111"/>
      <c r="M373" s="112"/>
      <c r="O373" s="107"/>
      <c r="P373" s="91">
        <f>'5E D2'!H275</f>
        <v>0</v>
      </c>
      <c r="Q373" s="108" t="s">
        <v>57</v>
      </c>
      <c r="R373" s="108" t="s">
        <v>57</v>
      </c>
      <c r="S373" s="108" t="s">
        <v>57</v>
      </c>
      <c r="T373" s="109"/>
      <c r="U373" s="110"/>
      <c r="V373" s="110"/>
      <c r="W373" s="110"/>
      <c r="X373" s="111"/>
      <c r="Y373" s="112"/>
    </row>
    <row r="374" spans="3:28" s="89" customFormat="1" ht="22.5" hidden="1" customHeight="1" x14ac:dyDescent="0.25">
      <c r="C374" s="90" t="s">
        <v>61</v>
      </c>
      <c r="D374" s="97">
        <f>'5E D2'!J242</f>
        <v>0</v>
      </c>
      <c r="E374" s="92" t="s">
        <v>57</v>
      </c>
      <c r="F374" s="92" t="s">
        <v>57</v>
      </c>
      <c r="G374" s="92" t="s">
        <v>57</v>
      </c>
      <c r="H374" s="93"/>
      <c r="I374" s="94"/>
      <c r="J374" s="94"/>
      <c r="K374" s="94"/>
      <c r="L374" s="95"/>
      <c r="M374" s="96"/>
      <c r="O374" s="90" t="s">
        <v>61</v>
      </c>
      <c r="P374" s="97">
        <f>'5E D2'!J264</f>
        <v>0</v>
      </c>
      <c r="Q374" s="92" t="s">
        <v>57</v>
      </c>
      <c r="R374" s="92" t="s">
        <v>57</v>
      </c>
      <c r="S374" s="92" t="s">
        <v>57</v>
      </c>
      <c r="T374" s="93"/>
      <c r="U374" s="94"/>
      <c r="V374" s="94"/>
      <c r="W374" s="94"/>
      <c r="X374" s="95"/>
      <c r="Y374" s="96"/>
    </row>
    <row r="375" spans="3:28" s="89" customFormat="1" ht="0.75" hidden="1" customHeight="1" x14ac:dyDescent="0.25">
      <c r="C375" s="98"/>
      <c r="D375" s="91">
        <f>'5E D2'!J243</f>
        <v>0</v>
      </c>
      <c r="E375" s="99"/>
      <c r="F375" s="99"/>
      <c r="G375" s="99"/>
      <c r="H375" s="100"/>
      <c r="I375" s="101"/>
      <c r="J375" s="101"/>
      <c r="K375" s="101"/>
      <c r="L375" s="102"/>
      <c r="M375" s="103"/>
      <c r="O375" s="98"/>
      <c r="P375" s="91">
        <f>'5E D2'!J265</f>
        <v>0</v>
      </c>
      <c r="Q375" s="99"/>
      <c r="R375" s="99"/>
      <c r="S375" s="99"/>
      <c r="T375" s="100"/>
      <c r="U375" s="101"/>
      <c r="V375" s="101"/>
      <c r="W375" s="101"/>
      <c r="X375" s="102"/>
      <c r="Y375" s="103"/>
    </row>
    <row r="376" spans="3:28" s="89" customFormat="1" ht="22.5" hidden="1" customHeight="1" x14ac:dyDescent="0.25">
      <c r="C376" s="98"/>
      <c r="D376" s="91">
        <f>'5E D2'!J244</f>
        <v>0</v>
      </c>
      <c r="E376" s="99"/>
      <c r="F376" s="99"/>
      <c r="G376" s="99"/>
      <c r="H376" s="100"/>
      <c r="I376" s="101"/>
      <c r="J376" s="101"/>
      <c r="K376" s="101"/>
      <c r="L376" s="102"/>
      <c r="M376" s="103"/>
      <c r="O376" s="98"/>
      <c r="P376" s="91">
        <f>'5E D2'!J266</f>
        <v>0</v>
      </c>
      <c r="Q376" s="99"/>
      <c r="R376" s="99"/>
      <c r="S376" s="99"/>
      <c r="T376" s="100"/>
      <c r="U376" s="101"/>
      <c r="V376" s="101"/>
      <c r="W376" s="101"/>
      <c r="X376" s="102"/>
      <c r="Y376" s="103"/>
    </row>
    <row r="377" spans="3:28" s="89" customFormat="1" ht="20.25" hidden="1" customHeight="1" x14ac:dyDescent="0.25">
      <c r="C377" s="104">
        <f>+C365+1</f>
        <v>45905</v>
      </c>
      <c r="D377" s="91">
        <f>'5E D2'!J245</f>
        <v>0</v>
      </c>
      <c r="E377" s="99" t="s">
        <v>57</v>
      </c>
      <c r="F377" s="99" t="s">
        <v>57</v>
      </c>
      <c r="G377" s="99" t="s">
        <v>57</v>
      </c>
      <c r="H377" s="100"/>
      <c r="I377" s="101"/>
      <c r="J377" s="101"/>
      <c r="K377" s="101"/>
      <c r="L377" s="102"/>
      <c r="M377" s="103"/>
      <c r="O377" s="104">
        <f>+O365+1</f>
        <v>45912</v>
      </c>
      <c r="P377" s="91">
        <f>'5E D2'!J267</f>
        <v>0</v>
      </c>
      <c r="Q377" s="99" t="s">
        <v>57</v>
      </c>
      <c r="R377" s="99" t="s">
        <v>57</v>
      </c>
      <c r="S377" s="99" t="s">
        <v>57</v>
      </c>
      <c r="T377" s="100"/>
      <c r="U377" s="101"/>
      <c r="V377" s="101"/>
      <c r="W377" s="101"/>
      <c r="X377" s="102"/>
      <c r="Y377" s="103"/>
      <c r="AB377" s="105"/>
    </row>
    <row r="378" spans="3:28" s="89" customFormat="1" ht="22.5" hidden="1" customHeight="1" x14ac:dyDescent="0.25">
      <c r="C378" s="104"/>
      <c r="D378" s="91">
        <f>'5E D2'!J246</f>
        <v>0</v>
      </c>
      <c r="E378" s="99"/>
      <c r="F378" s="99"/>
      <c r="G378" s="99"/>
      <c r="H378" s="100"/>
      <c r="I378" s="101"/>
      <c r="J378" s="101"/>
      <c r="K378" s="101"/>
      <c r="L378" s="102"/>
      <c r="M378" s="103"/>
      <c r="O378" s="104"/>
      <c r="P378" s="91">
        <f>'5E D2'!J268</f>
        <v>0</v>
      </c>
      <c r="Q378" s="99"/>
      <c r="R378" s="99"/>
      <c r="S378" s="99"/>
      <c r="T378" s="100"/>
      <c r="U378" s="101"/>
      <c r="V378" s="101"/>
      <c r="W378" s="101"/>
      <c r="X378" s="102"/>
      <c r="Y378" s="103"/>
      <c r="AB378" s="105"/>
    </row>
    <row r="379" spans="3:28" s="89" customFormat="1" ht="0.75" hidden="1" customHeight="1" x14ac:dyDescent="0.25">
      <c r="C379" s="104"/>
      <c r="D379" s="91">
        <f>'5E D2'!J247</f>
        <v>0</v>
      </c>
      <c r="E379" s="99"/>
      <c r="F379" s="99"/>
      <c r="G379" s="99"/>
      <c r="H379" s="100"/>
      <c r="I379" s="101"/>
      <c r="J379" s="101"/>
      <c r="K379" s="101"/>
      <c r="L379" s="102"/>
      <c r="M379" s="103"/>
      <c r="O379" s="104"/>
      <c r="P379" s="91">
        <f>'5E D2'!J269</f>
        <v>0</v>
      </c>
      <c r="Q379" s="99"/>
      <c r="R379" s="99"/>
      <c r="S379" s="99"/>
      <c r="T379" s="100"/>
      <c r="U379" s="101"/>
      <c r="V379" s="101"/>
      <c r="W379" s="101"/>
      <c r="X379" s="102"/>
      <c r="Y379" s="103"/>
      <c r="AB379" s="105"/>
    </row>
    <row r="380" spans="3:28" s="89" customFormat="1" ht="21.75" hidden="1" customHeight="1" x14ac:dyDescent="0.25">
      <c r="C380" s="103"/>
      <c r="D380" s="91">
        <f>'5E D2'!J248</f>
        <v>0</v>
      </c>
      <c r="E380" s="99" t="s">
        <v>57</v>
      </c>
      <c r="F380" s="99" t="s">
        <v>57</v>
      </c>
      <c r="G380" s="99" t="s">
        <v>57</v>
      </c>
      <c r="H380" s="100"/>
      <c r="I380" s="101"/>
      <c r="J380" s="101"/>
      <c r="K380" s="101"/>
      <c r="L380" s="102"/>
      <c r="M380" s="106"/>
      <c r="O380" s="103"/>
      <c r="P380" s="91">
        <f>'5E D2'!J270</f>
        <v>0</v>
      </c>
      <c r="Q380" s="99" t="s">
        <v>57</v>
      </c>
      <c r="R380" s="99" t="s">
        <v>57</v>
      </c>
      <c r="S380" s="99" t="s">
        <v>57</v>
      </c>
      <c r="T380" s="100"/>
      <c r="U380" s="101"/>
      <c r="V380" s="101"/>
      <c r="W380" s="101"/>
      <c r="X380" s="102"/>
      <c r="Y380" s="106"/>
    </row>
    <row r="381" spans="3:28" s="89" customFormat="1" ht="2.25" hidden="1" customHeight="1" x14ac:dyDescent="0.25">
      <c r="C381" s="103"/>
      <c r="D381" s="91">
        <f>'5E D2'!J249</f>
        <v>0</v>
      </c>
      <c r="E381" s="99"/>
      <c r="F381" s="99"/>
      <c r="G381" s="99"/>
      <c r="H381" s="100"/>
      <c r="I381" s="101"/>
      <c r="J381" s="101"/>
      <c r="K381" s="101"/>
      <c r="L381" s="102"/>
      <c r="M381" s="106"/>
      <c r="O381" s="103"/>
      <c r="P381" s="91">
        <f>'5E D2'!J271</f>
        <v>0</v>
      </c>
      <c r="Q381" s="99"/>
      <c r="R381" s="99"/>
      <c r="S381" s="99"/>
      <c r="T381" s="100"/>
      <c r="U381" s="101"/>
      <c r="V381" s="101"/>
      <c r="W381" s="101"/>
      <c r="X381" s="102"/>
      <c r="Y381" s="106"/>
    </row>
    <row r="382" spans="3:28" s="89" customFormat="1" ht="22.5" hidden="1" customHeight="1" x14ac:dyDescent="0.25">
      <c r="C382" s="103"/>
      <c r="D382" s="91">
        <f>'5E D2'!J250</f>
        <v>0</v>
      </c>
      <c r="E382" s="99"/>
      <c r="F382" s="99"/>
      <c r="G382" s="99"/>
      <c r="H382" s="100"/>
      <c r="I382" s="101"/>
      <c r="J382" s="101"/>
      <c r="K382" s="101"/>
      <c r="L382" s="102"/>
      <c r="M382" s="106"/>
      <c r="O382" s="103"/>
      <c r="P382" s="91">
        <f>'5E D2'!J272</f>
        <v>0</v>
      </c>
      <c r="Q382" s="99"/>
      <c r="R382" s="99"/>
      <c r="S382" s="99"/>
      <c r="T382" s="100"/>
      <c r="U382" s="101"/>
      <c r="V382" s="101"/>
      <c r="W382" s="101"/>
      <c r="X382" s="102"/>
      <c r="Y382" s="106"/>
    </row>
    <row r="383" spans="3:28" s="89" customFormat="1" ht="22.5" hidden="1" customHeight="1" x14ac:dyDescent="0.25">
      <c r="C383" s="98"/>
      <c r="D383" s="91">
        <f>'5E D2'!J251</f>
        <v>0</v>
      </c>
      <c r="E383" s="99" t="s">
        <v>57</v>
      </c>
      <c r="F383" s="99" t="s">
        <v>57</v>
      </c>
      <c r="G383" s="99" t="s">
        <v>57</v>
      </c>
      <c r="H383" s="100"/>
      <c r="I383" s="101"/>
      <c r="J383" s="101"/>
      <c r="K383" s="101"/>
      <c r="L383" s="102"/>
      <c r="M383" s="106"/>
      <c r="O383" s="98"/>
      <c r="P383" s="91">
        <f>'5E D2'!J273</f>
        <v>0</v>
      </c>
      <c r="Q383" s="99" t="s">
        <v>57</v>
      </c>
      <c r="R383" s="99" t="s">
        <v>57</v>
      </c>
      <c r="S383" s="99" t="s">
        <v>57</v>
      </c>
      <c r="T383" s="100"/>
      <c r="U383" s="101"/>
      <c r="V383" s="101"/>
      <c r="W383" s="101"/>
      <c r="X383" s="102"/>
      <c r="Y383" s="106"/>
    </row>
    <row r="384" spans="3:28" s="89" customFormat="1" ht="0.75" hidden="1" customHeight="1" x14ac:dyDescent="0.25">
      <c r="C384" s="98"/>
      <c r="D384" s="91">
        <f>'5E D2'!J252</f>
        <v>0</v>
      </c>
      <c r="E384" s="99"/>
      <c r="F384" s="99"/>
      <c r="G384" s="99"/>
      <c r="H384" s="100"/>
      <c r="I384" s="101"/>
      <c r="J384" s="101"/>
      <c r="K384" s="101"/>
      <c r="L384" s="102"/>
      <c r="M384" s="106"/>
      <c r="O384" s="98"/>
      <c r="P384" s="91">
        <f>'5E D2'!J274</f>
        <v>0</v>
      </c>
      <c r="Q384" s="99"/>
      <c r="R384" s="99"/>
      <c r="S384" s="99"/>
      <c r="T384" s="100"/>
      <c r="U384" s="101"/>
      <c r="V384" s="101"/>
      <c r="W384" s="101"/>
      <c r="X384" s="102"/>
      <c r="Y384" s="106"/>
    </row>
    <row r="385" spans="1:25" s="89" customFormat="1" ht="22.5" hidden="1" customHeight="1" x14ac:dyDescent="0.25">
      <c r="C385" s="107"/>
      <c r="D385" s="91">
        <f>'5E D2'!J253</f>
        <v>0</v>
      </c>
      <c r="E385" s="108" t="s">
        <v>57</v>
      </c>
      <c r="F385" s="108" t="s">
        <v>57</v>
      </c>
      <c r="G385" s="108" t="s">
        <v>57</v>
      </c>
      <c r="H385" s="109"/>
      <c r="I385" s="110"/>
      <c r="J385" s="110"/>
      <c r="K385" s="110"/>
      <c r="L385" s="111"/>
      <c r="M385" s="112"/>
      <c r="O385" s="107"/>
      <c r="P385" s="91">
        <f>'5E D2'!J275</f>
        <v>0</v>
      </c>
      <c r="Q385" s="108" t="s">
        <v>57</v>
      </c>
      <c r="R385" s="108" t="s">
        <v>57</v>
      </c>
      <c r="S385" s="108" t="s">
        <v>57</v>
      </c>
      <c r="T385" s="109"/>
      <c r="U385" s="110"/>
      <c r="V385" s="110"/>
      <c r="W385" s="110"/>
      <c r="X385" s="111"/>
      <c r="Y385" s="112"/>
    </row>
    <row r="386" spans="1:25" ht="15" hidden="1" customHeight="1" x14ac:dyDescent="0.3">
      <c r="C386" s="294" t="s">
        <v>62</v>
      </c>
      <c r="D386" s="294"/>
      <c r="E386" s="294"/>
      <c r="F386" s="294"/>
      <c r="G386" s="294"/>
      <c r="H386" s="294"/>
      <c r="I386" s="294"/>
      <c r="J386" s="294"/>
      <c r="K386" s="294"/>
      <c r="L386" s="294"/>
      <c r="M386" s="294"/>
      <c r="O386" s="294" t="s">
        <v>62</v>
      </c>
      <c r="P386" s="294"/>
      <c r="Q386" s="294"/>
      <c r="R386" s="294"/>
      <c r="S386" s="294"/>
      <c r="T386" s="294"/>
      <c r="U386" s="294"/>
      <c r="V386" s="294"/>
      <c r="W386" s="294"/>
      <c r="X386" s="294"/>
      <c r="Y386" s="294"/>
    </row>
    <row r="387" spans="1:25" hidden="1" x14ac:dyDescent="0.3">
      <c r="C387" s="113"/>
      <c r="D387" s="113"/>
      <c r="E387" s="113"/>
      <c r="F387" s="113"/>
      <c r="G387" s="113"/>
      <c r="H387" s="113"/>
      <c r="I387" s="113"/>
      <c r="J387" s="113"/>
      <c r="K387" s="113"/>
      <c r="L387" s="113"/>
      <c r="M387" s="113"/>
      <c r="O387" s="113"/>
      <c r="P387" s="113"/>
      <c r="Q387" s="113"/>
      <c r="R387" s="113"/>
      <c r="S387" s="113"/>
      <c r="T387" s="113"/>
      <c r="U387" s="113"/>
      <c r="V387" s="113"/>
      <c r="W387" s="113"/>
      <c r="X387" s="113"/>
      <c r="Y387" s="113"/>
    </row>
    <row r="388" spans="1:25" hidden="1" x14ac:dyDescent="0.3">
      <c r="C388" s="295" t="s">
        <v>63</v>
      </c>
      <c r="D388" s="295"/>
      <c r="E388" s="295"/>
      <c r="F388" s="295"/>
      <c r="G388" s="295"/>
      <c r="H388" s="295"/>
      <c r="I388" s="295"/>
      <c r="J388" s="295"/>
      <c r="K388" s="295"/>
      <c r="L388" s="295"/>
      <c r="M388" s="295"/>
      <c r="O388" s="295" t="s">
        <v>63</v>
      </c>
      <c r="P388" s="295"/>
      <c r="Q388" s="295"/>
      <c r="R388" s="295"/>
      <c r="S388" s="295"/>
      <c r="T388" s="295"/>
      <c r="U388" s="295"/>
      <c r="V388" s="295"/>
      <c r="W388" s="295"/>
      <c r="X388" s="295"/>
      <c r="Y388" s="295"/>
    </row>
    <row r="389" spans="1:25" ht="115.5" hidden="1" customHeight="1" x14ac:dyDescent="0.3">
      <c r="C389" s="296"/>
      <c r="D389" s="297"/>
      <c r="E389" s="297"/>
      <c r="F389" s="297"/>
      <c r="G389" s="297"/>
      <c r="H389" s="297"/>
      <c r="I389" s="297"/>
      <c r="J389" s="297"/>
      <c r="K389" s="297"/>
      <c r="L389" s="297"/>
      <c r="M389" s="298"/>
      <c r="O389" s="296"/>
      <c r="P389" s="297"/>
      <c r="Q389" s="297"/>
      <c r="R389" s="297"/>
      <c r="S389" s="297"/>
      <c r="T389" s="297"/>
      <c r="U389" s="297"/>
      <c r="V389" s="297"/>
      <c r="W389" s="297"/>
      <c r="X389" s="297"/>
      <c r="Y389" s="298"/>
    </row>
    <row r="391" spans="1:25" ht="53.25" customHeight="1" x14ac:dyDescent="0.3">
      <c r="C391" s="67"/>
      <c r="D391" s="68"/>
      <c r="E391" s="69"/>
      <c r="F391" s="69"/>
      <c r="G391" s="69"/>
      <c r="H391" s="69"/>
      <c r="I391" s="69"/>
      <c r="J391" s="69"/>
      <c r="K391" s="69"/>
      <c r="L391" s="69"/>
      <c r="M391" s="70" t="s">
        <v>37</v>
      </c>
      <c r="O391" s="67"/>
      <c r="P391" s="68"/>
      <c r="Q391" s="69"/>
      <c r="R391" s="69"/>
      <c r="S391" s="69"/>
      <c r="T391" s="69"/>
      <c r="U391" s="69"/>
      <c r="V391" s="69"/>
      <c r="W391" s="69"/>
      <c r="X391" s="69"/>
      <c r="Y391" s="70" t="s">
        <v>37</v>
      </c>
    </row>
    <row r="392" spans="1:25" ht="5.25" customHeight="1" x14ac:dyDescent="0.3"/>
    <row r="393" spans="1:25" x14ac:dyDescent="0.3">
      <c r="A393" s="72"/>
      <c r="C393" s="311" t="str">
        <f>C237</f>
        <v>Année 2021/2022</v>
      </c>
      <c r="D393" s="311"/>
      <c r="E393" s="312" t="str">
        <f>+CONCATENATE("Période ",$A$8)</f>
        <v>Période 6</v>
      </c>
      <c r="F393" s="312"/>
      <c r="G393" s="312"/>
      <c r="H393" s="312"/>
      <c r="I393" s="312"/>
      <c r="J393" s="312"/>
      <c r="K393" s="312"/>
      <c r="L393" s="312"/>
      <c r="M393" s="73" t="str">
        <f>+CONCATENATE("Semaine ",$A$6)</f>
        <v>Semaine 36</v>
      </c>
      <c r="O393" s="311" t="str">
        <f>O237</f>
        <v>Année 2021/2022</v>
      </c>
      <c r="P393" s="311"/>
      <c r="Q393" s="312" t="str">
        <f>+CONCATENATE("Période ",$A$8)</f>
        <v>Période 6</v>
      </c>
      <c r="R393" s="312"/>
      <c r="S393" s="312"/>
      <c r="T393" s="312"/>
      <c r="U393" s="312"/>
      <c r="V393" s="312"/>
      <c r="W393" s="312"/>
      <c r="X393" s="312"/>
      <c r="Y393" s="73" t="str">
        <f>+CONCATENATE("Semaine ",$A$6)</f>
        <v>Semaine 36</v>
      </c>
    </row>
    <row r="394" spans="1:25" x14ac:dyDescent="0.3">
      <c r="A394" s="74">
        <f>C407</f>
        <v>45943</v>
      </c>
      <c r="C394" s="75"/>
      <c r="D394" s="75"/>
      <c r="E394" s="76"/>
      <c r="F394" s="76"/>
      <c r="G394" s="76"/>
      <c r="H394" s="76"/>
      <c r="I394" s="76"/>
      <c r="J394" s="76"/>
      <c r="K394" s="76"/>
      <c r="L394" s="76"/>
      <c r="M394" s="77"/>
      <c r="O394" s="75"/>
      <c r="P394" s="75"/>
      <c r="Q394" s="76"/>
      <c r="R394" s="76"/>
      <c r="S394" s="76"/>
      <c r="T394" s="76"/>
      <c r="U394" s="76"/>
      <c r="V394" s="76"/>
      <c r="W394" s="76"/>
      <c r="X394" s="76"/>
      <c r="Y394" s="77"/>
    </row>
    <row r="395" spans="1:25" ht="15.6" x14ac:dyDescent="0.3">
      <c r="A395" s="72"/>
      <c r="C395" s="78" t="s">
        <v>39</v>
      </c>
      <c r="D395" s="313" t="s">
        <v>40</v>
      </c>
      <c r="E395" s="313"/>
      <c r="F395" s="313"/>
      <c r="G395" s="313"/>
      <c r="H395" s="313"/>
      <c r="I395" s="313"/>
      <c r="J395" s="313"/>
      <c r="K395" s="313"/>
      <c r="L395" s="313"/>
      <c r="M395" s="313"/>
      <c r="O395" s="78" t="s">
        <v>39</v>
      </c>
      <c r="P395" s="313" t="s">
        <v>40</v>
      </c>
      <c r="Q395" s="313"/>
      <c r="R395" s="313"/>
      <c r="S395" s="313"/>
      <c r="T395" s="313"/>
      <c r="U395" s="313"/>
      <c r="V395" s="313"/>
      <c r="W395" s="313"/>
      <c r="X395" s="313"/>
      <c r="Y395" s="313"/>
    </row>
    <row r="396" spans="1:25" x14ac:dyDescent="0.3">
      <c r="A396" s="79">
        <v>34</v>
      </c>
    </row>
    <row r="397" spans="1:25" ht="18" customHeight="1" x14ac:dyDescent="0.3">
      <c r="A397" s="72"/>
      <c r="C397" s="78" t="s">
        <v>42</v>
      </c>
      <c r="O397" s="78" t="s">
        <v>42</v>
      </c>
    </row>
    <row r="398" spans="1:25" x14ac:dyDescent="0.3">
      <c r="A398" s="79">
        <v>6</v>
      </c>
    </row>
    <row r="399" spans="1:25" ht="63" customHeight="1" x14ac:dyDescent="0.3">
      <c r="C399" s="307" t="s">
        <v>43</v>
      </c>
      <c r="D399" s="307"/>
      <c r="E399" s="307"/>
      <c r="F399" s="307"/>
      <c r="G399" s="307"/>
      <c r="H399" s="307"/>
      <c r="I399" s="307"/>
      <c r="J399" s="307"/>
      <c r="K399" s="307"/>
      <c r="L399" s="307"/>
      <c r="M399" s="307"/>
      <c r="O399" s="307" t="s">
        <v>43</v>
      </c>
      <c r="P399" s="307"/>
      <c r="Q399" s="307"/>
      <c r="R399" s="307"/>
      <c r="S399" s="307"/>
      <c r="T399" s="307"/>
      <c r="U399" s="307"/>
      <c r="V399" s="307"/>
      <c r="W399" s="307"/>
      <c r="X399" s="307"/>
      <c r="Y399" s="307"/>
    </row>
    <row r="400" spans="1:25" ht="9" customHeight="1" x14ac:dyDescent="0.3"/>
    <row r="401" spans="3:28" ht="15" customHeight="1" x14ac:dyDescent="0.3">
      <c r="E401" s="80"/>
      <c r="G401" s="81"/>
      <c r="H401" s="308" t="s">
        <v>44</v>
      </c>
      <c r="I401" s="309"/>
      <c r="J401" s="309"/>
      <c r="K401" s="309"/>
      <c r="L401" s="309"/>
      <c r="M401" s="310"/>
      <c r="Q401" s="80"/>
      <c r="S401" s="81"/>
      <c r="T401" s="308" t="s">
        <v>44</v>
      </c>
      <c r="U401" s="309"/>
      <c r="V401" s="309"/>
      <c r="W401" s="309"/>
      <c r="X401" s="309"/>
      <c r="Y401" s="310"/>
    </row>
    <row r="402" spans="3:28" ht="39" customHeight="1" x14ac:dyDescent="0.3">
      <c r="E402" s="82"/>
      <c r="F402" s="83"/>
      <c r="G402" s="84"/>
      <c r="H402" s="299" t="s">
        <v>45</v>
      </c>
      <c r="I402" s="301" t="s">
        <v>46</v>
      </c>
      <c r="J402" s="301" t="s">
        <v>47</v>
      </c>
      <c r="K402" s="301" t="s">
        <v>48</v>
      </c>
      <c r="L402" s="303" t="s">
        <v>49</v>
      </c>
      <c r="M402" s="305" t="s">
        <v>50</v>
      </c>
      <c r="Q402" s="82"/>
      <c r="R402" s="83"/>
      <c r="S402" s="84"/>
      <c r="T402" s="299" t="s">
        <v>45</v>
      </c>
      <c r="U402" s="301" t="s">
        <v>46</v>
      </c>
      <c r="V402" s="301" t="s">
        <v>47</v>
      </c>
      <c r="W402" s="301" t="s">
        <v>48</v>
      </c>
      <c r="X402" s="303" t="s">
        <v>49</v>
      </c>
      <c r="Y402" s="305" t="s">
        <v>50</v>
      </c>
    </row>
    <row r="403" spans="3:28" ht="15.6" x14ac:dyDescent="0.3">
      <c r="C403" s="85" t="s">
        <v>51</v>
      </c>
      <c r="D403" s="86" t="s">
        <v>52</v>
      </c>
      <c r="E403" s="87" t="s">
        <v>53</v>
      </c>
      <c r="F403" s="87" t="s">
        <v>54</v>
      </c>
      <c r="G403" s="87" t="s">
        <v>55</v>
      </c>
      <c r="H403" s="300"/>
      <c r="I403" s="302"/>
      <c r="J403" s="302"/>
      <c r="K403" s="302"/>
      <c r="L403" s="304"/>
      <c r="M403" s="306"/>
      <c r="O403" s="85" t="s">
        <v>51</v>
      </c>
      <c r="P403" s="86" t="s">
        <v>52</v>
      </c>
      <c r="Q403" s="87" t="s">
        <v>53</v>
      </c>
      <c r="R403" s="87" t="s">
        <v>54</v>
      </c>
      <c r="S403" s="87" t="s">
        <v>55</v>
      </c>
      <c r="T403" s="300"/>
      <c r="U403" s="302"/>
      <c r="V403" s="302"/>
      <c r="W403" s="302"/>
      <c r="X403" s="304"/>
      <c r="Y403" s="306"/>
    </row>
    <row r="404" spans="3:28" s="89" customFormat="1" ht="22.5" customHeight="1" x14ac:dyDescent="0.25">
      <c r="C404" s="90" t="s">
        <v>56</v>
      </c>
      <c r="D404" s="91" t="e">
        <f>#REF!</f>
        <v>#REF!</v>
      </c>
      <c r="E404" s="92" t="s">
        <v>57</v>
      </c>
      <c r="F404" s="92" t="s">
        <v>57</v>
      </c>
      <c r="G404" s="92" t="s">
        <v>57</v>
      </c>
      <c r="H404" s="93"/>
      <c r="I404" s="94"/>
      <c r="J404" s="94"/>
      <c r="K404" s="94"/>
      <c r="L404" s="95"/>
      <c r="M404" s="96"/>
      <c r="O404" s="90" t="s">
        <v>56</v>
      </c>
      <c r="P404" s="91" t="e">
        <f>#REF!</f>
        <v>#REF!</v>
      </c>
      <c r="Q404" s="92" t="s">
        <v>57</v>
      </c>
      <c r="R404" s="92" t="s">
        <v>57</v>
      </c>
      <c r="S404" s="92" t="s">
        <v>57</v>
      </c>
      <c r="T404" s="93"/>
      <c r="U404" s="94"/>
      <c r="V404" s="94"/>
      <c r="W404" s="94"/>
      <c r="X404" s="95"/>
      <c r="Y404" s="96"/>
    </row>
    <row r="405" spans="3:28" s="89" customFormat="1" ht="0.75" customHeight="1" x14ac:dyDescent="0.25">
      <c r="C405" s="98"/>
      <c r="D405" s="91" t="e">
        <f>#REF!</f>
        <v>#REF!</v>
      </c>
      <c r="E405" s="99"/>
      <c r="F405" s="99"/>
      <c r="G405" s="99"/>
      <c r="H405" s="100"/>
      <c r="I405" s="101"/>
      <c r="J405" s="101"/>
      <c r="K405" s="101"/>
      <c r="L405" s="102"/>
      <c r="M405" s="103"/>
      <c r="O405" s="98"/>
      <c r="P405" s="91" t="e">
        <f>#REF!</f>
        <v>#REF!</v>
      </c>
      <c r="Q405" s="99"/>
      <c r="R405" s="99"/>
      <c r="S405" s="99"/>
      <c r="T405" s="100"/>
      <c r="U405" s="101"/>
      <c r="V405" s="101"/>
      <c r="W405" s="101"/>
      <c r="X405" s="102"/>
      <c r="Y405" s="103"/>
    </row>
    <row r="406" spans="3:28" s="89" customFormat="1" ht="22.5" hidden="1" customHeight="1" x14ac:dyDescent="0.25">
      <c r="C406" s="98"/>
      <c r="D406" s="91" t="e">
        <f>#REF!</f>
        <v>#REF!</v>
      </c>
      <c r="E406" s="99"/>
      <c r="F406" s="99"/>
      <c r="G406" s="99"/>
      <c r="H406" s="100"/>
      <c r="I406" s="101"/>
      <c r="J406" s="101"/>
      <c r="K406" s="101"/>
      <c r="L406" s="102"/>
      <c r="M406" s="103"/>
      <c r="O406" s="98"/>
      <c r="P406" s="91" t="e">
        <f>#REF!</f>
        <v>#REF!</v>
      </c>
      <c r="Q406" s="99"/>
      <c r="R406" s="99"/>
      <c r="S406" s="99"/>
      <c r="T406" s="100"/>
      <c r="U406" s="101"/>
      <c r="V406" s="101"/>
      <c r="W406" s="101"/>
      <c r="X406" s="102"/>
      <c r="Y406" s="103"/>
    </row>
    <row r="407" spans="3:28" s="89" customFormat="1" ht="20.25" customHeight="1" x14ac:dyDescent="0.25">
      <c r="C407" s="104">
        <f>O221+3</f>
        <v>45943</v>
      </c>
      <c r="D407" s="91" t="e">
        <f>#REF!</f>
        <v>#REF!</v>
      </c>
      <c r="E407" s="99" t="s">
        <v>57</v>
      </c>
      <c r="F407" s="99" t="s">
        <v>57</v>
      </c>
      <c r="G407" s="99" t="s">
        <v>57</v>
      </c>
      <c r="H407" s="100"/>
      <c r="I407" s="101"/>
      <c r="J407" s="101"/>
      <c r="K407" s="101"/>
      <c r="L407" s="102"/>
      <c r="M407" s="103"/>
      <c r="O407" s="104">
        <f>AA377+3</f>
        <v>3</v>
      </c>
      <c r="P407" s="91" t="e">
        <f>#REF!</f>
        <v>#REF!</v>
      </c>
      <c r="Q407" s="99" t="s">
        <v>57</v>
      </c>
      <c r="R407" s="99" t="s">
        <v>57</v>
      </c>
      <c r="S407" s="99" t="s">
        <v>57</v>
      </c>
      <c r="T407" s="100"/>
      <c r="U407" s="101"/>
      <c r="V407" s="101"/>
      <c r="W407" s="101"/>
      <c r="X407" s="102"/>
      <c r="Y407" s="103"/>
      <c r="AB407" s="105"/>
    </row>
    <row r="408" spans="3:28" s="89" customFormat="1" ht="22.5" hidden="1" customHeight="1" x14ac:dyDescent="0.25">
      <c r="C408" s="104"/>
      <c r="D408" s="91" t="e">
        <f>#REF!</f>
        <v>#REF!</v>
      </c>
      <c r="E408" s="99"/>
      <c r="F408" s="99"/>
      <c r="G408" s="99"/>
      <c r="H408" s="100"/>
      <c r="I408" s="101"/>
      <c r="J408" s="101"/>
      <c r="K408" s="101"/>
      <c r="L408" s="102"/>
      <c r="M408" s="103"/>
      <c r="O408" s="104"/>
      <c r="P408" s="91" t="e">
        <f>#REF!</f>
        <v>#REF!</v>
      </c>
      <c r="Q408" s="99"/>
      <c r="R408" s="99"/>
      <c r="S408" s="99"/>
      <c r="T408" s="100"/>
      <c r="U408" s="101"/>
      <c r="V408" s="101"/>
      <c r="W408" s="101"/>
      <c r="X408" s="102"/>
      <c r="Y408" s="103"/>
      <c r="AB408" s="105"/>
    </row>
    <row r="409" spans="3:28" s="89" customFormat="1" ht="0.75" customHeight="1" x14ac:dyDescent="0.25">
      <c r="C409" s="104"/>
      <c r="D409" s="91" t="e">
        <f>#REF!</f>
        <v>#REF!</v>
      </c>
      <c r="E409" s="99"/>
      <c r="F409" s="99"/>
      <c r="G409" s="99"/>
      <c r="H409" s="100"/>
      <c r="I409" s="101"/>
      <c r="J409" s="101"/>
      <c r="K409" s="101"/>
      <c r="L409" s="102"/>
      <c r="M409" s="103"/>
      <c r="O409" s="104"/>
      <c r="P409" s="91" t="e">
        <f>#REF!</f>
        <v>#REF!</v>
      </c>
      <c r="Q409" s="99"/>
      <c r="R409" s="99"/>
      <c r="S409" s="99"/>
      <c r="T409" s="100"/>
      <c r="U409" s="101"/>
      <c r="V409" s="101"/>
      <c r="W409" s="101"/>
      <c r="X409" s="102"/>
      <c r="Y409" s="103"/>
      <c r="AB409" s="105"/>
    </row>
    <row r="410" spans="3:28" s="89" customFormat="1" ht="21.75" customHeight="1" x14ac:dyDescent="0.25">
      <c r="C410" s="103"/>
      <c r="D410" s="91" t="e">
        <f>#REF!</f>
        <v>#REF!</v>
      </c>
      <c r="E410" s="99" t="s">
        <v>57</v>
      </c>
      <c r="F410" s="99" t="s">
        <v>57</v>
      </c>
      <c r="G410" s="99" t="s">
        <v>57</v>
      </c>
      <c r="H410" s="100"/>
      <c r="I410" s="101"/>
      <c r="J410" s="101"/>
      <c r="K410" s="101"/>
      <c r="L410" s="102"/>
      <c r="M410" s="106"/>
      <c r="O410" s="103"/>
      <c r="P410" s="91" t="e">
        <f>#REF!</f>
        <v>#REF!</v>
      </c>
      <c r="Q410" s="99" t="s">
        <v>57</v>
      </c>
      <c r="R410" s="99" t="s">
        <v>57</v>
      </c>
      <c r="S410" s="99" t="s">
        <v>57</v>
      </c>
      <c r="T410" s="100"/>
      <c r="U410" s="101"/>
      <c r="V410" s="101"/>
      <c r="W410" s="101"/>
      <c r="X410" s="102"/>
      <c r="Y410" s="106"/>
    </row>
    <row r="411" spans="3:28" s="89" customFormat="1" ht="2.25" hidden="1" customHeight="1" x14ac:dyDescent="0.25">
      <c r="C411" s="103"/>
      <c r="D411" s="91" t="e">
        <f>#REF!</f>
        <v>#REF!</v>
      </c>
      <c r="E411" s="99"/>
      <c r="F411" s="99"/>
      <c r="G411" s="99"/>
      <c r="H411" s="100"/>
      <c r="I411" s="101"/>
      <c r="J411" s="101"/>
      <c r="K411" s="101"/>
      <c r="L411" s="102"/>
      <c r="M411" s="106"/>
      <c r="O411" s="103"/>
      <c r="P411" s="91" t="e">
        <f>#REF!</f>
        <v>#REF!</v>
      </c>
      <c r="Q411" s="99"/>
      <c r="R411" s="99"/>
      <c r="S411" s="99"/>
      <c r="T411" s="100"/>
      <c r="U411" s="101"/>
      <c r="V411" s="101"/>
      <c r="W411" s="101"/>
      <c r="X411" s="102"/>
      <c r="Y411" s="106"/>
    </row>
    <row r="412" spans="3:28" s="89" customFormat="1" ht="22.5" hidden="1" customHeight="1" x14ac:dyDescent="0.25">
      <c r="C412" s="103"/>
      <c r="D412" s="91" t="e">
        <f>#REF!</f>
        <v>#REF!</v>
      </c>
      <c r="E412" s="99"/>
      <c r="F412" s="99"/>
      <c r="G412" s="99"/>
      <c r="H412" s="100"/>
      <c r="I412" s="101"/>
      <c r="J412" s="101"/>
      <c r="K412" s="101"/>
      <c r="L412" s="102"/>
      <c r="M412" s="106"/>
      <c r="O412" s="103"/>
      <c r="P412" s="91" t="e">
        <f>#REF!</f>
        <v>#REF!</v>
      </c>
      <c r="Q412" s="99"/>
      <c r="R412" s="99"/>
      <c r="S412" s="99"/>
      <c r="T412" s="100"/>
      <c r="U412" s="101"/>
      <c r="V412" s="101"/>
      <c r="W412" s="101"/>
      <c r="X412" s="102"/>
      <c r="Y412" s="106"/>
    </row>
    <row r="413" spans="3:28" s="89" customFormat="1" ht="22.5" customHeight="1" x14ac:dyDescent="0.25">
      <c r="C413" s="98"/>
      <c r="D413" s="91" t="e">
        <f>#REF!</f>
        <v>#REF!</v>
      </c>
      <c r="E413" s="99" t="s">
        <v>57</v>
      </c>
      <c r="F413" s="99" t="s">
        <v>57</v>
      </c>
      <c r="G413" s="99" t="s">
        <v>57</v>
      </c>
      <c r="H413" s="100"/>
      <c r="I413" s="101"/>
      <c r="J413" s="101"/>
      <c r="K413" s="101"/>
      <c r="L413" s="102"/>
      <c r="M413" s="106"/>
      <c r="O413" s="98"/>
      <c r="P413" s="91" t="e">
        <f>#REF!</f>
        <v>#REF!</v>
      </c>
      <c r="Q413" s="99" t="s">
        <v>57</v>
      </c>
      <c r="R413" s="99" t="s">
        <v>57</v>
      </c>
      <c r="S413" s="99" t="s">
        <v>57</v>
      </c>
      <c r="T413" s="100"/>
      <c r="U413" s="101"/>
      <c r="V413" s="101"/>
      <c r="W413" s="101"/>
      <c r="X413" s="102"/>
      <c r="Y413" s="106"/>
    </row>
    <row r="414" spans="3:28" s="89" customFormat="1" ht="0.75" customHeight="1" x14ac:dyDescent="0.25">
      <c r="C414" s="98"/>
      <c r="D414" s="91" t="e">
        <f>#REF!</f>
        <v>#REF!</v>
      </c>
      <c r="E414" s="99"/>
      <c r="F414" s="99"/>
      <c r="G414" s="99"/>
      <c r="H414" s="100"/>
      <c r="I414" s="101"/>
      <c r="J414" s="101"/>
      <c r="K414" s="101"/>
      <c r="L414" s="102"/>
      <c r="M414" s="106"/>
      <c r="O414" s="98"/>
      <c r="P414" s="91" t="e">
        <f>#REF!</f>
        <v>#REF!</v>
      </c>
      <c r="Q414" s="99"/>
      <c r="R414" s="99"/>
      <c r="S414" s="99"/>
      <c r="T414" s="100"/>
      <c r="U414" s="101"/>
      <c r="V414" s="101"/>
      <c r="W414" s="101"/>
      <c r="X414" s="102"/>
      <c r="Y414" s="106"/>
    </row>
    <row r="415" spans="3:28" s="89" customFormat="1" ht="22.5" customHeight="1" x14ac:dyDescent="0.25">
      <c r="C415" s="107"/>
      <c r="D415" s="91" t="e">
        <f>#REF!</f>
        <v>#REF!</v>
      </c>
      <c r="E415" s="108" t="s">
        <v>57</v>
      </c>
      <c r="F415" s="108" t="s">
        <v>57</v>
      </c>
      <c r="G415" s="108" t="s">
        <v>57</v>
      </c>
      <c r="H415" s="109"/>
      <c r="I415" s="110"/>
      <c r="J415" s="110"/>
      <c r="K415" s="110"/>
      <c r="L415" s="111"/>
      <c r="M415" s="112"/>
      <c r="O415" s="107"/>
      <c r="P415" s="91" t="e">
        <f>#REF!</f>
        <v>#REF!</v>
      </c>
      <c r="Q415" s="108" t="s">
        <v>57</v>
      </c>
      <c r="R415" s="108" t="s">
        <v>57</v>
      </c>
      <c r="S415" s="108" t="s">
        <v>57</v>
      </c>
      <c r="T415" s="109"/>
      <c r="U415" s="110"/>
      <c r="V415" s="110"/>
      <c r="W415" s="110"/>
      <c r="X415" s="111"/>
      <c r="Y415" s="112"/>
    </row>
    <row r="416" spans="3:28" s="89" customFormat="1" ht="22.5" customHeight="1" x14ac:dyDescent="0.25">
      <c r="C416" s="90" t="s">
        <v>58</v>
      </c>
      <c r="D416" s="189" t="e">
        <f>#REF!</f>
        <v>#REF!</v>
      </c>
      <c r="E416" s="186" t="s">
        <v>57</v>
      </c>
      <c r="F416" s="92" t="s">
        <v>57</v>
      </c>
      <c r="G416" s="92" t="s">
        <v>57</v>
      </c>
      <c r="H416" s="93"/>
      <c r="I416" s="94"/>
      <c r="J416" s="94"/>
      <c r="K416" s="94"/>
      <c r="L416" s="95"/>
      <c r="M416" s="96"/>
      <c r="O416" s="90" t="s">
        <v>58</v>
      </c>
      <c r="P416" s="189" t="e">
        <f>#REF!</f>
        <v>#REF!</v>
      </c>
      <c r="Q416" s="186" t="s">
        <v>57</v>
      </c>
      <c r="R416" s="92" t="s">
        <v>57</v>
      </c>
      <c r="S416" s="92" t="s">
        <v>57</v>
      </c>
      <c r="T416" s="93"/>
      <c r="U416" s="94"/>
      <c r="V416" s="94"/>
      <c r="W416" s="94"/>
      <c r="X416" s="95"/>
      <c r="Y416" s="96"/>
    </row>
    <row r="417" spans="3:28" s="89" customFormat="1" ht="0.75" customHeight="1" x14ac:dyDescent="0.25">
      <c r="C417" s="98"/>
      <c r="D417" s="147" t="e">
        <f>#REF!</f>
        <v>#REF!</v>
      </c>
      <c r="E417" s="187"/>
      <c r="F417" s="99"/>
      <c r="G417" s="99"/>
      <c r="H417" s="100"/>
      <c r="I417" s="101"/>
      <c r="J417" s="101"/>
      <c r="K417" s="101"/>
      <c r="L417" s="102"/>
      <c r="M417" s="103"/>
      <c r="O417" s="98"/>
      <c r="P417" s="147" t="e">
        <f>#REF!</f>
        <v>#REF!</v>
      </c>
      <c r="Q417" s="187"/>
      <c r="R417" s="99"/>
      <c r="S417" s="99"/>
      <c r="T417" s="100"/>
      <c r="U417" s="101"/>
      <c r="V417" s="101"/>
      <c r="W417" s="101"/>
      <c r="X417" s="102"/>
      <c r="Y417" s="103"/>
    </row>
    <row r="418" spans="3:28" s="89" customFormat="1" ht="22.5" hidden="1" customHeight="1" x14ac:dyDescent="0.25">
      <c r="C418" s="98"/>
      <c r="D418" s="147" t="e">
        <f>#REF!</f>
        <v>#REF!</v>
      </c>
      <c r="E418" s="187"/>
      <c r="F418" s="99"/>
      <c r="G418" s="99"/>
      <c r="H418" s="100"/>
      <c r="I418" s="101"/>
      <c r="J418" s="101"/>
      <c r="K418" s="101"/>
      <c r="L418" s="102"/>
      <c r="M418" s="103"/>
      <c r="O418" s="98"/>
      <c r="P418" s="147" t="e">
        <f>#REF!</f>
        <v>#REF!</v>
      </c>
      <c r="Q418" s="187"/>
      <c r="R418" s="99"/>
      <c r="S418" s="99"/>
      <c r="T418" s="100"/>
      <c r="U418" s="101"/>
      <c r="V418" s="101"/>
      <c r="W418" s="101"/>
      <c r="X418" s="102"/>
      <c r="Y418" s="103"/>
    </row>
    <row r="419" spans="3:28" s="89" customFormat="1" ht="20.25" customHeight="1" x14ac:dyDescent="0.25">
      <c r="C419" s="104">
        <f>+C407+1</f>
        <v>45944</v>
      </c>
      <c r="D419" s="147" t="e">
        <f>#REF!</f>
        <v>#REF!</v>
      </c>
      <c r="E419" s="187" t="s">
        <v>57</v>
      </c>
      <c r="F419" s="99" t="s">
        <v>57</v>
      </c>
      <c r="G419" s="99" t="s">
        <v>57</v>
      </c>
      <c r="H419" s="100"/>
      <c r="I419" s="101"/>
      <c r="J419" s="101"/>
      <c r="K419" s="101"/>
      <c r="L419" s="102"/>
      <c r="M419" s="103"/>
      <c r="O419" s="104">
        <f>+O407+1</f>
        <v>4</v>
      </c>
      <c r="P419" s="147" t="e">
        <f>#REF!</f>
        <v>#REF!</v>
      </c>
      <c r="Q419" s="187" t="s">
        <v>57</v>
      </c>
      <c r="R419" s="99" t="s">
        <v>57</v>
      </c>
      <c r="S419" s="99" t="s">
        <v>57</v>
      </c>
      <c r="T419" s="100"/>
      <c r="U419" s="101"/>
      <c r="V419" s="101"/>
      <c r="W419" s="101"/>
      <c r="X419" s="102"/>
      <c r="Y419" s="103"/>
      <c r="AB419" s="105"/>
    </row>
    <row r="420" spans="3:28" s="89" customFormat="1" ht="22.5" hidden="1" customHeight="1" x14ac:dyDescent="0.25">
      <c r="C420" s="104"/>
      <c r="D420" s="147" t="e">
        <f>#REF!</f>
        <v>#REF!</v>
      </c>
      <c r="E420" s="187"/>
      <c r="F420" s="99"/>
      <c r="G420" s="99"/>
      <c r="H420" s="100"/>
      <c r="I420" s="101"/>
      <c r="J420" s="101"/>
      <c r="K420" s="101"/>
      <c r="L420" s="102"/>
      <c r="M420" s="103"/>
      <c r="O420" s="104"/>
      <c r="P420" s="147" t="e">
        <f>#REF!</f>
        <v>#REF!</v>
      </c>
      <c r="Q420" s="187"/>
      <c r="R420" s="99"/>
      <c r="S420" s="99"/>
      <c r="T420" s="100"/>
      <c r="U420" s="101"/>
      <c r="V420" s="101"/>
      <c r="W420" s="101"/>
      <c r="X420" s="102"/>
      <c r="Y420" s="103"/>
      <c r="AB420" s="105"/>
    </row>
    <row r="421" spans="3:28" s="89" customFormat="1" ht="0.75" customHeight="1" x14ac:dyDescent="0.25">
      <c r="C421" s="104"/>
      <c r="D421" s="147" t="e">
        <f>#REF!</f>
        <v>#REF!</v>
      </c>
      <c r="E421" s="187"/>
      <c r="F421" s="99"/>
      <c r="G421" s="99"/>
      <c r="H421" s="100"/>
      <c r="I421" s="101"/>
      <c r="J421" s="101"/>
      <c r="K421" s="101"/>
      <c r="L421" s="102"/>
      <c r="M421" s="103"/>
      <c r="O421" s="104"/>
      <c r="P421" s="147" t="e">
        <f>#REF!</f>
        <v>#REF!</v>
      </c>
      <c r="Q421" s="187"/>
      <c r="R421" s="99"/>
      <c r="S421" s="99"/>
      <c r="T421" s="100"/>
      <c r="U421" s="101"/>
      <c r="V421" s="101"/>
      <c r="W421" s="101"/>
      <c r="X421" s="102"/>
      <c r="Y421" s="103"/>
      <c r="AB421" s="105"/>
    </row>
    <row r="422" spans="3:28" s="89" customFormat="1" ht="21.75" customHeight="1" x14ac:dyDescent="0.25">
      <c r="C422" s="103"/>
      <c r="D422" s="147" t="e">
        <f>#REF!</f>
        <v>#REF!</v>
      </c>
      <c r="E422" s="187" t="s">
        <v>57</v>
      </c>
      <c r="F422" s="99" t="s">
        <v>57</v>
      </c>
      <c r="G422" s="99" t="s">
        <v>57</v>
      </c>
      <c r="H422" s="100"/>
      <c r="I422" s="101"/>
      <c r="J422" s="101"/>
      <c r="K422" s="101"/>
      <c r="L422" s="102"/>
      <c r="M422" s="106"/>
      <c r="O422" s="103"/>
      <c r="P422" s="147" t="e">
        <f>#REF!</f>
        <v>#REF!</v>
      </c>
      <c r="Q422" s="187" t="s">
        <v>57</v>
      </c>
      <c r="R422" s="99" t="s">
        <v>57</v>
      </c>
      <c r="S422" s="99" t="s">
        <v>57</v>
      </c>
      <c r="T422" s="100"/>
      <c r="U422" s="101"/>
      <c r="V422" s="101"/>
      <c r="W422" s="101"/>
      <c r="X422" s="102"/>
      <c r="Y422" s="106"/>
    </row>
    <row r="423" spans="3:28" s="89" customFormat="1" ht="2.25" hidden="1" customHeight="1" x14ac:dyDescent="0.25">
      <c r="C423" s="103"/>
      <c r="D423" s="147" t="e">
        <f>#REF!</f>
        <v>#REF!</v>
      </c>
      <c r="E423" s="187"/>
      <c r="F423" s="99"/>
      <c r="G423" s="99"/>
      <c r="H423" s="100"/>
      <c r="I423" s="101"/>
      <c r="J423" s="101"/>
      <c r="K423" s="101"/>
      <c r="L423" s="102"/>
      <c r="M423" s="106"/>
      <c r="O423" s="103"/>
      <c r="P423" s="147" t="e">
        <f>#REF!</f>
        <v>#REF!</v>
      </c>
      <c r="Q423" s="187"/>
      <c r="R423" s="99"/>
      <c r="S423" s="99"/>
      <c r="T423" s="100"/>
      <c r="U423" s="101"/>
      <c r="V423" s="101"/>
      <c r="W423" s="101"/>
      <c r="X423" s="102"/>
      <c r="Y423" s="106"/>
    </row>
    <row r="424" spans="3:28" s="89" customFormat="1" ht="22.5" hidden="1" customHeight="1" x14ac:dyDescent="0.25">
      <c r="C424" s="103"/>
      <c r="D424" s="147" t="e">
        <f>#REF!</f>
        <v>#REF!</v>
      </c>
      <c r="E424" s="187"/>
      <c r="F424" s="99"/>
      <c r="G424" s="99"/>
      <c r="H424" s="100"/>
      <c r="I424" s="101"/>
      <c r="J424" s="101"/>
      <c r="K424" s="101"/>
      <c r="L424" s="102"/>
      <c r="M424" s="106"/>
      <c r="O424" s="103"/>
      <c r="P424" s="147" t="e">
        <f>#REF!</f>
        <v>#REF!</v>
      </c>
      <c r="Q424" s="187"/>
      <c r="R424" s="99"/>
      <c r="S424" s="99"/>
      <c r="T424" s="100"/>
      <c r="U424" s="101"/>
      <c r="V424" s="101"/>
      <c r="W424" s="101"/>
      <c r="X424" s="102"/>
      <c r="Y424" s="106"/>
    </row>
    <row r="425" spans="3:28" s="89" customFormat="1" ht="22.5" customHeight="1" x14ac:dyDescent="0.25">
      <c r="C425" s="98"/>
      <c r="D425" s="147" t="e">
        <f>#REF!</f>
        <v>#REF!</v>
      </c>
      <c r="E425" s="187" t="s">
        <v>57</v>
      </c>
      <c r="F425" s="99" t="s">
        <v>57</v>
      </c>
      <c r="G425" s="99" t="s">
        <v>57</v>
      </c>
      <c r="H425" s="100"/>
      <c r="I425" s="101"/>
      <c r="J425" s="101"/>
      <c r="K425" s="101"/>
      <c r="L425" s="102"/>
      <c r="M425" s="106"/>
      <c r="O425" s="98"/>
      <c r="P425" s="147" t="e">
        <f>#REF!</f>
        <v>#REF!</v>
      </c>
      <c r="Q425" s="187" t="s">
        <v>57</v>
      </c>
      <c r="R425" s="99" t="s">
        <v>57</v>
      </c>
      <c r="S425" s="99" t="s">
        <v>57</v>
      </c>
      <c r="T425" s="100"/>
      <c r="U425" s="101"/>
      <c r="V425" s="101"/>
      <c r="W425" s="101"/>
      <c r="X425" s="102"/>
      <c r="Y425" s="106"/>
    </row>
    <row r="426" spans="3:28" s="89" customFormat="1" ht="0.75" customHeight="1" x14ac:dyDescent="0.25">
      <c r="C426" s="98"/>
      <c r="D426" s="147" t="e">
        <f>#REF!</f>
        <v>#REF!</v>
      </c>
      <c r="E426" s="187"/>
      <c r="F426" s="99"/>
      <c r="G426" s="99"/>
      <c r="H426" s="100"/>
      <c r="I426" s="101"/>
      <c r="J426" s="101"/>
      <c r="K426" s="101"/>
      <c r="L426" s="102"/>
      <c r="M426" s="106"/>
      <c r="O426" s="98"/>
      <c r="P426" s="147" t="e">
        <f>#REF!</f>
        <v>#REF!</v>
      </c>
      <c r="Q426" s="187"/>
      <c r="R426" s="99"/>
      <c r="S426" s="99"/>
      <c r="T426" s="100"/>
      <c r="U426" s="101"/>
      <c r="V426" s="101"/>
      <c r="W426" s="101"/>
      <c r="X426" s="102"/>
      <c r="Y426" s="106"/>
    </row>
    <row r="427" spans="3:28" s="89" customFormat="1" ht="22.5" customHeight="1" x14ac:dyDescent="0.25">
      <c r="C427" s="107"/>
      <c r="D427" s="148" t="e">
        <f>#REF!</f>
        <v>#REF!</v>
      </c>
      <c r="E427" s="188" t="s">
        <v>57</v>
      </c>
      <c r="F427" s="108" t="s">
        <v>57</v>
      </c>
      <c r="G427" s="108" t="s">
        <v>57</v>
      </c>
      <c r="H427" s="109"/>
      <c r="I427" s="110"/>
      <c r="J427" s="110"/>
      <c r="K427" s="110"/>
      <c r="L427" s="111"/>
      <c r="M427" s="112"/>
      <c r="O427" s="107"/>
      <c r="P427" s="148" t="e">
        <f>#REF!</f>
        <v>#REF!</v>
      </c>
      <c r="Q427" s="188" t="s">
        <v>57</v>
      </c>
      <c r="R427" s="108" t="s">
        <v>57</v>
      </c>
      <c r="S427" s="108" t="s">
        <v>57</v>
      </c>
      <c r="T427" s="109"/>
      <c r="U427" s="110"/>
      <c r="V427" s="110"/>
      <c r="W427" s="110"/>
      <c r="X427" s="111"/>
      <c r="Y427" s="112"/>
    </row>
    <row r="428" spans="3:28" s="89" customFormat="1" ht="22.5" customHeight="1" x14ac:dyDescent="0.25">
      <c r="C428" s="90" t="s">
        <v>59</v>
      </c>
      <c r="D428" s="97" t="e">
        <f>#REF!</f>
        <v>#REF!</v>
      </c>
      <c r="E428" s="92" t="s">
        <v>57</v>
      </c>
      <c r="F428" s="92" t="s">
        <v>57</v>
      </c>
      <c r="G428" s="92" t="s">
        <v>57</v>
      </c>
      <c r="H428" s="93"/>
      <c r="I428" s="94"/>
      <c r="J428" s="94"/>
      <c r="K428" s="94"/>
      <c r="L428" s="95"/>
      <c r="M428" s="96"/>
      <c r="O428" s="90" t="s">
        <v>59</v>
      </c>
      <c r="P428" s="97" t="e">
        <f>#REF!</f>
        <v>#REF!</v>
      </c>
      <c r="Q428" s="92" t="s">
        <v>57</v>
      </c>
      <c r="R428" s="92" t="s">
        <v>57</v>
      </c>
      <c r="S428" s="92" t="s">
        <v>57</v>
      </c>
      <c r="T428" s="93"/>
      <c r="U428" s="94"/>
      <c r="V428" s="94"/>
      <c r="W428" s="94"/>
      <c r="X428" s="95"/>
      <c r="Y428" s="96"/>
    </row>
    <row r="429" spans="3:28" s="89" customFormat="1" ht="0.75" customHeight="1" x14ac:dyDescent="0.25">
      <c r="C429" s="98"/>
      <c r="D429" s="147" t="e">
        <f>#REF!</f>
        <v>#REF!</v>
      </c>
      <c r="E429" s="99"/>
      <c r="F429" s="99"/>
      <c r="G429" s="99"/>
      <c r="H429" s="100"/>
      <c r="I429" s="101"/>
      <c r="J429" s="101"/>
      <c r="K429" s="101"/>
      <c r="L429" s="102"/>
      <c r="M429" s="103"/>
      <c r="O429" s="98"/>
      <c r="P429" s="147" t="e">
        <f>#REF!</f>
        <v>#REF!</v>
      </c>
      <c r="Q429" s="99"/>
      <c r="R429" s="99"/>
      <c r="S429" s="99"/>
      <c r="T429" s="100"/>
      <c r="U429" s="101"/>
      <c r="V429" s="101"/>
      <c r="W429" s="101"/>
      <c r="X429" s="102"/>
      <c r="Y429" s="103"/>
    </row>
    <row r="430" spans="3:28" s="89" customFormat="1" ht="22.5" hidden="1" customHeight="1" x14ac:dyDescent="0.25">
      <c r="C430" s="98"/>
      <c r="D430" s="147" t="e">
        <f>#REF!</f>
        <v>#REF!</v>
      </c>
      <c r="E430" s="99"/>
      <c r="F430" s="99"/>
      <c r="G430" s="99"/>
      <c r="H430" s="100"/>
      <c r="I430" s="101"/>
      <c r="J430" s="101"/>
      <c r="K430" s="101"/>
      <c r="L430" s="102"/>
      <c r="M430" s="103"/>
      <c r="O430" s="98"/>
      <c r="P430" s="147" t="e">
        <f>#REF!</f>
        <v>#REF!</v>
      </c>
      <c r="Q430" s="99"/>
      <c r="R430" s="99"/>
      <c r="S430" s="99"/>
      <c r="T430" s="100"/>
      <c r="U430" s="101"/>
      <c r="V430" s="101"/>
      <c r="W430" s="101"/>
      <c r="X430" s="102"/>
      <c r="Y430" s="103"/>
    </row>
    <row r="431" spans="3:28" s="89" customFormat="1" ht="20.25" customHeight="1" x14ac:dyDescent="0.25">
      <c r="C431" s="104">
        <f>+C419+1</f>
        <v>45945</v>
      </c>
      <c r="D431" s="147" t="e">
        <f>#REF!</f>
        <v>#REF!</v>
      </c>
      <c r="E431" s="99" t="s">
        <v>57</v>
      </c>
      <c r="F431" s="99" t="s">
        <v>57</v>
      </c>
      <c r="G431" s="99" t="s">
        <v>57</v>
      </c>
      <c r="H431" s="100"/>
      <c r="I431" s="101"/>
      <c r="J431" s="101"/>
      <c r="K431" s="101"/>
      <c r="L431" s="102"/>
      <c r="M431" s="103"/>
      <c r="O431" s="104">
        <f>+O419+1</f>
        <v>5</v>
      </c>
      <c r="P431" s="147" t="e">
        <f>#REF!</f>
        <v>#REF!</v>
      </c>
      <c r="Q431" s="99" t="s">
        <v>57</v>
      </c>
      <c r="R431" s="99" t="s">
        <v>57</v>
      </c>
      <c r="S431" s="99" t="s">
        <v>57</v>
      </c>
      <c r="T431" s="100"/>
      <c r="U431" s="101"/>
      <c r="V431" s="101"/>
      <c r="W431" s="101"/>
      <c r="X431" s="102"/>
      <c r="Y431" s="103"/>
      <c r="AB431" s="105"/>
    </row>
    <row r="432" spans="3:28" s="89" customFormat="1" ht="22.5" hidden="1" customHeight="1" x14ac:dyDescent="0.25">
      <c r="C432" s="104"/>
      <c r="D432" s="147" t="e">
        <f>#REF!</f>
        <v>#REF!</v>
      </c>
      <c r="E432" s="99"/>
      <c r="F432" s="99"/>
      <c r="G432" s="99"/>
      <c r="H432" s="100"/>
      <c r="I432" s="101"/>
      <c r="J432" s="101"/>
      <c r="K432" s="101"/>
      <c r="L432" s="102"/>
      <c r="M432" s="103"/>
      <c r="O432" s="104"/>
      <c r="P432" s="147" t="e">
        <f>#REF!</f>
        <v>#REF!</v>
      </c>
      <c r="Q432" s="99"/>
      <c r="R432" s="99"/>
      <c r="S432" s="99"/>
      <c r="T432" s="100"/>
      <c r="U432" s="101"/>
      <c r="V432" s="101"/>
      <c r="W432" s="101"/>
      <c r="X432" s="102"/>
      <c r="Y432" s="103"/>
      <c r="AB432" s="105"/>
    </row>
    <row r="433" spans="3:28" s="89" customFormat="1" ht="0.75" customHeight="1" x14ac:dyDescent="0.25">
      <c r="C433" s="104"/>
      <c r="D433" s="147" t="e">
        <f>#REF!</f>
        <v>#REF!</v>
      </c>
      <c r="E433" s="99"/>
      <c r="F433" s="99"/>
      <c r="G433" s="99"/>
      <c r="H433" s="100"/>
      <c r="I433" s="101"/>
      <c r="J433" s="101"/>
      <c r="K433" s="101"/>
      <c r="L433" s="102"/>
      <c r="M433" s="103"/>
      <c r="O433" s="104"/>
      <c r="P433" s="147" t="e">
        <f>#REF!</f>
        <v>#REF!</v>
      </c>
      <c r="Q433" s="99"/>
      <c r="R433" s="99"/>
      <c r="S433" s="99"/>
      <c r="T433" s="100"/>
      <c r="U433" s="101"/>
      <c r="V433" s="101"/>
      <c r="W433" s="101"/>
      <c r="X433" s="102"/>
      <c r="Y433" s="103"/>
      <c r="AB433" s="105"/>
    </row>
    <row r="434" spans="3:28" s="89" customFormat="1" ht="21.75" customHeight="1" x14ac:dyDescent="0.25">
      <c r="C434" s="103"/>
      <c r="D434" s="147" t="e">
        <f>#REF!</f>
        <v>#REF!</v>
      </c>
      <c r="E434" s="99" t="s">
        <v>57</v>
      </c>
      <c r="F434" s="99" t="s">
        <v>57</v>
      </c>
      <c r="G434" s="99" t="s">
        <v>57</v>
      </c>
      <c r="H434" s="100"/>
      <c r="I434" s="101"/>
      <c r="J434" s="101"/>
      <c r="K434" s="101"/>
      <c r="L434" s="102"/>
      <c r="M434" s="106"/>
      <c r="O434" s="103"/>
      <c r="P434" s="147" t="e">
        <f>#REF!</f>
        <v>#REF!</v>
      </c>
      <c r="Q434" s="99" t="s">
        <v>57</v>
      </c>
      <c r="R434" s="99" t="s">
        <v>57</v>
      </c>
      <c r="S434" s="99" t="s">
        <v>57</v>
      </c>
      <c r="T434" s="100"/>
      <c r="U434" s="101"/>
      <c r="V434" s="101"/>
      <c r="W434" s="101"/>
      <c r="X434" s="102"/>
      <c r="Y434" s="106"/>
    </row>
    <row r="435" spans="3:28" s="89" customFormat="1" ht="2.25" hidden="1" customHeight="1" x14ac:dyDescent="0.25">
      <c r="C435" s="103"/>
      <c r="D435" s="147" t="e">
        <f>#REF!</f>
        <v>#REF!</v>
      </c>
      <c r="E435" s="99"/>
      <c r="F435" s="99"/>
      <c r="G435" s="99"/>
      <c r="H435" s="100"/>
      <c r="I435" s="101"/>
      <c r="J435" s="101"/>
      <c r="K435" s="101"/>
      <c r="L435" s="102"/>
      <c r="M435" s="106"/>
      <c r="O435" s="103"/>
      <c r="P435" s="147" t="e">
        <f>#REF!</f>
        <v>#REF!</v>
      </c>
      <c r="Q435" s="99"/>
      <c r="R435" s="99"/>
      <c r="S435" s="99"/>
      <c r="T435" s="100"/>
      <c r="U435" s="101"/>
      <c r="V435" s="101"/>
      <c r="W435" s="101"/>
      <c r="X435" s="102"/>
      <c r="Y435" s="106"/>
    </row>
    <row r="436" spans="3:28" s="89" customFormat="1" ht="22.5" hidden="1" customHeight="1" x14ac:dyDescent="0.25">
      <c r="C436" s="103"/>
      <c r="D436" s="147" t="e">
        <f>#REF!</f>
        <v>#REF!</v>
      </c>
      <c r="E436" s="99"/>
      <c r="F436" s="99"/>
      <c r="G436" s="99"/>
      <c r="H436" s="100"/>
      <c r="I436" s="101"/>
      <c r="J436" s="101"/>
      <c r="K436" s="101"/>
      <c r="L436" s="102"/>
      <c r="M436" s="106"/>
      <c r="O436" s="103"/>
      <c r="P436" s="147" t="e">
        <f>#REF!</f>
        <v>#REF!</v>
      </c>
      <c r="Q436" s="99"/>
      <c r="R436" s="99"/>
      <c r="S436" s="99"/>
      <c r="T436" s="100"/>
      <c r="U436" s="101"/>
      <c r="V436" s="101"/>
      <c r="W436" s="101"/>
      <c r="X436" s="102"/>
      <c r="Y436" s="106"/>
    </row>
    <row r="437" spans="3:28" s="89" customFormat="1" ht="22.5" customHeight="1" x14ac:dyDescent="0.25">
      <c r="C437" s="98"/>
      <c r="D437" s="147" t="e">
        <f>#REF!</f>
        <v>#REF!</v>
      </c>
      <c r="E437" s="99" t="s">
        <v>57</v>
      </c>
      <c r="F437" s="99" t="s">
        <v>57</v>
      </c>
      <c r="G437" s="99" t="s">
        <v>57</v>
      </c>
      <c r="H437" s="100"/>
      <c r="I437" s="101"/>
      <c r="J437" s="101"/>
      <c r="K437" s="101"/>
      <c r="L437" s="102"/>
      <c r="M437" s="106"/>
      <c r="O437" s="98"/>
      <c r="P437" s="147" t="e">
        <f>#REF!</f>
        <v>#REF!</v>
      </c>
      <c r="Q437" s="99" t="s">
        <v>57</v>
      </c>
      <c r="R437" s="99" t="s">
        <v>57</v>
      </c>
      <c r="S437" s="99" t="s">
        <v>57</v>
      </c>
      <c r="T437" s="100"/>
      <c r="U437" s="101"/>
      <c r="V437" s="101"/>
      <c r="W437" s="101"/>
      <c r="X437" s="102"/>
      <c r="Y437" s="106"/>
    </row>
    <row r="438" spans="3:28" s="89" customFormat="1" ht="0.75" customHeight="1" x14ac:dyDescent="0.25">
      <c r="C438" s="98"/>
      <c r="D438" s="147" t="e">
        <f>#REF!</f>
        <v>#REF!</v>
      </c>
      <c r="E438" s="99"/>
      <c r="F438" s="99"/>
      <c r="G438" s="99"/>
      <c r="H438" s="100"/>
      <c r="I438" s="101"/>
      <c r="J438" s="101"/>
      <c r="K438" s="101"/>
      <c r="L438" s="102"/>
      <c r="M438" s="106"/>
      <c r="O438" s="98"/>
      <c r="P438" s="147" t="e">
        <f>#REF!</f>
        <v>#REF!</v>
      </c>
      <c r="Q438" s="99"/>
      <c r="R438" s="99"/>
      <c r="S438" s="99"/>
      <c r="T438" s="100"/>
      <c r="U438" s="101"/>
      <c r="V438" s="101"/>
      <c r="W438" s="101"/>
      <c r="X438" s="102"/>
      <c r="Y438" s="106"/>
    </row>
    <row r="439" spans="3:28" s="89" customFormat="1" ht="22.5" customHeight="1" x14ac:dyDescent="0.25">
      <c r="C439" s="107"/>
      <c r="D439" s="148" t="e">
        <f>#REF!</f>
        <v>#REF!</v>
      </c>
      <c r="E439" s="108" t="s">
        <v>57</v>
      </c>
      <c r="F439" s="108" t="s">
        <v>57</v>
      </c>
      <c r="G439" s="108" t="s">
        <v>57</v>
      </c>
      <c r="H439" s="109"/>
      <c r="I439" s="110"/>
      <c r="J439" s="110"/>
      <c r="K439" s="110"/>
      <c r="L439" s="111"/>
      <c r="M439" s="112"/>
      <c r="O439" s="107"/>
      <c r="P439" s="148" t="e">
        <f>#REF!</f>
        <v>#REF!</v>
      </c>
      <c r="Q439" s="108" t="s">
        <v>57</v>
      </c>
      <c r="R439" s="108" t="s">
        <v>57</v>
      </c>
      <c r="S439" s="108" t="s">
        <v>57</v>
      </c>
      <c r="T439" s="109"/>
      <c r="U439" s="110"/>
      <c r="V439" s="110"/>
      <c r="W439" s="110"/>
      <c r="X439" s="111"/>
      <c r="Y439" s="112"/>
    </row>
    <row r="440" spans="3:28" s="89" customFormat="1" ht="22.5" customHeight="1" x14ac:dyDescent="0.25">
      <c r="C440" s="90" t="s">
        <v>60</v>
      </c>
      <c r="D440" s="97" t="e">
        <f>#REF!</f>
        <v>#REF!</v>
      </c>
      <c r="E440" s="92" t="s">
        <v>57</v>
      </c>
      <c r="F440" s="92" t="s">
        <v>57</v>
      </c>
      <c r="G440" s="92" t="s">
        <v>57</v>
      </c>
      <c r="H440" s="93"/>
      <c r="I440" s="94"/>
      <c r="J440" s="94"/>
      <c r="K440" s="94"/>
      <c r="L440" s="95"/>
      <c r="M440" s="96"/>
      <c r="O440" s="90" t="s">
        <v>60</v>
      </c>
      <c r="P440" s="97" t="e">
        <f>#REF!</f>
        <v>#REF!</v>
      </c>
      <c r="Q440" s="92" t="s">
        <v>57</v>
      </c>
      <c r="R440" s="92" t="s">
        <v>57</v>
      </c>
      <c r="S440" s="92" t="s">
        <v>57</v>
      </c>
      <c r="T440" s="93"/>
      <c r="U440" s="94"/>
      <c r="V440" s="94"/>
      <c r="W440" s="94"/>
      <c r="X440" s="95"/>
      <c r="Y440" s="96"/>
    </row>
    <row r="441" spans="3:28" s="89" customFormat="1" ht="0.75" customHeight="1" x14ac:dyDescent="0.25">
      <c r="C441" s="98"/>
      <c r="D441" s="147" t="e">
        <f>#REF!</f>
        <v>#REF!</v>
      </c>
      <c r="E441" s="99"/>
      <c r="F441" s="99"/>
      <c r="G441" s="99"/>
      <c r="H441" s="100"/>
      <c r="I441" s="101"/>
      <c r="J441" s="101"/>
      <c r="K441" s="101"/>
      <c r="L441" s="102"/>
      <c r="M441" s="103"/>
      <c r="O441" s="98"/>
      <c r="P441" s="147" t="e">
        <f>#REF!</f>
        <v>#REF!</v>
      </c>
      <c r="Q441" s="99"/>
      <c r="R441" s="99"/>
      <c r="S441" s="99"/>
      <c r="T441" s="100"/>
      <c r="U441" s="101"/>
      <c r="V441" s="101"/>
      <c r="W441" s="101"/>
      <c r="X441" s="102"/>
      <c r="Y441" s="103"/>
    </row>
    <row r="442" spans="3:28" s="89" customFormat="1" ht="22.5" hidden="1" customHeight="1" x14ac:dyDescent="0.25">
      <c r="C442" s="98"/>
      <c r="D442" s="147" t="e">
        <f>#REF!</f>
        <v>#REF!</v>
      </c>
      <c r="E442" s="99"/>
      <c r="F442" s="99"/>
      <c r="G442" s="99"/>
      <c r="H442" s="100"/>
      <c r="I442" s="101"/>
      <c r="J442" s="101"/>
      <c r="K442" s="101"/>
      <c r="L442" s="102"/>
      <c r="M442" s="103"/>
      <c r="O442" s="98"/>
      <c r="P442" s="147" t="e">
        <f>#REF!</f>
        <v>#REF!</v>
      </c>
      <c r="Q442" s="99"/>
      <c r="R442" s="99"/>
      <c r="S442" s="99"/>
      <c r="T442" s="100"/>
      <c r="U442" s="101"/>
      <c r="V442" s="101"/>
      <c r="W442" s="101"/>
      <c r="X442" s="102"/>
      <c r="Y442" s="103"/>
    </row>
    <row r="443" spans="3:28" s="89" customFormat="1" ht="20.25" customHeight="1" x14ac:dyDescent="0.25">
      <c r="C443" s="104">
        <f>+C431+1</f>
        <v>45946</v>
      </c>
      <c r="D443" s="147" t="e">
        <f>#REF!</f>
        <v>#REF!</v>
      </c>
      <c r="E443" s="99" t="s">
        <v>57</v>
      </c>
      <c r="F443" s="99" t="s">
        <v>57</v>
      </c>
      <c r="G443" s="99" t="s">
        <v>57</v>
      </c>
      <c r="H443" s="100"/>
      <c r="I443" s="101"/>
      <c r="J443" s="101"/>
      <c r="K443" s="101"/>
      <c r="L443" s="102"/>
      <c r="M443" s="103"/>
      <c r="O443" s="104">
        <f>+O431+1</f>
        <v>6</v>
      </c>
      <c r="P443" s="147" t="e">
        <f>#REF!</f>
        <v>#REF!</v>
      </c>
      <c r="Q443" s="99" t="s">
        <v>57</v>
      </c>
      <c r="R443" s="99" t="s">
        <v>57</v>
      </c>
      <c r="S443" s="99" t="s">
        <v>57</v>
      </c>
      <c r="T443" s="100"/>
      <c r="U443" s="101"/>
      <c r="V443" s="101"/>
      <c r="W443" s="101"/>
      <c r="X443" s="102"/>
      <c r="Y443" s="103"/>
      <c r="AB443" s="105"/>
    </row>
    <row r="444" spans="3:28" s="89" customFormat="1" ht="22.5" hidden="1" customHeight="1" x14ac:dyDescent="0.25">
      <c r="C444" s="104"/>
      <c r="D444" s="147" t="e">
        <f>#REF!</f>
        <v>#REF!</v>
      </c>
      <c r="E444" s="99"/>
      <c r="F444" s="99"/>
      <c r="G444" s="99"/>
      <c r="H444" s="100"/>
      <c r="I444" s="101"/>
      <c r="J444" s="101"/>
      <c r="K444" s="101"/>
      <c r="L444" s="102"/>
      <c r="M444" s="103"/>
      <c r="O444" s="104"/>
      <c r="P444" s="147" t="e">
        <f>#REF!</f>
        <v>#REF!</v>
      </c>
      <c r="Q444" s="99"/>
      <c r="R444" s="99"/>
      <c r="S444" s="99"/>
      <c r="T444" s="100"/>
      <c r="U444" s="101"/>
      <c r="V444" s="101"/>
      <c r="W444" s="101"/>
      <c r="X444" s="102"/>
      <c r="Y444" s="103"/>
      <c r="AB444" s="105"/>
    </row>
    <row r="445" spans="3:28" s="89" customFormat="1" ht="0.75" customHeight="1" x14ac:dyDescent="0.25">
      <c r="C445" s="104"/>
      <c r="D445" s="147" t="e">
        <f>#REF!</f>
        <v>#REF!</v>
      </c>
      <c r="E445" s="99"/>
      <c r="F445" s="99"/>
      <c r="G445" s="99"/>
      <c r="H445" s="100"/>
      <c r="I445" s="101"/>
      <c r="J445" s="101"/>
      <c r="K445" s="101"/>
      <c r="L445" s="102"/>
      <c r="M445" s="103"/>
      <c r="O445" s="104"/>
      <c r="P445" s="147" t="e">
        <f>#REF!</f>
        <v>#REF!</v>
      </c>
      <c r="Q445" s="99"/>
      <c r="R445" s="99"/>
      <c r="S445" s="99"/>
      <c r="T445" s="100"/>
      <c r="U445" s="101"/>
      <c r="V445" s="101"/>
      <c r="W445" s="101"/>
      <c r="X445" s="102"/>
      <c r="Y445" s="103"/>
      <c r="AB445" s="105"/>
    </row>
    <row r="446" spans="3:28" s="89" customFormat="1" ht="21.75" customHeight="1" x14ac:dyDescent="0.25">
      <c r="C446" s="103"/>
      <c r="D446" s="147" t="e">
        <f>#REF!</f>
        <v>#REF!</v>
      </c>
      <c r="E446" s="99" t="s">
        <v>57</v>
      </c>
      <c r="F446" s="99" t="s">
        <v>57</v>
      </c>
      <c r="G446" s="99" t="s">
        <v>57</v>
      </c>
      <c r="H446" s="100"/>
      <c r="I446" s="101"/>
      <c r="J446" s="101"/>
      <c r="K446" s="101"/>
      <c r="L446" s="102"/>
      <c r="M446" s="106"/>
      <c r="O446" s="103"/>
      <c r="P446" s="147" t="e">
        <f>#REF!</f>
        <v>#REF!</v>
      </c>
      <c r="Q446" s="99" t="s">
        <v>57</v>
      </c>
      <c r="R446" s="99" t="s">
        <v>57</v>
      </c>
      <c r="S446" s="99" t="s">
        <v>57</v>
      </c>
      <c r="T446" s="100"/>
      <c r="U446" s="101"/>
      <c r="V446" s="101"/>
      <c r="W446" s="101"/>
      <c r="X446" s="102"/>
      <c r="Y446" s="106"/>
    </row>
    <row r="447" spans="3:28" s="89" customFormat="1" ht="2.25" hidden="1" customHeight="1" x14ac:dyDescent="0.25">
      <c r="C447" s="103"/>
      <c r="D447" s="147" t="e">
        <f>#REF!</f>
        <v>#REF!</v>
      </c>
      <c r="E447" s="99"/>
      <c r="F447" s="99"/>
      <c r="G447" s="99"/>
      <c r="H447" s="100"/>
      <c r="I447" s="101"/>
      <c r="J447" s="101"/>
      <c r="K447" s="101"/>
      <c r="L447" s="102"/>
      <c r="M447" s="106"/>
      <c r="O447" s="103"/>
      <c r="P447" s="147" t="e">
        <f>#REF!</f>
        <v>#REF!</v>
      </c>
      <c r="Q447" s="99"/>
      <c r="R447" s="99"/>
      <c r="S447" s="99"/>
      <c r="T447" s="100"/>
      <c r="U447" s="101"/>
      <c r="V447" s="101"/>
      <c r="W447" s="101"/>
      <c r="X447" s="102"/>
      <c r="Y447" s="106"/>
    </row>
    <row r="448" spans="3:28" s="89" customFormat="1" ht="22.5" hidden="1" customHeight="1" x14ac:dyDescent="0.25">
      <c r="C448" s="103"/>
      <c r="D448" s="147" t="e">
        <f>#REF!</f>
        <v>#REF!</v>
      </c>
      <c r="E448" s="99"/>
      <c r="F448" s="99"/>
      <c r="G448" s="99"/>
      <c r="H448" s="100"/>
      <c r="I448" s="101"/>
      <c r="J448" s="101"/>
      <c r="K448" s="101"/>
      <c r="L448" s="102"/>
      <c r="M448" s="106"/>
      <c r="O448" s="103"/>
      <c r="P448" s="147" t="e">
        <f>#REF!</f>
        <v>#REF!</v>
      </c>
      <c r="Q448" s="99"/>
      <c r="R448" s="99"/>
      <c r="S448" s="99"/>
      <c r="T448" s="100"/>
      <c r="U448" s="101"/>
      <c r="V448" s="101"/>
      <c r="W448" s="101"/>
      <c r="X448" s="102"/>
      <c r="Y448" s="106"/>
    </row>
    <row r="449" spans="3:28" s="89" customFormat="1" ht="22.5" customHeight="1" x14ac:dyDescent="0.25">
      <c r="C449" s="98"/>
      <c r="D449" s="147" t="e">
        <f>#REF!</f>
        <v>#REF!</v>
      </c>
      <c r="E449" s="99" t="s">
        <v>57</v>
      </c>
      <c r="F449" s="99" t="s">
        <v>57</v>
      </c>
      <c r="G449" s="99" t="s">
        <v>57</v>
      </c>
      <c r="H449" s="100"/>
      <c r="I449" s="101"/>
      <c r="J449" s="101"/>
      <c r="K449" s="101"/>
      <c r="L449" s="102"/>
      <c r="M449" s="106"/>
      <c r="O449" s="98"/>
      <c r="P449" s="147" t="e">
        <f>#REF!</f>
        <v>#REF!</v>
      </c>
      <c r="Q449" s="99" t="s">
        <v>57</v>
      </c>
      <c r="R449" s="99" t="s">
        <v>57</v>
      </c>
      <c r="S449" s="99" t="s">
        <v>57</v>
      </c>
      <c r="T449" s="100"/>
      <c r="U449" s="101"/>
      <c r="V449" s="101"/>
      <c r="W449" s="101"/>
      <c r="X449" s="102"/>
      <c r="Y449" s="106"/>
    </row>
    <row r="450" spans="3:28" s="89" customFormat="1" ht="0.75" customHeight="1" x14ac:dyDescent="0.25">
      <c r="C450" s="98"/>
      <c r="D450" s="147" t="e">
        <f>#REF!</f>
        <v>#REF!</v>
      </c>
      <c r="E450" s="99"/>
      <c r="F450" s="99"/>
      <c r="G450" s="99"/>
      <c r="H450" s="100"/>
      <c r="I450" s="101"/>
      <c r="J450" s="101"/>
      <c r="K450" s="101"/>
      <c r="L450" s="102"/>
      <c r="M450" s="106"/>
      <c r="O450" s="98"/>
      <c r="P450" s="147" t="e">
        <f>#REF!</f>
        <v>#REF!</v>
      </c>
      <c r="Q450" s="99"/>
      <c r="R450" s="99"/>
      <c r="S450" s="99"/>
      <c r="T450" s="100"/>
      <c r="U450" s="101"/>
      <c r="V450" s="101"/>
      <c r="W450" s="101"/>
      <c r="X450" s="102"/>
      <c r="Y450" s="106"/>
    </row>
    <row r="451" spans="3:28" s="89" customFormat="1" ht="22.5" customHeight="1" x14ac:dyDescent="0.25">
      <c r="C451" s="107"/>
      <c r="D451" s="148" t="e">
        <f>#REF!</f>
        <v>#REF!</v>
      </c>
      <c r="E451" s="108" t="s">
        <v>57</v>
      </c>
      <c r="F451" s="108" t="s">
        <v>57</v>
      </c>
      <c r="G451" s="108" t="s">
        <v>57</v>
      </c>
      <c r="H451" s="109"/>
      <c r="I451" s="110"/>
      <c r="J451" s="110"/>
      <c r="K451" s="110"/>
      <c r="L451" s="111"/>
      <c r="M451" s="112"/>
      <c r="O451" s="107"/>
      <c r="P451" s="148" t="e">
        <f>#REF!</f>
        <v>#REF!</v>
      </c>
      <c r="Q451" s="108" t="s">
        <v>57</v>
      </c>
      <c r="R451" s="108" t="s">
        <v>57</v>
      </c>
      <c r="S451" s="108" t="s">
        <v>57</v>
      </c>
      <c r="T451" s="109"/>
      <c r="U451" s="110"/>
      <c r="V451" s="110"/>
      <c r="W451" s="110"/>
      <c r="X451" s="111"/>
      <c r="Y451" s="112"/>
    </row>
    <row r="452" spans="3:28" s="89" customFormat="1" ht="22.5" customHeight="1" x14ac:dyDescent="0.25">
      <c r="C452" s="90" t="s">
        <v>61</v>
      </c>
      <c r="D452" s="91" t="e">
        <f>#REF!</f>
        <v>#REF!</v>
      </c>
      <c r="E452" s="92" t="s">
        <v>57</v>
      </c>
      <c r="F452" s="92" t="s">
        <v>57</v>
      </c>
      <c r="G452" s="92" t="s">
        <v>57</v>
      </c>
      <c r="H452" s="93"/>
      <c r="I452" s="94"/>
      <c r="J452" s="94"/>
      <c r="K452" s="94"/>
      <c r="L452" s="95"/>
      <c r="M452" s="96"/>
      <c r="O452" s="90" t="s">
        <v>61</v>
      </c>
      <c r="P452" s="91" t="e">
        <f>#REF!</f>
        <v>#REF!</v>
      </c>
      <c r="Q452" s="92" t="s">
        <v>57</v>
      </c>
      <c r="R452" s="92" t="s">
        <v>57</v>
      </c>
      <c r="S452" s="92" t="s">
        <v>57</v>
      </c>
      <c r="T452" s="93"/>
      <c r="U452" s="94"/>
      <c r="V452" s="94"/>
      <c r="W452" s="94"/>
      <c r="X452" s="95"/>
      <c r="Y452" s="96"/>
    </row>
    <row r="453" spans="3:28" s="89" customFormat="1" ht="0.75" customHeight="1" x14ac:dyDescent="0.25">
      <c r="C453" s="98"/>
      <c r="D453" s="91" t="e">
        <f>#REF!</f>
        <v>#REF!</v>
      </c>
      <c r="E453" s="99"/>
      <c r="F453" s="99"/>
      <c r="G453" s="99"/>
      <c r="H453" s="100"/>
      <c r="I453" s="101"/>
      <c r="J453" s="101"/>
      <c r="K453" s="101"/>
      <c r="L453" s="102"/>
      <c r="M453" s="103"/>
      <c r="O453" s="98"/>
      <c r="P453" s="91" t="e">
        <f>#REF!</f>
        <v>#REF!</v>
      </c>
      <c r="Q453" s="99"/>
      <c r="R453" s="99"/>
      <c r="S453" s="99"/>
      <c r="T453" s="100"/>
      <c r="U453" s="101"/>
      <c r="V453" s="101"/>
      <c r="W453" s="101"/>
      <c r="X453" s="102"/>
      <c r="Y453" s="103"/>
    </row>
    <row r="454" spans="3:28" s="89" customFormat="1" ht="22.5" hidden="1" customHeight="1" x14ac:dyDescent="0.25">
      <c r="C454" s="98"/>
      <c r="D454" s="91" t="e">
        <f>#REF!</f>
        <v>#REF!</v>
      </c>
      <c r="E454" s="99"/>
      <c r="F454" s="99"/>
      <c r="G454" s="99"/>
      <c r="H454" s="100"/>
      <c r="I454" s="101"/>
      <c r="J454" s="101"/>
      <c r="K454" s="101"/>
      <c r="L454" s="102"/>
      <c r="M454" s="103"/>
      <c r="O454" s="98"/>
      <c r="P454" s="91" t="e">
        <f>#REF!</f>
        <v>#REF!</v>
      </c>
      <c r="Q454" s="99"/>
      <c r="R454" s="99"/>
      <c r="S454" s="99"/>
      <c r="T454" s="100"/>
      <c r="U454" s="101"/>
      <c r="V454" s="101"/>
      <c r="W454" s="101"/>
      <c r="X454" s="102"/>
      <c r="Y454" s="103"/>
    </row>
    <row r="455" spans="3:28" s="89" customFormat="1" ht="20.25" customHeight="1" x14ac:dyDescent="0.25">
      <c r="C455" s="104">
        <f>+C443+1</f>
        <v>45947</v>
      </c>
      <c r="D455" s="91" t="e">
        <f>#REF!</f>
        <v>#REF!</v>
      </c>
      <c r="E455" s="99" t="s">
        <v>57</v>
      </c>
      <c r="F455" s="99" t="s">
        <v>57</v>
      </c>
      <c r="G455" s="99" t="s">
        <v>57</v>
      </c>
      <c r="H455" s="100"/>
      <c r="I455" s="101"/>
      <c r="J455" s="101"/>
      <c r="K455" s="101"/>
      <c r="L455" s="102"/>
      <c r="M455" s="103"/>
      <c r="O455" s="104">
        <f>+O443+1</f>
        <v>7</v>
      </c>
      <c r="P455" s="91" t="e">
        <f>#REF!</f>
        <v>#REF!</v>
      </c>
      <c r="Q455" s="99" t="s">
        <v>57</v>
      </c>
      <c r="R455" s="99" t="s">
        <v>57</v>
      </c>
      <c r="S455" s="99" t="s">
        <v>57</v>
      </c>
      <c r="T455" s="100"/>
      <c r="U455" s="101"/>
      <c r="V455" s="101"/>
      <c r="W455" s="101"/>
      <c r="X455" s="102"/>
      <c r="Y455" s="103"/>
      <c r="AB455" s="105"/>
    </row>
    <row r="456" spans="3:28" s="89" customFormat="1" ht="22.5" hidden="1" customHeight="1" x14ac:dyDescent="0.25">
      <c r="C456" s="104"/>
      <c r="D456" s="91" t="e">
        <f>#REF!</f>
        <v>#REF!</v>
      </c>
      <c r="E456" s="99"/>
      <c r="F456" s="99"/>
      <c r="G456" s="99"/>
      <c r="H456" s="100"/>
      <c r="I456" s="101"/>
      <c r="J456" s="101"/>
      <c r="K456" s="101"/>
      <c r="L456" s="102"/>
      <c r="M456" s="103"/>
      <c r="O456" s="104"/>
      <c r="P456" s="91" t="e">
        <f>#REF!</f>
        <v>#REF!</v>
      </c>
      <c r="Q456" s="99"/>
      <c r="R456" s="99"/>
      <c r="S456" s="99"/>
      <c r="T456" s="100"/>
      <c r="U456" s="101"/>
      <c r="V456" s="101"/>
      <c r="W456" s="101"/>
      <c r="X456" s="102"/>
      <c r="Y456" s="103"/>
      <c r="AB456" s="105"/>
    </row>
    <row r="457" spans="3:28" s="89" customFormat="1" ht="0.75" customHeight="1" x14ac:dyDescent="0.25">
      <c r="C457" s="104"/>
      <c r="D457" s="91" t="e">
        <f>#REF!</f>
        <v>#REF!</v>
      </c>
      <c r="E457" s="99"/>
      <c r="F457" s="99"/>
      <c r="G457" s="99"/>
      <c r="H457" s="100"/>
      <c r="I457" s="101"/>
      <c r="J457" s="101"/>
      <c r="K457" s="101"/>
      <c r="L457" s="102"/>
      <c r="M457" s="103"/>
      <c r="O457" s="104"/>
      <c r="P457" s="91" t="e">
        <f>#REF!</f>
        <v>#REF!</v>
      </c>
      <c r="Q457" s="99"/>
      <c r="R457" s="99"/>
      <c r="S457" s="99"/>
      <c r="T457" s="100"/>
      <c r="U457" s="101"/>
      <c r="V457" s="101"/>
      <c r="W457" s="101"/>
      <c r="X457" s="102"/>
      <c r="Y457" s="103"/>
      <c r="AB457" s="105"/>
    </row>
    <row r="458" spans="3:28" s="89" customFormat="1" ht="21.75" customHeight="1" x14ac:dyDescent="0.25">
      <c r="C458" s="103"/>
      <c r="D458" s="91" t="e">
        <f>#REF!</f>
        <v>#REF!</v>
      </c>
      <c r="E458" s="99" t="s">
        <v>57</v>
      </c>
      <c r="F458" s="99" t="s">
        <v>57</v>
      </c>
      <c r="G458" s="99" t="s">
        <v>57</v>
      </c>
      <c r="H458" s="100"/>
      <c r="I458" s="101"/>
      <c r="J458" s="101"/>
      <c r="K458" s="101"/>
      <c r="L458" s="102"/>
      <c r="M458" s="106"/>
      <c r="O458" s="103"/>
      <c r="P458" s="91" t="e">
        <f>#REF!</f>
        <v>#REF!</v>
      </c>
      <c r="Q458" s="99" t="s">
        <v>57</v>
      </c>
      <c r="R458" s="99" t="s">
        <v>57</v>
      </c>
      <c r="S458" s="99" t="s">
        <v>57</v>
      </c>
      <c r="T458" s="100"/>
      <c r="U458" s="101"/>
      <c r="V458" s="101"/>
      <c r="W458" s="101"/>
      <c r="X458" s="102"/>
      <c r="Y458" s="106"/>
    </row>
    <row r="459" spans="3:28" s="89" customFormat="1" ht="2.25" hidden="1" customHeight="1" x14ac:dyDescent="0.25">
      <c r="C459" s="103"/>
      <c r="D459" s="91" t="e">
        <f>#REF!</f>
        <v>#REF!</v>
      </c>
      <c r="E459" s="99"/>
      <c r="F459" s="99"/>
      <c r="G459" s="99"/>
      <c r="H459" s="100"/>
      <c r="I459" s="101"/>
      <c r="J459" s="101"/>
      <c r="K459" s="101"/>
      <c r="L459" s="102"/>
      <c r="M459" s="106"/>
      <c r="O459" s="103"/>
      <c r="P459" s="91" t="e">
        <f>#REF!</f>
        <v>#REF!</v>
      </c>
      <c r="Q459" s="99"/>
      <c r="R459" s="99"/>
      <c r="S459" s="99"/>
      <c r="T459" s="100"/>
      <c r="U459" s="101"/>
      <c r="V459" s="101"/>
      <c r="W459" s="101"/>
      <c r="X459" s="102"/>
      <c r="Y459" s="106"/>
    </row>
    <row r="460" spans="3:28" s="89" customFormat="1" ht="22.5" hidden="1" customHeight="1" x14ac:dyDescent="0.25">
      <c r="C460" s="103"/>
      <c r="D460" s="91" t="e">
        <f>#REF!</f>
        <v>#REF!</v>
      </c>
      <c r="E460" s="99"/>
      <c r="F460" s="99"/>
      <c r="G460" s="99"/>
      <c r="H460" s="100"/>
      <c r="I460" s="101"/>
      <c r="J460" s="101"/>
      <c r="K460" s="101"/>
      <c r="L460" s="102"/>
      <c r="M460" s="106"/>
      <c r="O460" s="103"/>
      <c r="P460" s="91" t="e">
        <f>#REF!</f>
        <v>#REF!</v>
      </c>
      <c r="Q460" s="99"/>
      <c r="R460" s="99"/>
      <c r="S460" s="99"/>
      <c r="T460" s="100"/>
      <c r="U460" s="101"/>
      <c r="V460" s="101"/>
      <c r="W460" s="101"/>
      <c r="X460" s="102"/>
      <c r="Y460" s="106"/>
    </row>
    <row r="461" spans="3:28" s="89" customFormat="1" ht="22.5" customHeight="1" x14ac:dyDescent="0.25">
      <c r="C461" s="98"/>
      <c r="D461" s="91" t="e">
        <f>#REF!</f>
        <v>#REF!</v>
      </c>
      <c r="E461" s="99" t="s">
        <v>57</v>
      </c>
      <c r="F461" s="99" t="s">
        <v>57</v>
      </c>
      <c r="G461" s="99" t="s">
        <v>57</v>
      </c>
      <c r="H461" s="100"/>
      <c r="I461" s="101"/>
      <c r="J461" s="101"/>
      <c r="K461" s="101"/>
      <c r="L461" s="102"/>
      <c r="M461" s="106"/>
      <c r="O461" s="98"/>
      <c r="P461" s="91" t="e">
        <f>#REF!</f>
        <v>#REF!</v>
      </c>
      <c r="Q461" s="99" t="s">
        <v>57</v>
      </c>
      <c r="R461" s="99" t="s">
        <v>57</v>
      </c>
      <c r="S461" s="99" t="s">
        <v>57</v>
      </c>
      <c r="T461" s="100"/>
      <c r="U461" s="101"/>
      <c r="V461" s="101"/>
      <c r="W461" s="101"/>
      <c r="X461" s="102"/>
      <c r="Y461" s="106"/>
    </row>
    <row r="462" spans="3:28" s="89" customFormat="1" ht="0.75" customHeight="1" x14ac:dyDescent="0.25">
      <c r="C462" s="98"/>
      <c r="D462" s="91" t="e">
        <f>#REF!</f>
        <v>#REF!</v>
      </c>
      <c r="E462" s="99"/>
      <c r="F462" s="99"/>
      <c r="G462" s="99"/>
      <c r="H462" s="100"/>
      <c r="I462" s="101"/>
      <c r="J462" s="101"/>
      <c r="K462" s="101"/>
      <c r="L462" s="102"/>
      <c r="M462" s="106"/>
      <c r="O462" s="98"/>
      <c r="P462" s="91" t="e">
        <f>#REF!</f>
        <v>#REF!</v>
      </c>
      <c r="Q462" s="99"/>
      <c r="R462" s="99"/>
      <c r="S462" s="99"/>
      <c r="T462" s="100"/>
      <c r="U462" s="101"/>
      <c r="V462" s="101"/>
      <c r="W462" s="101"/>
      <c r="X462" s="102"/>
      <c r="Y462" s="106"/>
    </row>
    <row r="463" spans="3:28" s="89" customFormat="1" ht="22.5" customHeight="1" x14ac:dyDescent="0.25">
      <c r="C463" s="107"/>
      <c r="D463" s="91" t="e">
        <f>#REF!</f>
        <v>#REF!</v>
      </c>
      <c r="E463" s="108" t="s">
        <v>57</v>
      </c>
      <c r="F463" s="108" t="s">
        <v>57</v>
      </c>
      <c r="G463" s="108" t="s">
        <v>57</v>
      </c>
      <c r="H463" s="109"/>
      <c r="I463" s="110"/>
      <c r="J463" s="110"/>
      <c r="K463" s="110"/>
      <c r="L463" s="111"/>
      <c r="M463" s="112"/>
      <c r="O463" s="107"/>
      <c r="P463" s="91" t="e">
        <f>#REF!</f>
        <v>#REF!</v>
      </c>
      <c r="Q463" s="108" t="s">
        <v>57</v>
      </c>
      <c r="R463" s="108" t="s">
        <v>57</v>
      </c>
      <c r="S463" s="108" t="s">
        <v>57</v>
      </c>
      <c r="T463" s="109"/>
      <c r="U463" s="110"/>
      <c r="V463" s="110"/>
      <c r="W463" s="110"/>
      <c r="X463" s="111"/>
      <c r="Y463" s="112"/>
    </row>
    <row r="464" spans="3:28" ht="15" customHeight="1" x14ac:dyDescent="0.3">
      <c r="C464" s="294" t="s">
        <v>62</v>
      </c>
      <c r="D464" s="294"/>
      <c r="E464" s="294"/>
      <c r="F464" s="294"/>
      <c r="G464" s="294"/>
      <c r="H464" s="294"/>
      <c r="I464" s="294"/>
      <c r="J464" s="294"/>
      <c r="K464" s="294"/>
      <c r="L464" s="294"/>
      <c r="M464" s="294"/>
      <c r="O464" s="294" t="s">
        <v>62</v>
      </c>
      <c r="P464" s="294"/>
      <c r="Q464" s="294"/>
      <c r="R464" s="294"/>
      <c r="S464" s="294"/>
      <c r="T464" s="294"/>
      <c r="U464" s="294"/>
      <c r="V464" s="294"/>
      <c r="W464" s="294"/>
      <c r="X464" s="294"/>
      <c r="Y464" s="294"/>
    </row>
    <row r="465" spans="1:25" x14ac:dyDescent="0.3">
      <c r="C465" s="113"/>
      <c r="D465" s="113"/>
      <c r="E465" s="113"/>
      <c r="F465" s="113"/>
      <c r="G465" s="113"/>
      <c r="H465" s="113"/>
      <c r="I465" s="113"/>
      <c r="J465" s="113"/>
      <c r="K465" s="113"/>
      <c r="L465" s="113"/>
      <c r="M465" s="113"/>
      <c r="O465" s="113"/>
      <c r="P465" s="113"/>
      <c r="Q465" s="113"/>
      <c r="R465" s="113"/>
      <c r="S465" s="113"/>
      <c r="T465" s="113"/>
      <c r="U465" s="113"/>
      <c r="V465" s="113"/>
      <c r="W465" s="113"/>
      <c r="X465" s="113"/>
      <c r="Y465" s="113"/>
    </row>
    <row r="466" spans="1:25" x14ac:dyDescent="0.3">
      <c r="C466" s="295" t="s">
        <v>63</v>
      </c>
      <c r="D466" s="295"/>
      <c r="E466" s="295"/>
      <c r="F466" s="295"/>
      <c r="G466" s="295"/>
      <c r="H466" s="295"/>
      <c r="I466" s="295"/>
      <c r="J466" s="295"/>
      <c r="K466" s="295"/>
      <c r="L466" s="295"/>
      <c r="M466" s="295"/>
      <c r="O466" s="295" t="s">
        <v>63</v>
      </c>
      <c r="P466" s="295"/>
      <c r="Q466" s="295"/>
      <c r="R466" s="295"/>
      <c r="S466" s="295"/>
      <c r="T466" s="295"/>
      <c r="U466" s="295"/>
      <c r="V466" s="295"/>
      <c r="W466" s="295"/>
      <c r="X466" s="295"/>
      <c r="Y466" s="295"/>
    </row>
    <row r="467" spans="1:25" ht="115.5" customHeight="1" x14ac:dyDescent="0.3">
      <c r="C467" s="296"/>
      <c r="D467" s="297"/>
      <c r="E467" s="297"/>
      <c r="F467" s="297"/>
      <c r="G467" s="297"/>
      <c r="H467" s="297"/>
      <c r="I467" s="297"/>
      <c r="J467" s="297"/>
      <c r="K467" s="297"/>
      <c r="L467" s="297"/>
      <c r="M467" s="298"/>
      <c r="O467" s="296"/>
      <c r="P467" s="297"/>
      <c r="Q467" s="297"/>
      <c r="R467" s="297"/>
      <c r="S467" s="297"/>
      <c r="T467" s="297"/>
      <c r="U467" s="297"/>
      <c r="V467" s="297"/>
      <c r="W467" s="297"/>
      <c r="X467" s="297"/>
      <c r="Y467" s="298"/>
    </row>
    <row r="469" spans="1:25" ht="53.25" customHeight="1" x14ac:dyDescent="0.3">
      <c r="C469" s="67"/>
      <c r="D469" s="68"/>
      <c r="E469" s="69"/>
      <c r="F469" s="69"/>
      <c r="G469" s="69"/>
      <c r="H469" s="69"/>
      <c r="I469" s="69"/>
      <c r="J469" s="69"/>
      <c r="K469" s="69"/>
      <c r="L469" s="69"/>
      <c r="M469" s="70"/>
      <c r="O469" s="67"/>
      <c r="P469" s="68"/>
      <c r="Q469" s="69"/>
      <c r="R469" s="69"/>
      <c r="S469" s="69"/>
      <c r="T469" s="69"/>
      <c r="U469" s="69"/>
      <c r="V469" s="69"/>
      <c r="W469" s="69"/>
      <c r="X469" s="69"/>
      <c r="Y469" s="70"/>
    </row>
    <row r="470" spans="1:25" ht="5.25" customHeight="1" x14ac:dyDescent="0.3"/>
    <row r="471" spans="1:25" x14ac:dyDescent="0.3">
      <c r="A471" s="72"/>
      <c r="C471" s="311"/>
      <c r="D471" s="311"/>
      <c r="E471" s="312"/>
      <c r="F471" s="312"/>
      <c r="G471" s="312"/>
      <c r="H471" s="312"/>
      <c r="I471" s="312"/>
      <c r="J471" s="312"/>
      <c r="K471" s="312"/>
      <c r="L471" s="312"/>
      <c r="M471" s="73"/>
      <c r="O471" s="311"/>
      <c r="P471" s="311"/>
      <c r="Q471" s="312"/>
      <c r="R471" s="312"/>
      <c r="S471" s="312"/>
      <c r="T471" s="312"/>
      <c r="U471" s="312"/>
      <c r="V471" s="312"/>
      <c r="W471" s="312"/>
      <c r="X471" s="312"/>
      <c r="Y471" s="73"/>
    </row>
    <row r="472" spans="1:25" x14ac:dyDescent="0.3">
      <c r="A472" s="74"/>
      <c r="C472" s="75"/>
      <c r="D472" s="75"/>
      <c r="E472" s="76"/>
      <c r="F472" s="76"/>
      <c r="G472" s="76"/>
      <c r="H472" s="76"/>
      <c r="I472" s="76"/>
      <c r="J472" s="76"/>
      <c r="K472" s="76"/>
      <c r="L472" s="76"/>
      <c r="M472" s="77"/>
      <c r="O472" s="75"/>
      <c r="P472" s="75"/>
      <c r="Q472" s="76"/>
      <c r="R472" s="76"/>
      <c r="S472" s="76"/>
      <c r="T472" s="76"/>
      <c r="U472" s="76"/>
      <c r="V472" s="76"/>
      <c r="W472" s="76"/>
      <c r="X472" s="76"/>
      <c r="Y472" s="77"/>
    </row>
    <row r="473" spans="1:25" ht="15.6" x14ac:dyDescent="0.3">
      <c r="A473" s="72"/>
      <c r="C473" s="78"/>
      <c r="D473" s="313"/>
      <c r="E473" s="313"/>
      <c r="F473" s="313"/>
      <c r="G473" s="313"/>
      <c r="H473" s="313"/>
      <c r="I473" s="313"/>
      <c r="J473" s="313"/>
      <c r="K473" s="313"/>
      <c r="L473" s="313"/>
      <c r="M473" s="313"/>
      <c r="O473" s="78"/>
      <c r="P473" s="313"/>
      <c r="Q473" s="313"/>
      <c r="R473" s="313"/>
      <c r="S473" s="313"/>
      <c r="T473" s="313"/>
      <c r="U473" s="313"/>
      <c r="V473" s="313"/>
      <c r="W473" s="313"/>
      <c r="X473" s="313"/>
      <c r="Y473" s="313"/>
    </row>
    <row r="474" spans="1:25" x14ac:dyDescent="0.3">
      <c r="A474" s="79"/>
    </row>
    <row r="475" spans="1:25" ht="18" customHeight="1" x14ac:dyDescent="0.3">
      <c r="A475" s="72"/>
      <c r="C475" s="78"/>
      <c r="O475" s="78"/>
    </row>
    <row r="476" spans="1:25" x14ac:dyDescent="0.3">
      <c r="A476" s="79"/>
    </row>
    <row r="477" spans="1:25" ht="63" customHeight="1" x14ac:dyDescent="0.3">
      <c r="C477" s="307"/>
      <c r="D477" s="307"/>
      <c r="E477" s="307"/>
      <c r="F477" s="307"/>
      <c r="G477" s="307"/>
      <c r="H477" s="307"/>
      <c r="I477" s="307"/>
      <c r="J477" s="307"/>
      <c r="K477" s="307"/>
      <c r="L477" s="307"/>
      <c r="M477" s="307"/>
      <c r="O477" s="307"/>
      <c r="P477" s="307"/>
      <c r="Q477" s="307"/>
      <c r="R477" s="307"/>
      <c r="S477" s="307"/>
      <c r="T477" s="307"/>
      <c r="U477" s="307"/>
      <c r="V477" s="307"/>
      <c r="W477" s="307"/>
      <c r="X477" s="307"/>
      <c r="Y477" s="307"/>
    </row>
    <row r="478" spans="1:25" ht="9" customHeight="1" x14ac:dyDescent="0.3"/>
    <row r="479" spans="1:25" ht="15" customHeight="1" x14ac:dyDescent="0.3">
      <c r="E479" s="80"/>
      <c r="G479" s="81"/>
      <c r="H479" s="308"/>
      <c r="I479" s="309"/>
      <c r="J479" s="309"/>
      <c r="K479" s="309"/>
      <c r="L479" s="309"/>
      <c r="M479" s="310"/>
      <c r="Q479" s="80"/>
      <c r="S479" s="81"/>
      <c r="T479" s="308"/>
      <c r="U479" s="309"/>
      <c r="V479" s="309"/>
      <c r="W479" s="309"/>
      <c r="X479" s="309"/>
      <c r="Y479" s="310"/>
    </row>
    <row r="480" spans="1:25" ht="39" customHeight="1" x14ac:dyDescent="0.3">
      <c r="E480" s="82"/>
      <c r="F480" s="83"/>
      <c r="G480" s="84"/>
      <c r="H480" s="299"/>
      <c r="I480" s="301"/>
      <c r="J480" s="301"/>
      <c r="K480" s="301"/>
      <c r="L480" s="303"/>
      <c r="M480" s="305"/>
      <c r="Q480" s="82"/>
      <c r="R480" s="83"/>
      <c r="S480" s="84"/>
      <c r="T480" s="299"/>
      <c r="U480" s="301"/>
      <c r="V480" s="301"/>
      <c r="W480" s="301"/>
      <c r="X480" s="303"/>
      <c r="Y480" s="305"/>
    </row>
    <row r="481" spans="3:28" ht="15.6" x14ac:dyDescent="0.3">
      <c r="C481" s="85"/>
      <c r="D481" s="86"/>
      <c r="E481" s="87"/>
      <c r="F481" s="87"/>
      <c r="G481" s="87"/>
      <c r="H481" s="300"/>
      <c r="I481" s="302"/>
      <c r="J481" s="302"/>
      <c r="K481" s="302"/>
      <c r="L481" s="304"/>
      <c r="M481" s="306"/>
      <c r="O481" s="85"/>
      <c r="P481" s="88"/>
      <c r="Q481" s="87"/>
      <c r="R481" s="87"/>
      <c r="S481" s="87"/>
      <c r="T481" s="300"/>
      <c r="U481" s="302"/>
      <c r="V481" s="302"/>
      <c r="W481" s="302"/>
      <c r="X481" s="304"/>
      <c r="Y481" s="306"/>
    </row>
    <row r="482" spans="3:28" s="89" customFormat="1" ht="22.5" customHeight="1" x14ac:dyDescent="0.25">
      <c r="C482" s="90"/>
      <c r="D482" s="91"/>
      <c r="E482" s="92"/>
      <c r="F482" s="92"/>
      <c r="G482" s="92"/>
      <c r="H482" s="93"/>
      <c r="I482" s="94"/>
      <c r="J482" s="94"/>
      <c r="K482" s="94"/>
      <c r="L482" s="95"/>
      <c r="M482" s="96"/>
      <c r="O482" s="90"/>
      <c r="P482" s="91"/>
      <c r="Q482" s="92"/>
      <c r="R482" s="92"/>
      <c r="S482" s="92"/>
      <c r="T482" s="93"/>
      <c r="U482" s="94"/>
      <c r="V482" s="94"/>
      <c r="W482" s="94"/>
      <c r="X482" s="95"/>
      <c r="Y482" s="96"/>
    </row>
    <row r="483" spans="3:28" s="89" customFormat="1" ht="0.75" customHeight="1" x14ac:dyDescent="0.25">
      <c r="C483" s="98"/>
      <c r="D483" s="91"/>
      <c r="E483" s="99"/>
      <c r="F483" s="99"/>
      <c r="G483" s="99"/>
      <c r="H483" s="100"/>
      <c r="I483" s="101"/>
      <c r="J483" s="101"/>
      <c r="K483" s="101"/>
      <c r="L483" s="102"/>
      <c r="M483" s="103"/>
      <c r="O483" s="98"/>
      <c r="P483" s="91"/>
      <c r="Q483" s="99"/>
      <c r="R483" s="99"/>
      <c r="S483" s="99"/>
      <c r="T483" s="100"/>
      <c r="U483" s="101"/>
      <c r="V483" s="101"/>
      <c r="W483" s="101"/>
      <c r="X483" s="102"/>
      <c r="Y483" s="103"/>
    </row>
    <row r="484" spans="3:28" s="89" customFormat="1" ht="22.5" hidden="1" customHeight="1" x14ac:dyDescent="0.25">
      <c r="C484" s="98"/>
      <c r="D484" s="91"/>
      <c r="E484" s="99"/>
      <c r="F484" s="99"/>
      <c r="G484" s="99"/>
      <c r="H484" s="100"/>
      <c r="I484" s="101"/>
      <c r="J484" s="101"/>
      <c r="K484" s="101"/>
      <c r="L484" s="102"/>
      <c r="M484" s="103"/>
      <c r="O484" s="98"/>
      <c r="P484" s="91"/>
      <c r="Q484" s="99"/>
      <c r="R484" s="99"/>
      <c r="S484" s="99"/>
      <c r="T484" s="100"/>
      <c r="U484" s="101"/>
      <c r="V484" s="101"/>
      <c r="W484" s="101"/>
      <c r="X484" s="102"/>
      <c r="Y484" s="103"/>
    </row>
    <row r="485" spans="3:28" s="89" customFormat="1" ht="20.25" customHeight="1" x14ac:dyDescent="0.25">
      <c r="C485" s="104"/>
      <c r="D485" s="91"/>
      <c r="E485" s="99"/>
      <c r="F485" s="99"/>
      <c r="G485" s="99"/>
      <c r="H485" s="100"/>
      <c r="I485" s="101"/>
      <c r="J485" s="101"/>
      <c r="K485" s="101"/>
      <c r="L485" s="102"/>
      <c r="M485" s="103"/>
      <c r="O485" s="104"/>
      <c r="P485" s="91"/>
      <c r="Q485" s="99"/>
      <c r="R485" s="99"/>
      <c r="S485" s="99"/>
      <c r="T485" s="100"/>
      <c r="U485" s="101"/>
      <c r="V485" s="101"/>
      <c r="W485" s="101"/>
      <c r="X485" s="102"/>
      <c r="Y485" s="103"/>
      <c r="AB485" s="105"/>
    </row>
    <row r="486" spans="3:28" s="89" customFormat="1" ht="22.5" hidden="1" customHeight="1" x14ac:dyDescent="0.25">
      <c r="C486" s="104"/>
      <c r="D486" s="91"/>
      <c r="E486" s="99"/>
      <c r="F486" s="99"/>
      <c r="G486" s="99"/>
      <c r="H486" s="100"/>
      <c r="I486" s="101"/>
      <c r="J486" s="101"/>
      <c r="K486" s="101"/>
      <c r="L486" s="102"/>
      <c r="M486" s="103"/>
      <c r="O486" s="104"/>
      <c r="P486" s="91"/>
      <c r="Q486" s="99"/>
      <c r="R486" s="99"/>
      <c r="S486" s="99"/>
      <c r="T486" s="100"/>
      <c r="U486" s="101"/>
      <c r="V486" s="101"/>
      <c r="W486" s="101"/>
      <c r="X486" s="102"/>
      <c r="Y486" s="103"/>
      <c r="AB486" s="105"/>
    </row>
    <row r="487" spans="3:28" s="89" customFormat="1" ht="0.75" customHeight="1" x14ac:dyDescent="0.25">
      <c r="C487" s="104"/>
      <c r="D487" s="91"/>
      <c r="E487" s="99"/>
      <c r="F487" s="99"/>
      <c r="G487" s="99"/>
      <c r="H487" s="100"/>
      <c r="I487" s="101"/>
      <c r="J487" s="101"/>
      <c r="K487" s="101"/>
      <c r="L487" s="102"/>
      <c r="M487" s="103"/>
      <c r="O487" s="104"/>
      <c r="P487" s="91"/>
      <c r="Q487" s="99"/>
      <c r="R487" s="99"/>
      <c r="S487" s="99"/>
      <c r="T487" s="100"/>
      <c r="U487" s="101"/>
      <c r="V487" s="101"/>
      <c r="W487" s="101"/>
      <c r="X487" s="102"/>
      <c r="Y487" s="103"/>
      <c r="AB487" s="105"/>
    </row>
    <row r="488" spans="3:28" s="89" customFormat="1" ht="21.75" customHeight="1" x14ac:dyDescent="0.25">
      <c r="C488" s="103"/>
      <c r="D488" s="91"/>
      <c r="E488" s="99"/>
      <c r="F488" s="99"/>
      <c r="G488" s="99"/>
      <c r="H488" s="100"/>
      <c r="I488" s="101"/>
      <c r="J488" s="101"/>
      <c r="K488" s="101"/>
      <c r="L488" s="102"/>
      <c r="M488" s="106"/>
      <c r="O488" s="103"/>
      <c r="P488" s="91"/>
      <c r="Q488" s="99"/>
      <c r="R488" s="99"/>
      <c r="S488" s="99"/>
      <c r="T488" s="100"/>
      <c r="U488" s="101"/>
      <c r="V488" s="101"/>
      <c r="W488" s="101"/>
      <c r="X488" s="102"/>
      <c r="Y488" s="106"/>
    </row>
    <row r="489" spans="3:28" s="89" customFormat="1" ht="2.25" hidden="1" customHeight="1" x14ac:dyDescent="0.25">
      <c r="C489" s="103"/>
      <c r="D489" s="91"/>
      <c r="E489" s="99"/>
      <c r="F489" s="99"/>
      <c r="G489" s="99"/>
      <c r="H489" s="100"/>
      <c r="I489" s="101"/>
      <c r="J489" s="101"/>
      <c r="K489" s="101"/>
      <c r="L489" s="102"/>
      <c r="M489" s="106"/>
      <c r="O489" s="103"/>
      <c r="P489" s="91"/>
      <c r="Q489" s="99"/>
      <c r="R489" s="99"/>
      <c r="S489" s="99"/>
      <c r="T489" s="100"/>
      <c r="U489" s="101"/>
      <c r="V489" s="101"/>
      <c r="W489" s="101"/>
      <c r="X489" s="102"/>
      <c r="Y489" s="106"/>
    </row>
    <row r="490" spans="3:28" s="89" customFormat="1" ht="22.5" hidden="1" customHeight="1" x14ac:dyDescent="0.25">
      <c r="C490" s="103"/>
      <c r="D490" s="91"/>
      <c r="E490" s="99"/>
      <c r="F490" s="99"/>
      <c r="G490" s="99"/>
      <c r="H490" s="100"/>
      <c r="I490" s="101"/>
      <c r="J490" s="101"/>
      <c r="K490" s="101"/>
      <c r="L490" s="102"/>
      <c r="M490" s="106"/>
      <c r="O490" s="103"/>
      <c r="P490" s="91"/>
      <c r="Q490" s="99"/>
      <c r="R490" s="99"/>
      <c r="S490" s="99"/>
      <c r="T490" s="100"/>
      <c r="U490" s="101"/>
      <c r="V490" s="101"/>
      <c r="W490" s="101"/>
      <c r="X490" s="102"/>
      <c r="Y490" s="106"/>
    </row>
    <row r="491" spans="3:28" s="89" customFormat="1" ht="22.5" customHeight="1" x14ac:dyDescent="0.25">
      <c r="C491" s="98"/>
      <c r="D491" s="91"/>
      <c r="E491" s="99"/>
      <c r="F491" s="99"/>
      <c r="G491" s="99"/>
      <c r="H491" s="100"/>
      <c r="I491" s="101"/>
      <c r="J491" s="101"/>
      <c r="K491" s="101"/>
      <c r="L491" s="102"/>
      <c r="M491" s="106"/>
      <c r="O491" s="98"/>
      <c r="P491" s="91"/>
      <c r="Q491" s="99"/>
      <c r="R491" s="99"/>
      <c r="S491" s="99"/>
      <c r="T491" s="100"/>
      <c r="U491" s="101"/>
      <c r="V491" s="101"/>
      <c r="W491" s="101"/>
      <c r="X491" s="102"/>
      <c r="Y491" s="106"/>
    </row>
    <row r="492" spans="3:28" s="89" customFormat="1" ht="0.75" customHeight="1" x14ac:dyDescent="0.25">
      <c r="C492" s="98"/>
      <c r="D492" s="91"/>
      <c r="E492" s="99"/>
      <c r="F492" s="99"/>
      <c r="G492" s="99"/>
      <c r="H492" s="100"/>
      <c r="I492" s="101"/>
      <c r="J492" s="101"/>
      <c r="K492" s="101"/>
      <c r="L492" s="102"/>
      <c r="M492" s="106"/>
      <c r="O492" s="98"/>
      <c r="P492" s="91"/>
      <c r="Q492" s="99"/>
      <c r="R492" s="99"/>
      <c r="S492" s="99"/>
      <c r="T492" s="100"/>
      <c r="U492" s="101"/>
      <c r="V492" s="101"/>
      <c r="W492" s="101"/>
      <c r="X492" s="102"/>
      <c r="Y492" s="106"/>
    </row>
    <row r="493" spans="3:28" s="89" customFormat="1" ht="22.5" customHeight="1" x14ac:dyDescent="0.25">
      <c r="C493" s="107"/>
      <c r="D493" s="91"/>
      <c r="E493" s="108"/>
      <c r="F493" s="108"/>
      <c r="G493" s="108"/>
      <c r="H493" s="109"/>
      <c r="I493" s="110"/>
      <c r="J493" s="110"/>
      <c r="K493" s="110"/>
      <c r="L493" s="111"/>
      <c r="M493" s="112"/>
      <c r="O493" s="107"/>
      <c r="P493" s="91"/>
      <c r="Q493" s="108"/>
      <c r="R493" s="108"/>
      <c r="S493" s="108"/>
      <c r="T493" s="109"/>
      <c r="U493" s="110"/>
      <c r="V493" s="110"/>
      <c r="W493" s="110"/>
      <c r="X493" s="111"/>
      <c r="Y493" s="112"/>
    </row>
    <row r="494" spans="3:28" s="89" customFormat="1" ht="22.5" customHeight="1" x14ac:dyDescent="0.25">
      <c r="C494" s="90"/>
      <c r="D494" s="189"/>
      <c r="E494" s="186"/>
      <c r="F494" s="92"/>
      <c r="G494" s="92"/>
      <c r="H494" s="93"/>
      <c r="I494" s="94"/>
      <c r="J494" s="94"/>
      <c r="K494" s="94"/>
      <c r="L494" s="95"/>
      <c r="M494" s="96"/>
      <c r="O494" s="90"/>
      <c r="P494" s="189"/>
      <c r="Q494" s="92"/>
      <c r="R494" s="92"/>
      <c r="S494" s="92"/>
      <c r="T494" s="93"/>
      <c r="U494" s="94"/>
      <c r="V494" s="94"/>
      <c r="W494" s="94"/>
      <c r="X494" s="95"/>
      <c r="Y494" s="96"/>
    </row>
    <row r="495" spans="3:28" s="89" customFormat="1" ht="0.75" customHeight="1" x14ac:dyDescent="0.25">
      <c r="C495" s="98"/>
      <c r="D495" s="147"/>
      <c r="E495" s="187"/>
      <c r="F495" s="99"/>
      <c r="G495" s="99"/>
      <c r="H495" s="100"/>
      <c r="I495" s="101"/>
      <c r="J495" s="101"/>
      <c r="K495" s="101"/>
      <c r="L495" s="102"/>
      <c r="M495" s="103"/>
      <c r="O495" s="98"/>
      <c r="P495" s="147"/>
      <c r="Q495" s="99"/>
      <c r="R495" s="99"/>
      <c r="S495" s="99"/>
      <c r="T495" s="100"/>
      <c r="U495" s="101"/>
      <c r="V495" s="101"/>
      <c r="W495" s="101"/>
      <c r="X495" s="102"/>
      <c r="Y495" s="103"/>
    </row>
    <row r="496" spans="3:28" s="89" customFormat="1" ht="22.5" hidden="1" customHeight="1" x14ac:dyDescent="0.25">
      <c r="C496" s="98"/>
      <c r="D496" s="147"/>
      <c r="E496" s="187"/>
      <c r="F496" s="99"/>
      <c r="G496" s="99"/>
      <c r="H496" s="100"/>
      <c r="I496" s="101"/>
      <c r="J496" s="101"/>
      <c r="K496" s="101"/>
      <c r="L496" s="102"/>
      <c r="M496" s="103"/>
      <c r="O496" s="98"/>
      <c r="P496" s="147"/>
      <c r="Q496" s="99"/>
      <c r="R496" s="99"/>
      <c r="S496" s="99"/>
      <c r="T496" s="100"/>
      <c r="U496" s="101"/>
      <c r="V496" s="101"/>
      <c r="W496" s="101"/>
      <c r="X496" s="102"/>
      <c r="Y496" s="103"/>
    </row>
    <row r="497" spans="3:28" s="89" customFormat="1" ht="20.25" customHeight="1" x14ac:dyDescent="0.25">
      <c r="C497" s="104"/>
      <c r="D497" s="147"/>
      <c r="E497" s="187"/>
      <c r="F497" s="99"/>
      <c r="G497" s="99"/>
      <c r="H497" s="100"/>
      <c r="I497" s="101"/>
      <c r="J497" s="101"/>
      <c r="K497" s="101"/>
      <c r="L497" s="102"/>
      <c r="M497" s="103"/>
      <c r="O497" s="104"/>
      <c r="P497" s="147"/>
      <c r="Q497" s="99"/>
      <c r="R497" s="99"/>
      <c r="S497" s="99"/>
      <c r="T497" s="100"/>
      <c r="U497" s="101"/>
      <c r="V497" s="101"/>
      <c r="W497" s="101"/>
      <c r="X497" s="102"/>
      <c r="Y497" s="103"/>
      <c r="AB497" s="105"/>
    </row>
    <row r="498" spans="3:28" s="89" customFormat="1" ht="22.5" hidden="1" customHeight="1" x14ac:dyDescent="0.25">
      <c r="C498" s="104"/>
      <c r="D498" s="147"/>
      <c r="E498" s="187"/>
      <c r="F498" s="99"/>
      <c r="G498" s="99"/>
      <c r="H498" s="100"/>
      <c r="I498" s="101"/>
      <c r="J498" s="101"/>
      <c r="K498" s="101"/>
      <c r="L498" s="102"/>
      <c r="M498" s="103"/>
      <c r="O498" s="104"/>
      <c r="P498" s="147"/>
      <c r="Q498" s="99"/>
      <c r="R498" s="99"/>
      <c r="S498" s="99"/>
      <c r="T498" s="100"/>
      <c r="U498" s="101"/>
      <c r="V498" s="101"/>
      <c r="W498" s="101"/>
      <c r="X498" s="102"/>
      <c r="Y498" s="103"/>
      <c r="AB498" s="105"/>
    </row>
    <row r="499" spans="3:28" s="89" customFormat="1" ht="0.75" customHeight="1" x14ac:dyDescent="0.25">
      <c r="C499" s="104"/>
      <c r="D499" s="147"/>
      <c r="E499" s="187"/>
      <c r="F499" s="99"/>
      <c r="G499" s="99"/>
      <c r="H499" s="100"/>
      <c r="I499" s="101"/>
      <c r="J499" s="101"/>
      <c r="K499" s="101"/>
      <c r="L499" s="102"/>
      <c r="M499" s="103"/>
      <c r="O499" s="104"/>
      <c r="P499" s="147"/>
      <c r="Q499" s="99"/>
      <c r="R499" s="99"/>
      <c r="S499" s="99"/>
      <c r="T499" s="100"/>
      <c r="U499" s="101"/>
      <c r="V499" s="101"/>
      <c r="W499" s="101"/>
      <c r="X499" s="102"/>
      <c r="Y499" s="103"/>
      <c r="AB499" s="105"/>
    </row>
    <row r="500" spans="3:28" s="89" customFormat="1" ht="21.75" customHeight="1" x14ac:dyDescent="0.25">
      <c r="C500" s="103"/>
      <c r="D500" s="147"/>
      <c r="E500" s="187"/>
      <c r="F500" s="99"/>
      <c r="G500" s="99"/>
      <c r="H500" s="100"/>
      <c r="I500" s="101"/>
      <c r="J500" s="101"/>
      <c r="K500" s="101"/>
      <c r="L500" s="102"/>
      <c r="M500" s="106"/>
      <c r="O500" s="103"/>
      <c r="P500" s="147"/>
      <c r="Q500" s="99"/>
      <c r="R500" s="99"/>
      <c r="S500" s="99"/>
      <c r="T500" s="100"/>
      <c r="U500" s="101"/>
      <c r="V500" s="101"/>
      <c r="W500" s="101"/>
      <c r="X500" s="102"/>
      <c r="Y500" s="106"/>
    </row>
    <row r="501" spans="3:28" s="89" customFormat="1" ht="2.25" hidden="1" customHeight="1" x14ac:dyDescent="0.25">
      <c r="C501" s="103"/>
      <c r="D501" s="147"/>
      <c r="E501" s="187"/>
      <c r="F501" s="99"/>
      <c r="G501" s="99"/>
      <c r="H501" s="100"/>
      <c r="I501" s="101"/>
      <c r="J501" s="101"/>
      <c r="K501" s="101"/>
      <c r="L501" s="102"/>
      <c r="M501" s="106"/>
      <c r="O501" s="103"/>
      <c r="P501" s="147"/>
      <c r="Q501" s="99"/>
      <c r="R501" s="99"/>
      <c r="S501" s="99"/>
      <c r="T501" s="100"/>
      <c r="U501" s="101"/>
      <c r="V501" s="101"/>
      <c r="W501" s="101"/>
      <c r="X501" s="102"/>
      <c r="Y501" s="106"/>
    </row>
    <row r="502" spans="3:28" s="89" customFormat="1" ht="22.5" hidden="1" customHeight="1" x14ac:dyDescent="0.25">
      <c r="C502" s="103"/>
      <c r="D502" s="147"/>
      <c r="E502" s="187"/>
      <c r="F502" s="99"/>
      <c r="G502" s="99"/>
      <c r="H502" s="100"/>
      <c r="I502" s="101"/>
      <c r="J502" s="101"/>
      <c r="K502" s="101"/>
      <c r="L502" s="102"/>
      <c r="M502" s="106"/>
      <c r="O502" s="103"/>
      <c r="P502" s="147"/>
      <c r="Q502" s="99"/>
      <c r="R502" s="99"/>
      <c r="S502" s="99"/>
      <c r="T502" s="100"/>
      <c r="U502" s="101"/>
      <c r="V502" s="101"/>
      <c r="W502" s="101"/>
      <c r="X502" s="102"/>
      <c r="Y502" s="106"/>
    </row>
    <row r="503" spans="3:28" s="89" customFormat="1" ht="22.5" customHeight="1" x14ac:dyDescent="0.25">
      <c r="C503" s="98"/>
      <c r="D503" s="147"/>
      <c r="E503" s="187"/>
      <c r="F503" s="99"/>
      <c r="G503" s="99"/>
      <c r="H503" s="100"/>
      <c r="I503" s="101"/>
      <c r="J503" s="101"/>
      <c r="K503" s="101"/>
      <c r="L503" s="102"/>
      <c r="M503" s="106"/>
      <c r="O503" s="98"/>
      <c r="P503" s="147"/>
      <c r="Q503" s="99"/>
      <c r="R503" s="99"/>
      <c r="S503" s="99"/>
      <c r="T503" s="100"/>
      <c r="U503" s="101"/>
      <c r="V503" s="101"/>
      <c r="W503" s="101"/>
      <c r="X503" s="102"/>
      <c r="Y503" s="106"/>
    </row>
    <row r="504" spans="3:28" s="89" customFormat="1" ht="0.75" customHeight="1" x14ac:dyDescent="0.25">
      <c r="C504" s="98"/>
      <c r="D504" s="147"/>
      <c r="E504" s="187"/>
      <c r="F504" s="99"/>
      <c r="G504" s="99"/>
      <c r="H504" s="100"/>
      <c r="I504" s="101"/>
      <c r="J504" s="101"/>
      <c r="K504" s="101"/>
      <c r="L504" s="102"/>
      <c r="M504" s="106"/>
      <c r="O504" s="98"/>
      <c r="P504" s="147"/>
      <c r="Q504" s="99"/>
      <c r="R504" s="99"/>
      <c r="S504" s="99"/>
      <c r="T504" s="100"/>
      <c r="U504" s="101"/>
      <c r="V504" s="101"/>
      <c r="W504" s="101"/>
      <c r="X504" s="102"/>
      <c r="Y504" s="106"/>
    </row>
    <row r="505" spans="3:28" s="89" customFormat="1" ht="22.5" customHeight="1" x14ac:dyDescent="0.25">
      <c r="C505" s="107"/>
      <c r="D505" s="148"/>
      <c r="E505" s="188"/>
      <c r="F505" s="108"/>
      <c r="G505" s="108"/>
      <c r="H505" s="109"/>
      <c r="I505" s="110"/>
      <c r="J505" s="110"/>
      <c r="K505" s="110"/>
      <c r="L505" s="111"/>
      <c r="M505" s="112"/>
      <c r="O505" s="107"/>
      <c r="P505" s="148"/>
      <c r="Q505" s="108"/>
      <c r="R505" s="108"/>
      <c r="S505" s="108"/>
      <c r="T505" s="109"/>
      <c r="U505" s="110"/>
      <c r="V505" s="110"/>
      <c r="W505" s="110"/>
      <c r="X505" s="111"/>
      <c r="Y505" s="112"/>
    </row>
    <row r="506" spans="3:28" s="89" customFormat="1" ht="22.5" customHeight="1" x14ac:dyDescent="0.25">
      <c r="C506" s="90"/>
      <c r="D506" s="97"/>
      <c r="E506" s="92"/>
      <c r="F506" s="92"/>
      <c r="G506" s="92"/>
      <c r="H506" s="93"/>
      <c r="I506" s="94"/>
      <c r="J506" s="94"/>
      <c r="K506" s="94"/>
      <c r="L506" s="95"/>
      <c r="M506" s="96"/>
      <c r="O506" s="90"/>
      <c r="P506" s="97"/>
      <c r="Q506" s="92"/>
      <c r="R506" s="92"/>
      <c r="S506" s="92"/>
      <c r="T506" s="93"/>
      <c r="U506" s="94"/>
      <c r="V506" s="94"/>
      <c r="W506" s="94"/>
      <c r="X506" s="95"/>
      <c r="Y506" s="96"/>
    </row>
    <row r="507" spans="3:28" s="89" customFormat="1" ht="0.75" customHeight="1" x14ac:dyDescent="0.25">
      <c r="C507" s="98"/>
      <c r="D507" s="147"/>
      <c r="E507" s="99"/>
      <c r="F507" s="99"/>
      <c r="G507" s="99"/>
      <c r="H507" s="100"/>
      <c r="I507" s="101"/>
      <c r="J507" s="101"/>
      <c r="K507" s="101"/>
      <c r="L507" s="102"/>
      <c r="M507" s="103"/>
      <c r="O507" s="98"/>
      <c r="P507" s="147"/>
      <c r="Q507" s="99"/>
      <c r="R507" s="99"/>
      <c r="S507" s="99"/>
      <c r="T507" s="100"/>
      <c r="U507" s="101"/>
      <c r="V507" s="101"/>
      <c r="W507" s="101"/>
      <c r="X507" s="102"/>
      <c r="Y507" s="103"/>
    </row>
    <row r="508" spans="3:28" s="89" customFormat="1" ht="22.5" hidden="1" customHeight="1" x14ac:dyDescent="0.25">
      <c r="C508" s="98"/>
      <c r="D508" s="147"/>
      <c r="E508" s="99"/>
      <c r="F508" s="99"/>
      <c r="G508" s="99"/>
      <c r="H508" s="100"/>
      <c r="I508" s="101"/>
      <c r="J508" s="101"/>
      <c r="K508" s="101"/>
      <c r="L508" s="102"/>
      <c r="M508" s="103"/>
      <c r="O508" s="98"/>
      <c r="P508" s="147"/>
      <c r="Q508" s="99"/>
      <c r="R508" s="99"/>
      <c r="S508" s="99"/>
      <c r="T508" s="100"/>
      <c r="U508" s="101"/>
      <c r="V508" s="101"/>
      <c r="W508" s="101"/>
      <c r="X508" s="102"/>
      <c r="Y508" s="103"/>
    </row>
    <row r="509" spans="3:28" s="89" customFormat="1" ht="20.25" customHeight="1" x14ac:dyDescent="0.25">
      <c r="C509" s="104"/>
      <c r="D509" s="147"/>
      <c r="E509" s="99"/>
      <c r="F509" s="99"/>
      <c r="G509" s="99"/>
      <c r="H509" s="100"/>
      <c r="I509" s="101"/>
      <c r="J509" s="101"/>
      <c r="K509" s="101"/>
      <c r="L509" s="102"/>
      <c r="M509" s="103"/>
      <c r="O509" s="104"/>
      <c r="P509" s="147"/>
      <c r="Q509" s="99"/>
      <c r="R509" s="99"/>
      <c r="S509" s="99"/>
      <c r="T509" s="100"/>
      <c r="U509" s="101"/>
      <c r="V509" s="101"/>
      <c r="W509" s="101"/>
      <c r="X509" s="102"/>
      <c r="Y509" s="103"/>
      <c r="AB509" s="105"/>
    </row>
    <row r="510" spans="3:28" s="89" customFormat="1" ht="22.5" hidden="1" customHeight="1" x14ac:dyDescent="0.25">
      <c r="C510" s="104"/>
      <c r="D510" s="147"/>
      <c r="E510" s="99"/>
      <c r="F510" s="99"/>
      <c r="G510" s="99"/>
      <c r="H510" s="100"/>
      <c r="I510" s="101"/>
      <c r="J510" s="101"/>
      <c r="K510" s="101"/>
      <c r="L510" s="102"/>
      <c r="M510" s="103"/>
      <c r="O510" s="104"/>
      <c r="P510" s="147"/>
      <c r="Q510" s="99"/>
      <c r="R510" s="99"/>
      <c r="S510" s="99"/>
      <c r="T510" s="100"/>
      <c r="U510" s="101"/>
      <c r="V510" s="101"/>
      <c r="W510" s="101"/>
      <c r="X510" s="102"/>
      <c r="Y510" s="103"/>
      <c r="AB510" s="105"/>
    </row>
    <row r="511" spans="3:28" s="89" customFormat="1" ht="0.75" customHeight="1" x14ac:dyDescent="0.25">
      <c r="C511" s="104"/>
      <c r="D511" s="147"/>
      <c r="E511" s="99"/>
      <c r="F511" s="99"/>
      <c r="G511" s="99"/>
      <c r="H511" s="100"/>
      <c r="I511" s="101"/>
      <c r="J511" s="101"/>
      <c r="K511" s="101"/>
      <c r="L511" s="102"/>
      <c r="M511" s="103"/>
      <c r="O511" s="104"/>
      <c r="P511" s="147"/>
      <c r="Q511" s="99"/>
      <c r="R511" s="99"/>
      <c r="S511" s="99"/>
      <c r="T511" s="100"/>
      <c r="U511" s="101"/>
      <c r="V511" s="101"/>
      <c r="W511" s="101"/>
      <c r="X511" s="102"/>
      <c r="Y511" s="103"/>
      <c r="AB511" s="105"/>
    </row>
    <row r="512" spans="3:28" s="89" customFormat="1" ht="21.75" customHeight="1" x14ac:dyDescent="0.25">
      <c r="C512" s="103"/>
      <c r="D512" s="147"/>
      <c r="E512" s="99"/>
      <c r="F512" s="99"/>
      <c r="G512" s="99"/>
      <c r="H512" s="100"/>
      <c r="I512" s="101"/>
      <c r="J512" s="101"/>
      <c r="K512" s="101"/>
      <c r="L512" s="102"/>
      <c r="M512" s="106"/>
      <c r="O512" s="103"/>
      <c r="P512" s="147"/>
      <c r="Q512" s="99"/>
      <c r="R512" s="99"/>
      <c r="S512" s="99"/>
      <c r="T512" s="100"/>
      <c r="U512" s="101"/>
      <c r="V512" s="101"/>
      <c r="W512" s="101"/>
      <c r="X512" s="102"/>
      <c r="Y512" s="106"/>
    </row>
    <row r="513" spans="3:28" s="89" customFormat="1" ht="2.25" hidden="1" customHeight="1" x14ac:dyDescent="0.25">
      <c r="C513" s="103"/>
      <c r="D513" s="147"/>
      <c r="E513" s="99"/>
      <c r="F513" s="99"/>
      <c r="G513" s="99"/>
      <c r="H513" s="100"/>
      <c r="I513" s="101"/>
      <c r="J513" s="101"/>
      <c r="K513" s="101"/>
      <c r="L513" s="102"/>
      <c r="M513" s="106"/>
      <c r="O513" s="103"/>
      <c r="P513" s="147"/>
      <c r="Q513" s="99"/>
      <c r="R513" s="99"/>
      <c r="S513" s="99"/>
      <c r="T513" s="100"/>
      <c r="U513" s="101"/>
      <c r="V513" s="101"/>
      <c r="W513" s="101"/>
      <c r="X513" s="102"/>
      <c r="Y513" s="106"/>
    </row>
    <row r="514" spans="3:28" s="89" customFormat="1" ht="22.5" hidden="1" customHeight="1" x14ac:dyDescent="0.25">
      <c r="C514" s="103"/>
      <c r="D514" s="147"/>
      <c r="E514" s="99"/>
      <c r="F514" s="99"/>
      <c r="G514" s="99"/>
      <c r="H514" s="100"/>
      <c r="I514" s="101"/>
      <c r="J514" s="101"/>
      <c r="K514" s="101"/>
      <c r="L514" s="102"/>
      <c r="M514" s="106"/>
      <c r="O514" s="103"/>
      <c r="P514" s="147"/>
      <c r="Q514" s="99"/>
      <c r="R514" s="99"/>
      <c r="S514" s="99"/>
      <c r="T514" s="100"/>
      <c r="U514" s="101"/>
      <c r="V514" s="101"/>
      <c r="W514" s="101"/>
      <c r="X514" s="102"/>
      <c r="Y514" s="106"/>
    </row>
    <row r="515" spans="3:28" s="89" customFormat="1" ht="22.5" customHeight="1" x14ac:dyDescent="0.25">
      <c r="C515" s="98"/>
      <c r="D515" s="147"/>
      <c r="E515" s="99"/>
      <c r="F515" s="99"/>
      <c r="G515" s="99"/>
      <c r="H515" s="100"/>
      <c r="I515" s="101"/>
      <c r="J515" s="101"/>
      <c r="K515" s="101"/>
      <c r="L515" s="102"/>
      <c r="M515" s="106"/>
      <c r="O515" s="98"/>
      <c r="P515" s="147"/>
      <c r="Q515" s="99"/>
      <c r="R515" s="99"/>
      <c r="S515" s="99"/>
      <c r="T515" s="100"/>
      <c r="U515" s="101"/>
      <c r="V515" s="101"/>
      <c r="W515" s="101"/>
      <c r="X515" s="102"/>
      <c r="Y515" s="106"/>
    </row>
    <row r="516" spans="3:28" s="89" customFormat="1" ht="0.75" customHeight="1" x14ac:dyDescent="0.25">
      <c r="C516" s="98"/>
      <c r="D516" s="147"/>
      <c r="E516" s="99"/>
      <c r="F516" s="99"/>
      <c r="G516" s="99"/>
      <c r="H516" s="100"/>
      <c r="I516" s="101"/>
      <c r="J516" s="101"/>
      <c r="K516" s="101"/>
      <c r="L516" s="102"/>
      <c r="M516" s="106"/>
      <c r="O516" s="98"/>
      <c r="P516" s="147"/>
      <c r="Q516" s="99"/>
      <c r="R516" s="99"/>
      <c r="S516" s="99"/>
      <c r="T516" s="100"/>
      <c r="U516" s="101"/>
      <c r="V516" s="101"/>
      <c r="W516" s="101"/>
      <c r="X516" s="102"/>
      <c r="Y516" s="106"/>
    </row>
    <row r="517" spans="3:28" s="89" customFormat="1" ht="22.5" customHeight="1" x14ac:dyDescent="0.25">
      <c r="C517" s="107"/>
      <c r="D517" s="148"/>
      <c r="E517" s="108"/>
      <c r="F517" s="108"/>
      <c r="G517" s="108"/>
      <c r="H517" s="109"/>
      <c r="I517" s="110"/>
      <c r="J517" s="110"/>
      <c r="K517" s="110"/>
      <c r="L517" s="111"/>
      <c r="M517" s="112"/>
      <c r="O517" s="107"/>
      <c r="P517" s="148"/>
      <c r="Q517" s="108"/>
      <c r="R517" s="108"/>
      <c r="S517" s="108"/>
      <c r="T517" s="109"/>
      <c r="U517" s="110"/>
      <c r="V517" s="110"/>
      <c r="W517" s="110"/>
      <c r="X517" s="111"/>
      <c r="Y517" s="112"/>
    </row>
    <row r="518" spans="3:28" s="89" customFormat="1" ht="22.5" customHeight="1" x14ac:dyDescent="0.25">
      <c r="C518" s="90"/>
      <c r="D518" s="97"/>
      <c r="E518" s="92"/>
      <c r="F518" s="92"/>
      <c r="G518" s="92"/>
      <c r="H518" s="93"/>
      <c r="I518" s="94"/>
      <c r="J518" s="94"/>
      <c r="K518" s="94"/>
      <c r="L518" s="95"/>
      <c r="M518" s="96"/>
      <c r="O518" s="90"/>
      <c r="P518" s="97"/>
      <c r="Q518" s="92"/>
      <c r="R518" s="92"/>
      <c r="S518" s="92"/>
      <c r="T518" s="93"/>
      <c r="U518" s="94"/>
      <c r="V518" s="94"/>
      <c r="W518" s="94"/>
      <c r="X518" s="95"/>
      <c r="Y518" s="96"/>
    </row>
    <row r="519" spans="3:28" s="89" customFormat="1" ht="0.75" customHeight="1" x14ac:dyDescent="0.25">
      <c r="C519" s="98"/>
      <c r="D519" s="147"/>
      <c r="E519" s="99"/>
      <c r="F519" s="99"/>
      <c r="G519" s="99"/>
      <c r="H519" s="100"/>
      <c r="I519" s="101"/>
      <c r="J519" s="101"/>
      <c r="K519" s="101"/>
      <c r="L519" s="102"/>
      <c r="M519" s="103"/>
      <c r="O519" s="98"/>
      <c r="P519" s="147"/>
      <c r="Q519" s="99"/>
      <c r="R519" s="99"/>
      <c r="S519" s="99"/>
      <c r="T519" s="100"/>
      <c r="U519" s="101"/>
      <c r="V519" s="101"/>
      <c r="W519" s="101"/>
      <c r="X519" s="102"/>
      <c r="Y519" s="103"/>
    </row>
    <row r="520" spans="3:28" s="89" customFormat="1" ht="22.5" hidden="1" customHeight="1" x14ac:dyDescent="0.25">
      <c r="C520" s="98"/>
      <c r="D520" s="147"/>
      <c r="E520" s="99"/>
      <c r="F520" s="99"/>
      <c r="G520" s="99"/>
      <c r="H520" s="100"/>
      <c r="I520" s="101"/>
      <c r="J520" s="101"/>
      <c r="K520" s="101"/>
      <c r="L520" s="102"/>
      <c r="M520" s="103"/>
      <c r="O520" s="98"/>
      <c r="P520" s="147"/>
      <c r="Q520" s="99"/>
      <c r="R520" s="99"/>
      <c r="S520" s="99"/>
      <c r="T520" s="100"/>
      <c r="U520" s="101"/>
      <c r="V520" s="101"/>
      <c r="W520" s="101"/>
      <c r="X520" s="102"/>
      <c r="Y520" s="103"/>
    </row>
    <row r="521" spans="3:28" s="89" customFormat="1" ht="20.25" customHeight="1" x14ac:dyDescent="0.25">
      <c r="C521" s="104"/>
      <c r="D521" s="147"/>
      <c r="E521" s="99"/>
      <c r="F521" s="99"/>
      <c r="G521" s="99"/>
      <c r="H521" s="100"/>
      <c r="I521" s="101"/>
      <c r="J521" s="101"/>
      <c r="K521" s="101"/>
      <c r="L521" s="102"/>
      <c r="M521" s="103"/>
      <c r="O521" s="104"/>
      <c r="P521" s="147"/>
      <c r="Q521" s="99"/>
      <c r="R521" s="99"/>
      <c r="S521" s="99"/>
      <c r="T521" s="100"/>
      <c r="U521" s="101"/>
      <c r="V521" s="101"/>
      <c r="W521" s="101"/>
      <c r="X521" s="102"/>
      <c r="Y521" s="103"/>
      <c r="AB521" s="105"/>
    </row>
    <row r="522" spans="3:28" s="89" customFormat="1" ht="22.5" hidden="1" customHeight="1" x14ac:dyDescent="0.25">
      <c r="C522" s="104"/>
      <c r="D522" s="147"/>
      <c r="E522" s="99"/>
      <c r="F522" s="99"/>
      <c r="G522" s="99"/>
      <c r="H522" s="100"/>
      <c r="I522" s="101"/>
      <c r="J522" s="101"/>
      <c r="K522" s="101"/>
      <c r="L522" s="102"/>
      <c r="M522" s="103"/>
      <c r="O522" s="104"/>
      <c r="P522" s="147"/>
      <c r="Q522" s="99"/>
      <c r="R522" s="99"/>
      <c r="S522" s="99"/>
      <c r="T522" s="100"/>
      <c r="U522" s="101"/>
      <c r="V522" s="101"/>
      <c r="W522" s="101"/>
      <c r="X522" s="102"/>
      <c r="Y522" s="103"/>
      <c r="AB522" s="105"/>
    </row>
    <row r="523" spans="3:28" s="89" customFormat="1" ht="0.75" customHeight="1" x14ac:dyDescent="0.25">
      <c r="C523" s="104"/>
      <c r="D523" s="147"/>
      <c r="E523" s="99"/>
      <c r="F523" s="99"/>
      <c r="G523" s="99"/>
      <c r="H523" s="100"/>
      <c r="I523" s="101"/>
      <c r="J523" s="101"/>
      <c r="K523" s="101"/>
      <c r="L523" s="102"/>
      <c r="M523" s="103"/>
      <c r="O523" s="104"/>
      <c r="P523" s="147"/>
      <c r="Q523" s="99"/>
      <c r="R523" s="99"/>
      <c r="S523" s="99"/>
      <c r="T523" s="100"/>
      <c r="U523" s="101"/>
      <c r="V523" s="101"/>
      <c r="W523" s="101"/>
      <c r="X523" s="102"/>
      <c r="Y523" s="103"/>
      <c r="AB523" s="105"/>
    </row>
    <row r="524" spans="3:28" s="89" customFormat="1" ht="21.75" customHeight="1" x14ac:dyDescent="0.25">
      <c r="C524" s="103"/>
      <c r="D524" s="147"/>
      <c r="E524" s="99"/>
      <c r="F524" s="99"/>
      <c r="G524" s="99"/>
      <c r="H524" s="100"/>
      <c r="I524" s="101"/>
      <c r="J524" s="101"/>
      <c r="K524" s="101"/>
      <c r="L524" s="102"/>
      <c r="M524" s="106"/>
      <c r="O524" s="103"/>
      <c r="P524" s="147"/>
      <c r="Q524" s="99"/>
      <c r="R524" s="99"/>
      <c r="S524" s="99"/>
      <c r="T524" s="100"/>
      <c r="U524" s="101"/>
      <c r="V524" s="101"/>
      <c r="W524" s="101"/>
      <c r="X524" s="102"/>
      <c r="Y524" s="106"/>
    </row>
    <row r="525" spans="3:28" s="89" customFormat="1" ht="2.25" hidden="1" customHeight="1" x14ac:dyDescent="0.25">
      <c r="C525" s="103"/>
      <c r="D525" s="147"/>
      <c r="E525" s="99"/>
      <c r="F525" s="99"/>
      <c r="G525" s="99"/>
      <c r="H525" s="100"/>
      <c r="I525" s="101"/>
      <c r="J525" s="101"/>
      <c r="K525" s="101"/>
      <c r="L525" s="102"/>
      <c r="M525" s="106"/>
      <c r="O525" s="103"/>
      <c r="P525" s="147"/>
      <c r="Q525" s="99"/>
      <c r="R525" s="99"/>
      <c r="S525" s="99"/>
      <c r="T525" s="100"/>
      <c r="U525" s="101"/>
      <c r="V525" s="101"/>
      <c r="W525" s="101"/>
      <c r="X525" s="102"/>
      <c r="Y525" s="106"/>
    </row>
    <row r="526" spans="3:28" s="89" customFormat="1" ht="22.5" hidden="1" customHeight="1" x14ac:dyDescent="0.25">
      <c r="C526" s="103"/>
      <c r="D526" s="147"/>
      <c r="E526" s="99"/>
      <c r="F526" s="99"/>
      <c r="G526" s="99"/>
      <c r="H526" s="100"/>
      <c r="I526" s="101"/>
      <c r="J526" s="101"/>
      <c r="K526" s="101"/>
      <c r="L526" s="102"/>
      <c r="M526" s="106"/>
      <c r="O526" s="103"/>
      <c r="P526" s="147"/>
      <c r="Q526" s="99"/>
      <c r="R526" s="99"/>
      <c r="S526" s="99"/>
      <c r="T526" s="100"/>
      <c r="U526" s="101"/>
      <c r="V526" s="101"/>
      <c r="W526" s="101"/>
      <c r="X526" s="102"/>
      <c r="Y526" s="106"/>
    </row>
    <row r="527" spans="3:28" s="89" customFormat="1" ht="22.5" customHeight="1" x14ac:dyDescent="0.25">
      <c r="C527" s="98"/>
      <c r="D527" s="147"/>
      <c r="E527" s="99"/>
      <c r="F527" s="99"/>
      <c r="G527" s="99"/>
      <c r="H527" s="100"/>
      <c r="I527" s="101"/>
      <c r="J527" s="101"/>
      <c r="K527" s="101"/>
      <c r="L527" s="102"/>
      <c r="M527" s="106"/>
      <c r="O527" s="98"/>
      <c r="P527" s="147"/>
      <c r="Q527" s="99"/>
      <c r="R527" s="99"/>
      <c r="S527" s="99"/>
      <c r="T527" s="100"/>
      <c r="U527" s="101"/>
      <c r="V527" s="101"/>
      <c r="W527" s="101"/>
      <c r="X527" s="102"/>
      <c r="Y527" s="106"/>
    </row>
    <row r="528" spans="3:28" s="89" customFormat="1" ht="0.75" customHeight="1" x14ac:dyDescent="0.25">
      <c r="C528" s="98"/>
      <c r="D528" s="147"/>
      <c r="E528" s="99"/>
      <c r="F528" s="99"/>
      <c r="G528" s="99"/>
      <c r="H528" s="100"/>
      <c r="I528" s="101"/>
      <c r="J528" s="101"/>
      <c r="K528" s="101"/>
      <c r="L528" s="102"/>
      <c r="M528" s="106"/>
      <c r="O528" s="98"/>
      <c r="P528" s="147"/>
      <c r="Q528" s="99"/>
      <c r="R528" s="99"/>
      <c r="S528" s="99"/>
      <c r="T528" s="100"/>
      <c r="U528" s="101"/>
      <c r="V528" s="101"/>
      <c r="W528" s="101"/>
      <c r="X528" s="102"/>
      <c r="Y528" s="106"/>
    </row>
    <row r="529" spans="3:28" s="89" customFormat="1" ht="22.5" customHeight="1" x14ac:dyDescent="0.25">
      <c r="C529" s="107"/>
      <c r="D529" s="148"/>
      <c r="E529" s="108"/>
      <c r="F529" s="108"/>
      <c r="G529" s="108"/>
      <c r="H529" s="109"/>
      <c r="I529" s="110"/>
      <c r="J529" s="110"/>
      <c r="K529" s="110"/>
      <c r="L529" s="111"/>
      <c r="M529" s="112"/>
      <c r="O529" s="107"/>
      <c r="P529" s="148"/>
      <c r="Q529" s="108"/>
      <c r="R529" s="108"/>
      <c r="S529" s="108"/>
      <c r="T529" s="109"/>
      <c r="U529" s="110"/>
      <c r="V529" s="110"/>
      <c r="W529" s="110"/>
      <c r="X529" s="111"/>
      <c r="Y529" s="112"/>
    </row>
    <row r="530" spans="3:28" s="89" customFormat="1" ht="22.5" customHeight="1" x14ac:dyDescent="0.25">
      <c r="C530" s="90"/>
      <c r="D530" s="91"/>
      <c r="E530" s="92"/>
      <c r="F530" s="92"/>
      <c r="G530" s="92"/>
      <c r="H530" s="93"/>
      <c r="I530" s="94"/>
      <c r="J530" s="94"/>
      <c r="K530" s="94"/>
      <c r="L530" s="95"/>
      <c r="M530" s="96"/>
      <c r="O530" s="90"/>
      <c r="P530" s="91"/>
      <c r="Q530" s="92"/>
      <c r="R530" s="92"/>
      <c r="S530" s="92"/>
      <c r="T530" s="93"/>
      <c r="U530" s="94"/>
      <c r="V530" s="94"/>
      <c r="W530" s="94"/>
      <c r="X530" s="95"/>
      <c r="Y530" s="96"/>
    </row>
    <row r="531" spans="3:28" s="89" customFormat="1" ht="0.75" customHeight="1" x14ac:dyDescent="0.25">
      <c r="C531" s="98"/>
      <c r="D531" s="91"/>
      <c r="E531" s="99"/>
      <c r="F531" s="99"/>
      <c r="G531" s="99"/>
      <c r="H531" s="100"/>
      <c r="I531" s="101"/>
      <c r="J531" s="101"/>
      <c r="K531" s="101"/>
      <c r="L531" s="102"/>
      <c r="M531" s="103"/>
      <c r="O531" s="98"/>
      <c r="P531" s="91"/>
      <c r="Q531" s="99"/>
      <c r="R531" s="99"/>
      <c r="S531" s="99"/>
      <c r="T531" s="100"/>
      <c r="U531" s="101"/>
      <c r="V531" s="101"/>
      <c r="W531" s="101"/>
      <c r="X531" s="102"/>
      <c r="Y531" s="103"/>
    </row>
    <row r="532" spans="3:28" s="89" customFormat="1" ht="22.5" hidden="1" customHeight="1" x14ac:dyDescent="0.25">
      <c r="C532" s="98"/>
      <c r="D532" s="91"/>
      <c r="E532" s="99"/>
      <c r="F532" s="99"/>
      <c r="G532" s="99"/>
      <c r="H532" s="100"/>
      <c r="I532" s="101"/>
      <c r="J532" s="101"/>
      <c r="K532" s="101"/>
      <c r="L532" s="102"/>
      <c r="M532" s="103"/>
      <c r="O532" s="98"/>
      <c r="P532" s="91"/>
      <c r="Q532" s="99"/>
      <c r="R532" s="99"/>
      <c r="S532" s="99"/>
      <c r="T532" s="100"/>
      <c r="U532" s="101"/>
      <c r="V532" s="101"/>
      <c r="W532" s="101"/>
      <c r="X532" s="102"/>
      <c r="Y532" s="103"/>
    </row>
    <row r="533" spans="3:28" s="89" customFormat="1" ht="20.25" customHeight="1" x14ac:dyDescent="0.25">
      <c r="C533" s="104"/>
      <c r="D533" s="91"/>
      <c r="E533" s="99"/>
      <c r="F533" s="99"/>
      <c r="G533" s="99"/>
      <c r="H533" s="100"/>
      <c r="I533" s="101"/>
      <c r="J533" s="101"/>
      <c r="K533" s="101"/>
      <c r="L533" s="102"/>
      <c r="M533" s="103"/>
      <c r="O533" s="104"/>
      <c r="P533" s="91"/>
      <c r="Q533" s="99"/>
      <c r="R533" s="99"/>
      <c r="S533" s="99"/>
      <c r="T533" s="100"/>
      <c r="U533" s="101"/>
      <c r="V533" s="101"/>
      <c r="W533" s="101"/>
      <c r="X533" s="102"/>
      <c r="Y533" s="103"/>
      <c r="AB533" s="105"/>
    </row>
    <row r="534" spans="3:28" s="89" customFormat="1" ht="22.5" hidden="1" customHeight="1" x14ac:dyDescent="0.25">
      <c r="C534" s="104"/>
      <c r="D534" s="91"/>
      <c r="E534" s="99"/>
      <c r="F534" s="99"/>
      <c r="G534" s="99"/>
      <c r="H534" s="100"/>
      <c r="I534" s="101"/>
      <c r="J534" s="101"/>
      <c r="K534" s="101"/>
      <c r="L534" s="102"/>
      <c r="M534" s="103"/>
      <c r="O534" s="104"/>
      <c r="P534" s="91"/>
      <c r="Q534" s="99"/>
      <c r="R534" s="99"/>
      <c r="S534" s="99"/>
      <c r="T534" s="100"/>
      <c r="U534" s="101"/>
      <c r="V534" s="101"/>
      <c r="W534" s="101"/>
      <c r="X534" s="102"/>
      <c r="Y534" s="103"/>
      <c r="AB534" s="105"/>
    </row>
    <row r="535" spans="3:28" s="89" customFormat="1" ht="0.75" customHeight="1" x14ac:dyDescent="0.25">
      <c r="C535" s="104"/>
      <c r="D535" s="91"/>
      <c r="E535" s="99"/>
      <c r="F535" s="99"/>
      <c r="G535" s="99"/>
      <c r="H535" s="100"/>
      <c r="I535" s="101"/>
      <c r="J535" s="101"/>
      <c r="K535" s="101"/>
      <c r="L535" s="102"/>
      <c r="M535" s="103"/>
      <c r="O535" s="104"/>
      <c r="P535" s="91"/>
      <c r="Q535" s="99"/>
      <c r="R535" s="99"/>
      <c r="S535" s="99"/>
      <c r="T535" s="100"/>
      <c r="U535" s="101"/>
      <c r="V535" s="101"/>
      <c r="W535" s="101"/>
      <c r="X535" s="102"/>
      <c r="Y535" s="103"/>
      <c r="AB535" s="105"/>
    </row>
    <row r="536" spans="3:28" s="89" customFormat="1" ht="21.75" customHeight="1" x14ac:dyDescent="0.25">
      <c r="C536" s="103"/>
      <c r="D536" s="91"/>
      <c r="E536" s="99"/>
      <c r="F536" s="99"/>
      <c r="G536" s="99"/>
      <c r="H536" s="100"/>
      <c r="I536" s="101"/>
      <c r="J536" s="101"/>
      <c r="K536" s="101"/>
      <c r="L536" s="102"/>
      <c r="M536" s="106"/>
      <c r="O536" s="103"/>
      <c r="P536" s="91"/>
      <c r="Q536" s="99"/>
      <c r="R536" s="99"/>
      <c r="S536" s="99"/>
      <c r="T536" s="100"/>
      <c r="U536" s="101"/>
      <c r="V536" s="101"/>
      <c r="W536" s="101"/>
      <c r="X536" s="102"/>
      <c r="Y536" s="106"/>
    </row>
    <row r="537" spans="3:28" s="89" customFormat="1" ht="2.25" hidden="1" customHeight="1" x14ac:dyDescent="0.25">
      <c r="C537" s="103"/>
      <c r="D537" s="91"/>
      <c r="E537" s="99"/>
      <c r="F537" s="99"/>
      <c r="G537" s="99"/>
      <c r="H537" s="100"/>
      <c r="I537" s="101"/>
      <c r="J537" s="101"/>
      <c r="K537" s="101"/>
      <c r="L537" s="102"/>
      <c r="M537" s="106"/>
      <c r="O537" s="103"/>
      <c r="P537" s="91"/>
      <c r="Q537" s="99"/>
      <c r="R537" s="99"/>
      <c r="S537" s="99"/>
      <c r="T537" s="100"/>
      <c r="U537" s="101"/>
      <c r="V537" s="101"/>
      <c r="W537" s="101"/>
      <c r="X537" s="102"/>
      <c r="Y537" s="106"/>
    </row>
    <row r="538" spans="3:28" s="89" customFormat="1" ht="22.5" hidden="1" customHeight="1" x14ac:dyDescent="0.25">
      <c r="C538" s="103"/>
      <c r="D538" s="91"/>
      <c r="E538" s="99"/>
      <c r="F538" s="99"/>
      <c r="G538" s="99"/>
      <c r="H538" s="100"/>
      <c r="I538" s="101"/>
      <c r="J538" s="101"/>
      <c r="K538" s="101"/>
      <c r="L538" s="102"/>
      <c r="M538" s="106"/>
      <c r="O538" s="103"/>
      <c r="P538" s="91"/>
      <c r="Q538" s="99"/>
      <c r="R538" s="99"/>
      <c r="S538" s="99"/>
      <c r="T538" s="100"/>
      <c r="U538" s="101"/>
      <c r="V538" s="101"/>
      <c r="W538" s="101"/>
      <c r="X538" s="102"/>
      <c r="Y538" s="106"/>
    </row>
    <row r="539" spans="3:28" s="89" customFormat="1" ht="22.5" customHeight="1" x14ac:dyDescent="0.25">
      <c r="C539" s="98"/>
      <c r="D539" s="91"/>
      <c r="E539" s="99"/>
      <c r="F539" s="99"/>
      <c r="G539" s="99"/>
      <c r="H539" s="100"/>
      <c r="I539" s="101"/>
      <c r="J539" s="101"/>
      <c r="K539" s="101"/>
      <c r="L539" s="102"/>
      <c r="M539" s="106"/>
      <c r="O539" s="98"/>
      <c r="P539" s="91"/>
      <c r="Q539" s="99"/>
      <c r="R539" s="99"/>
      <c r="S539" s="99"/>
      <c r="T539" s="100"/>
      <c r="U539" s="101"/>
      <c r="V539" s="101"/>
      <c r="W539" s="101"/>
      <c r="X539" s="102"/>
      <c r="Y539" s="106"/>
    </row>
    <row r="540" spans="3:28" s="89" customFormat="1" ht="0.75" customHeight="1" x14ac:dyDescent="0.25">
      <c r="C540" s="98"/>
      <c r="D540" s="91"/>
      <c r="E540" s="99"/>
      <c r="F540" s="99"/>
      <c r="G540" s="99"/>
      <c r="H540" s="100"/>
      <c r="I540" s="101"/>
      <c r="J540" s="101"/>
      <c r="K540" s="101"/>
      <c r="L540" s="102"/>
      <c r="M540" s="106"/>
      <c r="O540" s="98"/>
      <c r="P540" s="91"/>
      <c r="Q540" s="99"/>
      <c r="R540" s="99"/>
      <c r="S540" s="99"/>
      <c r="T540" s="100"/>
      <c r="U540" s="101"/>
      <c r="V540" s="101"/>
      <c r="W540" s="101"/>
      <c r="X540" s="102"/>
      <c r="Y540" s="106"/>
    </row>
    <row r="541" spans="3:28" s="89" customFormat="1" ht="22.5" customHeight="1" x14ac:dyDescent="0.25">
      <c r="C541" s="107"/>
      <c r="D541" s="91"/>
      <c r="E541" s="108"/>
      <c r="F541" s="108"/>
      <c r="G541" s="108"/>
      <c r="H541" s="109"/>
      <c r="I541" s="110"/>
      <c r="J541" s="110"/>
      <c r="K541" s="110"/>
      <c r="L541" s="111"/>
      <c r="M541" s="112"/>
      <c r="O541" s="107"/>
      <c r="P541" s="91"/>
      <c r="Q541" s="108"/>
      <c r="R541" s="108"/>
      <c r="S541" s="108"/>
      <c r="T541" s="109"/>
      <c r="U541" s="110"/>
      <c r="V541" s="110"/>
      <c r="W541" s="110"/>
      <c r="X541" s="111"/>
      <c r="Y541" s="112"/>
    </row>
    <row r="542" spans="3:28" ht="15" customHeight="1" x14ac:dyDescent="0.3">
      <c r="C542" s="294"/>
      <c r="D542" s="294"/>
      <c r="E542" s="294"/>
      <c r="F542" s="294"/>
      <c r="G542" s="294"/>
      <c r="H542" s="294"/>
      <c r="I542" s="294"/>
      <c r="J542" s="294"/>
      <c r="K542" s="294"/>
      <c r="L542" s="294"/>
      <c r="M542" s="294"/>
      <c r="O542" s="294"/>
      <c r="P542" s="294"/>
      <c r="Q542" s="294"/>
      <c r="R542" s="294"/>
      <c r="S542" s="294"/>
      <c r="T542" s="294"/>
      <c r="U542" s="294"/>
      <c r="V542" s="294"/>
      <c r="W542" s="294"/>
      <c r="X542" s="294"/>
      <c r="Y542" s="294"/>
    </row>
    <row r="543" spans="3:28" x14ac:dyDescent="0.3">
      <c r="C543" s="113"/>
      <c r="D543" s="113"/>
      <c r="E543" s="113"/>
      <c r="F543" s="113"/>
      <c r="G543" s="113"/>
      <c r="H543" s="113"/>
      <c r="I543" s="113"/>
      <c r="J543" s="113"/>
      <c r="K543" s="113"/>
      <c r="L543" s="113"/>
      <c r="M543" s="113"/>
      <c r="O543" s="113"/>
      <c r="P543" s="113"/>
      <c r="Q543" s="113"/>
      <c r="R543" s="113"/>
      <c r="S543" s="113"/>
      <c r="T543" s="113"/>
      <c r="U543" s="113"/>
      <c r="V543" s="113"/>
      <c r="W543" s="113"/>
      <c r="X543" s="113"/>
      <c r="Y543" s="113"/>
    </row>
    <row r="544" spans="3:28" x14ac:dyDescent="0.3">
      <c r="C544" s="295"/>
      <c r="D544" s="295"/>
      <c r="E544" s="295"/>
      <c r="F544" s="295"/>
      <c r="G544" s="295"/>
      <c r="H544" s="295"/>
      <c r="I544" s="295"/>
      <c r="J544" s="295"/>
      <c r="K544" s="295"/>
      <c r="L544" s="295"/>
      <c r="M544" s="295"/>
      <c r="O544" s="295"/>
      <c r="P544" s="295"/>
      <c r="Q544" s="295"/>
      <c r="R544" s="295"/>
      <c r="S544" s="295"/>
      <c r="T544" s="295"/>
      <c r="U544" s="295"/>
      <c r="V544" s="295"/>
      <c r="W544" s="295"/>
      <c r="X544" s="295"/>
      <c r="Y544" s="295"/>
    </row>
    <row r="545" spans="1:25" ht="115.5" customHeight="1" x14ac:dyDescent="0.3">
      <c r="C545" s="296"/>
      <c r="D545" s="297"/>
      <c r="E545" s="297"/>
      <c r="F545" s="297"/>
      <c r="G545" s="297"/>
      <c r="H545" s="297"/>
      <c r="I545" s="297"/>
      <c r="J545" s="297"/>
      <c r="K545" s="297"/>
      <c r="L545" s="297"/>
      <c r="M545" s="298"/>
      <c r="O545" s="296"/>
      <c r="P545" s="297"/>
      <c r="Q545" s="297"/>
      <c r="R545" s="297"/>
      <c r="S545" s="297"/>
      <c r="T545" s="297"/>
      <c r="U545" s="297"/>
      <c r="V545" s="297"/>
      <c r="W545" s="297"/>
      <c r="X545" s="297"/>
      <c r="Y545" s="298"/>
    </row>
    <row r="548" spans="1:25" ht="53.25" customHeight="1" x14ac:dyDescent="0.3">
      <c r="C548" s="67"/>
      <c r="D548" s="68"/>
      <c r="E548" s="69"/>
      <c r="F548" s="69"/>
      <c r="G548" s="69"/>
      <c r="H548" s="69"/>
      <c r="I548" s="69"/>
      <c r="J548" s="69"/>
      <c r="K548" s="69"/>
      <c r="L548" s="69"/>
      <c r="M548" s="70"/>
      <c r="O548" s="67"/>
      <c r="P548" s="68"/>
      <c r="Q548" s="69"/>
      <c r="R548" s="69"/>
      <c r="S548" s="69"/>
      <c r="T548" s="69"/>
      <c r="U548" s="69"/>
      <c r="V548" s="69"/>
      <c r="W548" s="69"/>
      <c r="X548" s="69"/>
      <c r="Y548" s="70"/>
    </row>
    <row r="549" spans="1:25" ht="5.25" customHeight="1" x14ac:dyDescent="0.3"/>
    <row r="550" spans="1:25" x14ac:dyDescent="0.3">
      <c r="A550" s="72"/>
      <c r="C550" s="311"/>
      <c r="D550" s="311"/>
      <c r="E550" s="312"/>
      <c r="F550" s="312"/>
      <c r="G550" s="312"/>
      <c r="H550" s="312"/>
      <c r="I550" s="312"/>
      <c r="J550" s="312"/>
      <c r="K550" s="312"/>
      <c r="L550" s="312"/>
      <c r="M550" s="73"/>
      <c r="O550" s="311"/>
      <c r="P550" s="311"/>
      <c r="Q550" s="312"/>
      <c r="R550" s="312"/>
      <c r="S550" s="312"/>
      <c r="T550" s="312"/>
      <c r="U550" s="312"/>
      <c r="V550" s="312"/>
      <c r="W550" s="312"/>
      <c r="X550" s="312"/>
      <c r="Y550" s="73"/>
    </row>
    <row r="551" spans="1:25" x14ac:dyDescent="0.3">
      <c r="A551" s="74"/>
      <c r="C551" s="75"/>
      <c r="D551" s="75"/>
      <c r="E551" s="76"/>
      <c r="F551" s="76"/>
      <c r="G551" s="76"/>
      <c r="H551" s="76"/>
      <c r="I551" s="76"/>
      <c r="J551" s="76"/>
      <c r="K551" s="76"/>
      <c r="L551" s="76"/>
      <c r="M551" s="77"/>
      <c r="O551" s="75"/>
      <c r="P551" s="75"/>
      <c r="Q551" s="76"/>
      <c r="R551" s="76"/>
      <c r="S551" s="76"/>
      <c r="T551" s="76"/>
      <c r="U551" s="76"/>
      <c r="V551" s="76"/>
      <c r="W551" s="76"/>
      <c r="X551" s="76"/>
      <c r="Y551" s="77"/>
    </row>
    <row r="552" spans="1:25" ht="15.6" x14ac:dyDescent="0.3">
      <c r="A552" s="72"/>
      <c r="C552" s="78"/>
      <c r="D552" s="313"/>
      <c r="E552" s="313"/>
      <c r="F552" s="313"/>
      <c r="G552" s="313"/>
      <c r="H552" s="313"/>
      <c r="I552" s="313"/>
      <c r="J552" s="313"/>
      <c r="K552" s="313"/>
      <c r="L552" s="313"/>
      <c r="M552" s="313"/>
      <c r="O552" s="78"/>
      <c r="P552" s="313"/>
      <c r="Q552" s="313"/>
      <c r="R552" s="313"/>
      <c r="S552" s="313"/>
      <c r="T552" s="313"/>
      <c r="U552" s="313"/>
      <c r="V552" s="313"/>
      <c r="W552" s="313"/>
      <c r="X552" s="313"/>
      <c r="Y552" s="313"/>
    </row>
    <row r="553" spans="1:25" x14ac:dyDescent="0.3">
      <c r="A553" s="79"/>
    </row>
    <row r="554" spans="1:25" ht="18" customHeight="1" x14ac:dyDescent="0.3">
      <c r="A554" s="72"/>
      <c r="C554" s="78"/>
      <c r="O554" s="78"/>
    </row>
    <row r="555" spans="1:25" x14ac:dyDescent="0.3">
      <c r="A555" s="79"/>
    </row>
    <row r="556" spans="1:25" ht="63" customHeight="1" x14ac:dyDescent="0.3">
      <c r="C556" s="307"/>
      <c r="D556" s="307"/>
      <c r="E556" s="307"/>
      <c r="F556" s="307"/>
      <c r="G556" s="307"/>
      <c r="H556" s="307"/>
      <c r="I556" s="307"/>
      <c r="J556" s="307"/>
      <c r="K556" s="307"/>
      <c r="L556" s="307"/>
      <c r="M556" s="307"/>
      <c r="O556" s="307"/>
      <c r="P556" s="307"/>
      <c r="Q556" s="307"/>
      <c r="R556" s="307"/>
      <c r="S556" s="307"/>
      <c r="T556" s="307"/>
      <c r="U556" s="307"/>
      <c r="V556" s="307"/>
      <c r="W556" s="307"/>
      <c r="X556" s="307"/>
      <c r="Y556" s="307"/>
    </row>
    <row r="557" spans="1:25" ht="9" customHeight="1" x14ac:dyDescent="0.3"/>
    <row r="558" spans="1:25" ht="15" customHeight="1" x14ac:dyDescent="0.3">
      <c r="E558" s="80"/>
      <c r="G558" s="81"/>
      <c r="H558" s="308"/>
      <c r="I558" s="309"/>
      <c r="J558" s="309"/>
      <c r="K558" s="309"/>
      <c r="L558" s="309"/>
      <c r="M558" s="310"/>
      <c r="Q558" s="80"/>
      <c r="S558" s="81"/>
      <c r="T558" s="308"/>
      <c r="U558" s="309"/>
      <c r="V558" s="309"/>
      <c r="W558" s="309"/>
      <c r="X558" s="309"/>
      <c r="Y558" s="310"/>
    </row>
    <row r="559" spans="1:25" ht="39" customHeight="1" x14ac:dyDescent="0.3">
      <c r="E559" s="82"/>
      <c r="F559" s="83"/>
      <c r="G559" s="84"/>
      <c r="H559" s="299"/>
      <c r="I559" s="301"/>
      <c r="J559" s="301"/>
      <c r="K559" s="301"/>
      <c r="L559" s="303"/>
      <c r="M559" s="305"/>
      <c r="Q559" s="82"/>
      <c r="R559" s="83"/>
      <c r="S559" s="84"/>
      <c r="T559" s="299"/>
      <c r="U559" s="301"/>
      <c r="V559" s="301"/>
      <c r="W559" s="301"/>
      <c r="X559" s="303"/>
      <c r="Y559" s="305"/>
    </row>
    <row r="560" spans="1:25" ht="15.6" x14ac:dyDescent="0.3">
      <c r="C560" s="85"/>
      <c r="D560" s="86"/>
      <c r="E560" s="87"/>
      <c r="F560" s="87"/>
      <c r="G560" s="87"/>
      <c r="H560" s="300"/>
      <c r="I560" s="302"/>
      <c r="J560" s="302"/>
      <c r="K560" s="302"/>
      <c r="L560" s="304"/>
      <c r="M560" s="306"/>
      <c r="O560" s="85"/>
      <c r="P560" s="88"/>
      <c r="Q560" s="87"/>
      <c r="R560" s="87"/>
      <c r="S560" s="87"/>
      <c r="T560" s="300"/>
      <c r="U560" s="302"/>
      <c r="V560" s="302"/>
      <c r="W560" s="302"/>
      <c r="X560" s="304"/>
      <c r="Y560" s="306"/>
    </row>
    <row r="561" spans="3:28" s="89" customFormat="1" ht="22.5" customHeight="1" x14ac:dyDescent="0.25">
      <c r="C561" s="90"/>
      <c r="D561" s="91"/>
      <c r="E561" s="92"/>
      <c r="F561" s="92"/>
      <c r="G561" s="92"/>
      <c r="H561" s="93"/>
      <c r="I561" s="94"/>
      <c r="J561" s="94"/>
      <c r="K561" s="94"/>
      <c r="L561" s="95"/>
      <c r="M561" s="96"/>
      <c r="O561" s="90"/>
      <c r="P561" s="91"/>
      <c r="Q561" s="92"/>
      <c r="R561" s="92"/>
      <c r="S561" s="92"/>
      <c r="T561" s="93"/>
      <c r="U561" s="94"/>
      <c r="V561" s="94"/>
      <c r="W561" s="94"/>
      <c r="X561" s="95"/>
      <c r="Y561" s="96"/>
    </row>
    <row r="562" spans="3:28" s="89" customFormat="1" ht="0.75" customHeight="1" x14ac:dyDescent="0.25">
      <c r="C562" s="98"/>
      <c r="D562" s="91"/>
      <c r="E562" s="99"/>
      <c r="F562" s="99"/>
      <c r="G562" s="99"/>
      <c r="H562" s="100"/>
      <c r="I562" s="101"/>
      <c r="J562" s="101"/>
      <c r="K562" s="101"/>
      <c r="L562" s="102"/>
      <c r="M562" s="103"/>
      <c r="O562" s="98"/>
      <c r="P562" s="91"/>
      <c r="Q562" s="99"/>
      <c r="R562" s="99"/>
      <c r="S562" s="99"/>
      <c r="T562" s="100"/>
      <c r="U562" s="101"/>
      <c r="V562" s="101"/>
      <c r="W562" s="101"/>
      <c r="X562" s="102"/>
      <c r="Y562" s="103"/>
    </row>
    <row r="563" spans="3:28" s="89" customFormat="1" ht="22.5" hidden="1" customHeight="1" x14ac:dyDescent="0.25">
      <c r="C563" s="98"/>
      <c r="D563" s="91"/>
      <c r="E563" s="99"/>
      <c r="F563" s="99"/>
      <c r="G563" s="99"/>
      <c r="H563" s="100"/>
      <c r="I563" s="101"/>
      <c r="J563" s="101"/>
      <c r="K563" s="101"/>
      <c r="L563" s="102"/>
      <c r="M563" s="103"/>
      <c r="O563" s="98"/>
      <c r="P563" s="91"/>
      <c r="Q563" s="99"/>
      <c r="R563" s="99"/>
      <c r="S563" s="99"/>
      <c r="T563" s="100"/>
      <c r="U563" s="101"/>
      <c r="V563" s="101"/>
      <c r="W563" s="101"/>
      <c r="X563" s="102"/>
      <c r="Y563" s="103"/>
    </row>
    <row r="564" spans="3:28" s="89" customFormat="1" ht="20.25" customHeight="1" x14ac:dyDescent="0.25">
      <c r="C564" s="104"/>
      <c r="D564" s="91"/>
      <c r="E564" s="99"/>
      <c r="F564" s="99"/>
      <c r="G564" s="99"/>
      <c r="H564" s="100"/>
      <c r="I564" s="101"/>
      <c r="J564" s="101"/>
      <c r="K564" s="101"/>
      <c r="L564" s="102"/>
      <c r="M564" s="103"/>
      <c r="O564" s="104"/>
      <c r="P564" s="91"/>
      <c r="Q564" s="99"/>
      <c r="R564" s="99"/>
      <c r="S564" s="99"/>
      <c r="T564" s="100"/>
      <c r="U564" s="101"/>
      <c r="V564" s="101"/>
      <c r="W564" s="101"/>
      <c r="X564" s="102"/>
      <c r="Y564" s="103"/>
      <c r="AB564" s="105"/>
    </row>
    <row r="565" spans="3:28" s="89" customFormat="1" ht="22.5" hidden="1" customHeight="1" x14ac:dyDescent="0.25">
      <c r="C565" s="104"/>
      <c r="D565" s="91"/>
      <c r="E565" s="99"/>
      <c r="F565" s="99"/>
      <c r="G565" s="99"/>
      <c r="H565" s="100"/>
      <c r="I565" s="101"/>
      <c r="J565" s="101"/>
      <c r="K565" s="101"/>
      <c r="L565" s="102"/>
      <c r="M565" s="103"/>
      <c r="O565" s="104"/>
      <c r="P565" s="91"/>
      <c r="Q565" s="99"/>
      <c r="R565" s="99"/>
      <c r="S565" s="99"/>
      <c r="T565" s="100"/>
      <c r="U565" s="101"/>
      <c r="V565" s="101"/>
      <c r="W565" s="101"/>
      <c r="X565" s="102"/>
      <c r="Y565" s="103"/>
      <c r="AB565" s="105"/>
    </row>
    <row r="566" spans="3:28" s="89" customFormat="1" ht="0.75" customHeight="1" x14ac:dyDescent="0.25">
      <c r="C566" s="104"/>
      <c r="D566" s="91"/>
      <c r="E566" s="99"/>
      <c r="F566" s="99"/>
      <c r="G566" s="99"/>
      <c r="H566" s="100"/>
      <c r="I566" s="101"/>
      <c r="J566" s="101"/>
      <c r="K566" s="101"/>
      <c r="L566" s="102"/>
      <c r="M566" s="103"/>
      <c r="O566" s="104"/>
      <c r="P566" s="91"/>
      <c r="Q566" s="99"/>
      <c r="R566" s="99"/>
      <c r="S566" s="99"/>
      <c r="T566" s="100"/>
      <c r="U566" s="101"/>
      <c r="V566" s="101"/>
      <c r="W566" s="101"/>
      <c r="X566" s="102"/>
      <c r="Y566" s="103"/>
      <c r="AB566" s="105"/>
    </row>
    <row r="567" spans="3:28" s="89" customFormat="1" ht="21.75" customHeight="1" x14ac:dyDescent="0.25">
      <c r="C567" s="103"/>
      <c r="D567" s="91"/>
      <c r="E567" s="99"/>
      <c r="F567" s="99"/>
      <c r="G567" s="99"/>
      <c r="H567" s="100"/>
      <c r="I567" s="101"/>
      <c r="J567" s="101"/>
      <c r="K567" s="101"/>
      <c r="L567" s="102"/>
      <c r="M567" s="106"/>
      <c r="O567" s="103"/>
      <c r="P567" s="91"/>
      <c r="Q567" s="99"/>
      <c r="R567" s="99"/>
      <c r="S567" s="99"/>
      <c r="T567" s="100"/>
      <c r="U567" s="101"/>
      <c r="V567" s="101"/>
      <c r="W567" s="101"/>
      <c r="X567" s="102"/>
      <c r="Y567" s="106"/>
    </row>
    <row r="568" spans="3:28" s="89" customFormat="1" ht="2.25" hidden="1" customHeight="1" x14ac:dyDescent="0.25">
      <c r="C568" s="103"/>
      <c r="D568" s="91"/>
      <c r="E568" s="99"/>
      <c r="F568" s="99"/>
      <c r="G568" s="99"/>
      <c r="H568" s="100"/>
      <c r="I568" s="101"/>
      <c r="J568" s="101"/>
      <c r="K568" s="101"/>
      <c r="L568" s="102"/>
      <c r="M568" s="106"/>
      <c r="O568" s="103"/>
      <c r="P568" s="91"/>
      <c r="Q568" s="99"/>
      <c r="R568" s="99"/>
      <c r="S568" s="99"/>
      <c r="T568" s="100"/>
      <c r="U568" s="101"/>
      <c r="V568" s="101"/>
      <c r="W568" s="101"/>
      <c r="X568" s="102"/>
      <c r="Y568" s="106"/>
    </row>
    <row r="569" spans="3:28" s="89" customFormat="1" ht="22.5" hidden="1" customHeight="1" x14ac:dyDescent="0.25">
      <c r="C569" s="103"/>
      <c r="D569" s="91"/>
      <c r="E569" s="99"/>
      <c r="F569" s="99"/>
      <c r="G569" s="99"/>
      <c r="H569" s="100"/>
      <c r="I569" s="101"/>
      <c r="J569" s="101"/>
      <c r="K569" s="101"/>
      <c r="L569" s="102"/>
      <c r="M569" s="106"/>
      <c r="O569" s="103"/>
      <c r="P569" s="91"/>
      <c r="Q569" s="99"/>
      <c r="R569" s="99"/>
      <c r="S569" s="99"/>
      <c r="T569" s="100"/>
      <c r="U569" s="101"/>
      <c r="V569" s="101"/>
      <c r="W569" s="101"/>
      <c r="X569" s="102"/>
      <c r="Y569" s="106"/>
    </row>
    <row r="570" spans="3:28" s="89" customFormat="1" ht="22.5" customHeight="1" x14ac:dyDescent="0.25">
      <c r="C570" s="98"/>
      <c r="D570" s="91"/>
      <c r="E570" s="99"/>
      <c r="F570" s="99"/>
      <c r="G570" s="99"/>
      <c r="H570" s="100"/>
      <c r="I570" s="101"/>
      <c r="J570" s="101"/>
      <c r="K570" s="101"/>
      <c r="L570" s="102"/>
      <c r="M570" s="106"/>
      <c r="O570" s="98"/>
      <c r="P570" s="91"/>
      <c r="Q570" s="99"/>
      <c r="R570" s="99"/>
      <c r="S570" s="99"/>
      <c r="T570" s="100"/>
      <c r="U570" s="101"/>
      <c r="V570" s="101"/>
      <c r="W570" s="101"/>
      <c r="X570" s="102"/>
      <c r="Y570" s="106"/>
    </row>
    <row r="571" spans="3:28" s="89" customFormat="1" ht="0.75" customHeight="1" x14ac:dyDescent="0.25">
      <c r="C571" s="98"/>
      <c r="D571" s="91"/>
      <c r="E571" s="99"/>
      <c r="F571" s="99"/>
      <c r="G571" s="99"/>
      <c r="H571" s="100"/>
      <c r="I571" s="101"/>
      <c r="J571" s="101"/>
      <c r="K571" s="101"/>
      <c r="L571" s="102"/>
      <c r="M571" s="106"/>
      <c r="O571" s="98"/>
      <c r="P571" s="91"/>
      <c r="Q571" s="99"/>
      <c r="R571" s="99"/>
      <c r="S571" s="99"/>
      <c r="T571" s="100"/>
      <c r="U571" s="101"/>
      <c r="V571" s="101"/>
      <c r="W571" s="101"/>
      <c r="X571" s="102"/>
      <c r="Y571" s="106"/>
    </row>
    <row r="572" spans="3:28" s="89" customFormat="1" ht="22.5" customHeight="1" x14ac:dyDescent="0.25">
      <c r="C572" s="107"/>
      <c r="D572" s="91"/>
      <c r="E572" s="108"/>
      <c r="F572" s="108"/>
      <c r="G572" s="108"/>
      <c r="H572" s="109"/>
      <c r="I572" s="110"/>
      <c r="J572" s="110"/>
      <c r="K572" s="110"/>
      <c r="L572" s="111"/>
      <c r="M572" s="112"/>
      <c r="O572" s="107"/>
      <c r="P572" s="91"/>
      <c r="Q572" s="108"/>
      <c r="R572" s="108"/>
      <c r="S572" s="108"/>
      <c r="T572" s="109"/>
      <c r="U572" s="110"/>
      <c r="V572" s="110"/>
      <c r="W572" s="110"/>
      <c r="X572" s="111"/>
      <c r="Y572" s="112"/>
    </row>
    <row r="573" spans="3:28" s="89" customFormat="1" ht="22.5" customHeight="1" x14ac:dyDescent="0.25">
      <c r="C573" s="181"/>
      <c r="D573" s="189"/>
      <c r="E573" s="186"/>
      <c r="F573" s="92"/>
      <c r="G573" s="92"/>
      <c r="H573" s="93"/>
      <c r="I573" s="94"/>
      <c r="J573" s="94"/>
      <c r="K573" s="94"/>
      <c r="L573" s="95"/>
      <c r="M573" s="96"/>
      <c r="O573" s="90"/>
      <c r="P573" s="189"/>
      <c r="Q573" s="92"/>
      <c r="R573" s="92"/>
      <c r="S573" s="92"/>
      <c r="T573" s="93"/>
      <c r="U573" s="94"/>
      <c r="V573" s="94"/>
      <c r="W573" s="94"/>
      <c r="X573" s="95"/>
      <c r="Y573" s="96"/>
    </row>
    <row r="574" spans="3:28" s="89" customFormat="1" ht="0.75" customHeight="1" x14ac:dyDescent="0.25">
      <c r="C574" s="182"/>
      <c r="D574" s="147"/>
      <c r="E574" s="187"/>
      <c r="F574" s="99"/>
      <c r="G574" s="99"/>
      <c r="H574" s="100"/>
      <c r="I574" s="101"/>
      <c r="J574" s="101"/>
      <c r="K574" s="101"/>
      <c r="L574" s="102"/>
      <c r="M574" s="103"/>
      <c r="O574" s="98"/>
      <c r="P574" s="147"/>
      <c r="Q574" s="99"/>
      <c r="R574" s="99"/>
      <c r="S574" s="99"/>
      <c r="T574" s="100"/>
      <c r="U574" s="101"/>
      <c r="V574" s="101"/>
      <c r="W574" s="101"/>
      <c r="X574" s="102"/>
      <c r="Y574" s="103"/>
    </row>
    <row r="575" spans="3:28" s="89" customFormat="1" ht="22.5" hidden="1" customHeight="1" x14ac:dyDescent="0.25">
      <c r="C575" s="182"/>
      <c r="D575" s="147"/>
      <c r="E575" s="187"/>
      <c r="F575" s="99"/>
      <c r="G575" s="99"/>
      <c r="H575" s="100"/>
      <c r="I575" s="101"/>
      <c r="J575" s="101"/>
      <c r="K575" s="101"/>
      <c r="L575" s="102"/>
      <c r="M575" s="103"/>
      <c r="O575" s="98"/>
      <c r="P575" s="147"/>
      <c r="Q575" s="99"/>
      <c r="R575" s="99"/>
      <c r="S575" s="99"/>
      <c r="T575" s="100"/>
      <c r="U575" s="101"/>
      <c r="V575" s="101"/>
      <c r="W575" s="101"/>
      <c r="X575" s="102"/>
      <c r="Y575" s="103"/>
    </row>
    <row r="576" spans="3:28" s="89" customFormat="1" ht="20.25" customHeight="1" x14ac:dyDescent="0.25">
      <c r="C576" s="183"/>
      <c r="D576" s="147"/>
      <c r="E576" s="187"/>
      <c r="F576" s="99"/>
      <c r="G576" s="99"/>
      <c r="H576" s="100"/>
      <c r="I576" s="101"/>
      <c r="J576" s="101"/>
      <c r="K576" s="101"/>
      <c r="L576" s="102"/>
      <c r="M576" s="103"/>
      <c r="O576" s="104"/>
      <c r="P576" s="147"/>
      <c r="Q576" s="99"/>
      <c r="R576" s="99"/>
      <c r="S576" s="99"/>
      <c r="T576" s="100"/>
      <c r="U576" s="101"/>
      <c r="V576" s="101"/>
      <c r="W576" s="101"/>
      <c r="X576" s="102"/>
      <c r="Y576" s="103"/>
      <c r="AB576" s="105"/>
    </row>
    <row r="577" spans="3:28" s="89" customFormat="1" ht="22.5" hidden="1" customHeight="1" x14ac:dyDescent="0.25">
      <c r="C577" s="183"/>
      <c r="D577" s="147"/>
      <c r="E577" s="187"/>
      <c r="F577" s="99"/>
      <c r="G577" s="99"/>
      <c r="H577" s="100"/>
      <c r="I577" s="101"/>
      <c r="J577" s="101"/>
      <c r="K577" s="101"/>
      <c r="L577" s="102"/>
      <c r="M577" s="103"/>
      <c r="O577" s="104"/>
      <c r="P577" s="147"/>
      <c r="Q577" s="99"/>
      <c r="R577" s="99"/>
      <c r="S577" s="99"/>
      <c r="T577" s="100"/>
      <c r="U577" s="101"/>
      <c r="V577" s="101"/>
      <c r="W577" s="101"/>
      <c r="X577" s="102"/>
      <c r="Y577" s="103"/>
      <c r="AB577" s="105"/>
    </row>
    <row r="578" spans="3:28" s="89" customFormat="1" ht="0.75" customHeight="1" x14ac:dyDescent="0.25">
      <c r="C578" s="183"/>
      <c r="D578" s="147"/>
      <c r="E578" s="187"/>
      <c r="F578" s="99"/>
      <c r="G578" s="99"/>
      <c r="H578" s="100"/>
      <c r="I578" s="101"/>
      <c r="J578" s="101"/>
      <c r="K578" s="101"/>
      <c r="L578" s="102"/>
      <c r="M578" s="103"/>
      <c r="O578" s="104"/>
      <c r="P578" s="147"/>
      <c r="Q578" s="99"/>
      <c r="R578" s="99"/>
      <c r="S578" s="99"/>
      <c r="T578" s="100"/>
      <c r="U578" s="101"/>
      <c r="V578" s="101"/>
      <c r="W578" s="101"/>
      <c r="X578" s="102"/>
      <c r="Y578" s="103"/>
      <c r="AB578" s="105"/>
    </row>
    <row r="579" spans="3:28" s="89" customFormat="1" ht="21.75" customHeight="1" x14ac:dyDescent="0.25">
      <c r="C579" s="184"/>
      <c r="D579" s="147"/>
      <c r="E579" s="187"/>
      <c r="F579" s="99"/>
      <c r="G579" s="99"/>
      <c r="H579" s="100"/>
      <c r="I579" s="101"/>
      <c r="J579" s="101"/>
      <c r="K579" s="101"/>
      <c r="L579" s="102"/>
      <c r="M579" s="106"/>
      <c r="O579" s="103"/>
      <c r="P579" s="147"/>
      <c r="Q579" s="99"/>
      <c r="R579" s="99"/>
      <c r="S579" s="99"/>
      <c r="T579" s="100"/>
      <c r="U579" s="101"/>
      <c r="V579" s="101"/>
      <c r="W579" s="101"/>
      <c r="X579" s="102"/>
      <c r="Y579" s="106"/>
    </row>
    <row r="580" spans="3:28" s="89" customFormat="1" ht="2.25" hidden="1" customHeight="1" x14ac:dyDescent="0.25">
      <c r="C580" s="184"/>
      <c r="D580" s="147"/>
      <c r="E580" s="187"/>
      <c r="F580" s="99"/>
      <c r="G580" s="99"/>
      <c r="H580" s="100"/>
      <c r="I580" s="101"/>
      <c r="J580" s="101"/>
      <c r="K580" s="101"/>
      <c r="L580" s="102"/>
      <c r="M580" s="106"/>
      <c r="O580" s="103"/>
      <c r="P580" s="147"/>
      <c r="Q580" s="99"/>
      <c r="R580" s="99"/>
      <c r="S580" s="99"/>
      <c r="T580" s="100"/>
      <c r="U580" s="101"/>
      <c r="V580" s="101"/>
      <c r="W580" s="101"/>
      <c r="X580" s="102"/>
      <c r="Y580" s="106"/>
    </row>
    <row r="581" spans="3:28" s="89" customFormat="1" ht="22.5" hidden="1" customHeight="1" x14ac:dyDescent="0.25">
      <c r="C581" s="184"/>
      <c r="D581" s="147"/>
      <c r="E581" s="187"/>
      <c r="F581" s="99"/>
      <c r="G581" s="99"/>
      <c r="H581" s="100"/>
      <c r="I581" s="101"/>
      <c r="J581" s="101"/>
      <c r="K581" s="101"/>
      <c r="L581" s="102"/>
      <c r="M581" s="106"/>
      <c r="O581" s="103"/>
      <c r="P581" s="147"/>
      <c r="Q581" s="99"/>
      <c r="R581" s="99"/>
      <c r="S581" s="99"/>
      <c r="T581" s="100"/>
      <c r="U581" s="101"/>
      <c r="V581" s="101"/>
      <c r="W581" s="101"/>
      <c r="X581" s="102"/>
      <c r="Y581" s="106"/>
    </row>
    <row r="582" spans="3:28" s="89" customFormat="1" ht="22.5" customHeight="1" x14ac:dyDescent="0.25">
      <c r="C582" s="182"/>
      <c r="D582" s="147"/>
      <c r="E582" s="187"/>
      <c r="F582" s="99"/>
      <c r="G582" s="99"/>
      <c r="H582" s="100"/>
      <c r="I582" s="101"/>
      <c r="J582" s="101"/>
      <c r="K582" s="101"/>
      <c r="L582" s="102"/>
      <c r="M582" s="106"/>
      <c r="O582" s="98"/>
      <c r="P582" s="147"/>
      <c r="Q582" s="99"/>
      <c r="R582" s="99"/>
      <c r="S582" s="99"/>
      <c r="T582" s="100"/>
      <c r="U582" s="101"/>
      <c r="V582" s="101"/>
      <c r="W582" s="101"/>
      <c r="X582" s="102"/>
      <c r="Y582" s="106"/>
    </row>
    <row r="583" spans="3:28" s="89" customFormat="1" ht="0.75" customHeight="1" x14ac:dyDescent="0.25">
      <c r="C583" s="182"/>
      <c r="D583" s="147"/>
      <c r="E583" s="187"/>
      <c r="F583" s="99"/>
      <c r="G583" s="99"/>
      <c r="H583" s="100"/>
      <c r="I583" s="101"/>
      <c r="J583" s="101"/>
      <c r="K583" s="101"/>
      <c r="L583" s="102"/>
      <c r="M583" s="106"/>
      <c r="O583" s="98"/>
      <c r="P583" s="147"/>
      <c r="Q583" s="99"/>
      <c r="R583" s="99"/>
      <c r="S583" s="99"/>
      <c r="T583" s="100"/>
      <c r="U583" s="101"/>
      <c r="V583" s="101"/>
      <c r="W583" s="101"/>
      <c r="X583" s="102"/>
      <c r="Y583" s="106"/>
    </row>
    <row r="584" spans="3:28" s="89" customFormat="1" ht="22.5" customHeight="1" x14ac:dyDescent="0.25">
      <c r="C584" s="185"/>
      <c r="D584" s="148"/>
      <c r="E584" s="188"/>
      <c r="F584" s="108"/>
      <c r="G584" s="108"/>
      <c r="H584" s="109"/>
      <c r="I584" s="110"/>
      <c r="J584" s="110"/>
      <c r="K584" s="110"/>
      <c r="L584" s="111"/>
      <c r="M584" s="112"/>
      <c r="O584" s="107"/>
      <c r="P584" s="148"/>
      <c r="Q584" s="108"/>
      <c r="R584" s="108"/>
      <c r="S584" s="108"/>
      <c r="T584" s="109"/>
      <c r="U584" s="110"/>
      <c r="V584" s="110"/>
      <c r="W584" s="110"/>
      <c r="X584" s="111"/>
      <c r="Y584" s="112"/>
    </row>
    <row r="585" spans="3:28" s="89" customFormat="1" ht="22.5" customHeight="1" x14ac:dyDescent="0.25">
      <c r="C585" s="90"/>
      <c r="D585" s="97"/>
      <c r="E585" s="92"/>
      <c r="F585" s="92"/>
      <c r="G585" s="92"/>
      <c r="H585" s="93"/>
      <c r="I585" s="94"/>
      <c r="J585" s="94"/>
      <c r="K585" s="94"/>
      <c r="L585" s="95"/>
      <c r="M585" s="96"/>
      <c r="O585" s="90"/>
      <c r="P585" s="97"/>
      <c r="Q585" s="92"/>
      <c r="R585" s="92"/>
      <c r="S585" s="92"/>
      <c r="T585" s="93"/>
      <c r="U585" s="94"/>
      <c r="V585" s="94"/>
      <c r="W585" s="94"/>
      <c r="X585" s="95"/>
      <c r="Y585" s="96"/>
    </row>
    <row r="586" spans="3:28" s="89" customFormat="1" ht="0.75" customHeight="1" x14ac:dyDescent="0.25">
      <c r="C586" s="98"/>
      <c r="D586" s="147"/>
      <c r="E586" s="99"/>
      <c r="F586" s="99"/>
      <c r="G586" s="99"/>
      <c r="H586" s="100"/>
      <c r="I586" s="101"/>
      <c r="J586" s="101"/>
      <c r="K586" s="101"/>
      <c r="L586" s="102"/>
      <c r="M586" s="103"/>
      <c r="O586" s="98"/>
      <c r="P586" s="147"/>
      <c r="Q586" s="99"/>
      <c r="R586" s="99"/>
      <c r="S586" s="99"/>
      <c r="T586" s="100"/>
      <c r="U586" s="101"/>
      <c r="V586" s="101"/>
      <c r="W586" s="101"/>
      <c r="X586" s="102"/>
      <c r="Y586" s="103"/>
    </row>
    <row r="587" spans="3:28" s="89" customFormat="1" ht="22.5" hidden="1" customHeight="1" x14ac:dyDescent="0.25">
      <c r="C587" s="98"/>
      <c r="D587" s="147"/>
      <c r="E587" s="99"/>
      <c r="F587" s="99"/>
      <c r="G587" s="99"/>
      <c r="H587" s="100"/>
      <c r="I587" s="101"/>
      <c r="J587" s="101"/>
      <c r="K587" s="101"/>
      <c r="L587" s="102"/>
      <c r="M587" s="103"/>
      <c r="O587" s="98"/>
      <c r="P587" s="147"/>
      <c r="Q587" s="99"/>
      <c r="R587" s="99"/>
      <c r="S587" s="99"/>
      <c r="T587" s="100"/>
      <c r="U587" s="101"/>
      <c r="V587" s="101"/>
      <c r="W587" s="101"/>
      <c r="X587" s="102"/>
      <c r="Y587" s="103"/>
    </row>
    <row r="588" spans="3:28" s="89" customFormat="1" ht="20.25" customHeight="1" x14ac:dyDescent="0.25">
      <c r="C588" s="104"/>
      <c r="D588" s="147"/>
      <c r="E588" s="99"/>
      <c r="F588" s="99"/>
      <c r="G588" s="99"/>
      <c r="H588" s="100"/>
      <c r="I588" s="101"/>
      <c r="J588" s="101"/>
      <c r="K588" s="101"/>
      <c r="L588" s="102"/>
      <c r="M588" s="103"/>
      <c r="O588" s="104"/>
      <c r="P588" s="147"/>
      <c r="Q588" s="99"/>
      <c r="R588" s="99"/>
      <c r="S588" s="99"/>
      <c r="T588" s="100"/>
      <c r="U588" s="101"/>
      <c r="V588" s="101"/>
      <c r="W588" s="101"/>
      <c r="X588" s="102"/>
      <c r="Y588" s="103"/>
      <c r="AB588" s="105"/>
    </row>
    <row r="589" spans="3:28" s="89" customFormat="1" ht="22.5" hidden="1" customHeight="1" x14ac:dyDescent="0.25">
      <c r="C589" s="104"/>
      <c r="D589" s="147"/>
      <c r="E589" s="99"/>
      <c r="F589" s="99"/>
      <c r="G589" s="99"/>
      <c r="H589" s="100"/>
      <c r="I589" s="101"/>
      <c r="J589" s="101"/>
      <c r="K589" s="101"/>
      <c r="L589" s="102"/>
      <c r="M589" s="103"/>
      <c r="O589" s="104"/>
      <c r="P589" s="147"/>
      <c r="Q589" s="99"/>
      <c r="R589" s="99"/>
      <c r="S589" s="99"/>
      <c r="T589" s="100"/>
      <c r="U589" s="101"/>
      <c r="V589" s="101"/>
      <c r="W589" s="101"/>
      <c r="X589" s="102"/>
      <c r="Y589" s="103"/>
      <c r="AB589" s="105"/>
    </row>
    <row r="590" spans="3:28" s="89" customFormat="1" ht="0.75" customHeight="1" x14ac:dyDescent="0.25">
      <c r="C590" s="104"/>
      <c r="D590" s="147"/>
      <c r="E590" s="99"/>
      <c r="F590" s="99"/>
      <c r="G590" s="99"/>
      <c r="H590" s="100"/>
      <c r="I590" s="101"/>
      <c r="J590" s="101"/>
      <c r="K590" s="101"/>
      <c r="L590" s="102"/>
      <c r="M590" s="103"/>
      <c r="O590" s="104"/>
      <c r="P590" s="147"/>
      <c r="Q590" s="99"/>
      <c r="R590" s="99"/>
      <c r="S590" s="99"/>
      <c r="T590" s="100"/>
      <c r="U590" s="101"/>
      <c r="V590" s="101"/>
      <c r="W590" s="101"/>
      <c r="X590" s="102"/>
      <c r="Y590" s="103"/>
      <c r="AB590" s="105"/>
    </row>
    <row r="591" spans="3:28" s="89" customFormat="1" ht="21.75" customHeight="1" x14ac:dyDescent="0.25">
      <c r="C591" s="103"/>
      <c r="D591" s="147"/>
      <c r="E591" s="99"/>
      <c r="F591" s="99"/>
      <c r="G591" s="99"/>
      <c r="H591" s="100"/>
      <c r="I591" s="101"/>
      <c r="J591" s="101"/>
      <c r="K591" s="101"/>
      <c r="L591" s="102"/>
      <c r="M591" s="106"/>
      <c r="O591" s="103"/>
      <c r="P591" s="147"/>
      <c r="Q591" s="99"/>
      <c r="R591" s="99"/>
      <c r="S591" s="99"/>
      <c r="T591" s="100"/>
      <c r="U591" s="101"/>
      <c r="V591" s="101"/>
      <c r="W591" s="101"/>
      <c r="X591" s="102"/>
      <c r="Y591" s="106"/>
    </row>
    <row r="592" spans="3:28" s="89" customFormat="1" ht="2.25" hidden="1" customHeight="1" x14ac:dyDescent="0.25">
      <c r="C592" s="103"/>
      <c r="D592" s="147"/>
      <c r="E592" s="99"/>
      <c r="F592" s="99"/>
      <c r="G592" s="99"/>
      <c r="H592" s="100"/>
      <c r="I592" s="101"/>
      <c r="J592" s="101"/>
      <c r="K592" s="101"/>
      <c r="L592" s="102"/>
      <c r="M592" s="106"/>
      <c r="O592" s="103"/>
      <c r="P592" s="147"/>
      <c r="Q592" s="99"/>
      <c r="R592" s="99"/>
      <c r="S592" s="99"/>
      <c r="T592" s="100"/>
      <c r="U592" s="101"/>
      <c r="V592" s="101"/>
      <c r="W592" s="101"/>
      <c r="X592" s="102"/>
      <c r="Y592" s="106"/>
    </row>
    <row r="593" spans="3:28" s="89" customFormat="1" ht="22.5" hidden="1" customHeight="1" x14ac:dyDescent="0.25">
      <c r="C593" s="103"/>
      <c r="D593" s="147"/>
      <c r="E593" s="99"/>
      <c r="F593" s="99"/>
      <c r="G593" s="99"/>
      <c r="H593" s="100"/>
      <c r="I593" s="101"/>
      <c r="J593" s="101"/>
      <c r="K593" s="101"/>
      <c r="L593" s="102"/>
      <c r="M593" s="106"/>
      <c r="O593" s="103"/>
      <c r="P593" s="147"/>
      <c r="Q593" s="99"/>
      <c r="R593" s="99"/>
      <c r="S593" s="99"/>
      <c r="T593" s="100"/>
      <c r="U593" s="101"/>
      <c r="V593" s="101"/>
      <c r="W593" s="101"/>
      <c r="X593" s="102"/>
      <c r="Y593" s="106"/>
    </row>
    <row r="594" spans="3:28" s="89" customFormat="1" ht="22.5" customHeight="1" x14ac:dyDescent="0.25">
      <c r="C594" s="98"/>
      <c r="D594" s="147"/>
      <c r="E594" s="99"/>
      <c r="F594" s="99"/>
      <c r="G594" s="99"/>
      <c r="H594" s="100"/>
      <c r="I594" s="101"/>
      <c r="J594" s="101"/>
      <c r="K594" s="101"/>
      <c r="L594" s="102"/>
      <c r="M594" s="106"/>
      <c r="O594" s="98"/>
      <c r="P594" s="147"/>
      <c r="Q594" s="99"/>
      <c r="R594" s="99"/>
      <c r="S594" s="99"/>
      <c r="T594" s="100"/>
      <c r="U594" s="101"/>
      <c r="V594" s="101"/>
      <c r="W594" s="101"/>
      <c r="X594" s="102"/>
      <c r="Y594" s="106"/>
    </row>
    <row r="595" spans="3:28" s="89" customFormat="1" ht="0.75" customHeight="1" x14ac:dyDescent="0.25">
      <c r="C595" s="98"/>
      <c r="D595" s="147"/>
      <c r="E595" s="99"/>
      <c r="F595" s="99"/>
      <c r="G595" s="99"/>
      <c r="H595" s="100"/>
      <c r="I595" s="101"/>
      <c r="J595" s="101"/>
      <c r="K595" s="101"/>
      <c r="L595" s="102"/>
      <c r="M595" s="106"/>
      <c r="O595" s="98"/>
      <c r="P595" s="147"/>
      <c r="Q595" s="99"/>
      <c r="R595" s="99"/>
      <c r="S595" s="99"/>
      <c r="T595" s="100"/>
      <c r="U595" s="101"/>
      <c r="V595" s="101"/>
      <c r="W595" s="101"/>
      <c r="X595" s="102"/>
      <c r="Y595" s="106"/>
    </row>
    <row r="596" spans="3:28" s="89" customFormat="1" ht="22.5" customHeight="1" x14ac:dyDescent="0.25">
      <c r="C596" s="107"/>
      <c r="D596" s="148"/>
      <c r="E596" s="108"/>
      <c r="F596" s="108"/>
      <c r="G596" s="108"/>
      <c r="H596" s="109"/>
      <c r="I596" s="110"/>
      <c r="J596" s="110"/>
      <c r="K596" s="110"/>
      <c r="L596" s="111"/>
      <c r="M596" s="112"/>
      <c r="O596" s="107"/>
      <c r="P596" s="148"/>
      <c r="Q596" s="108"/>
      <c r="R596" s="108"/>
      <c r="S596" s="108"/>
      <c r="T596" s="109"/>
      <c r="U596" s="110"/>
      <c r="V596" s="110"/>
      <c r="W596" s="110"/>
      <c r="X596" s="111"/>
      <c r="Y596" s="112"/>
    </row>
    <row r="597" spans="3:28" s="89" customFormat="1" ht="22.5" customHeight="1" x14ac:dyDescent="0.25">
      <c r="C597" s="90"/>
      <c r="D597" s="97"/>
      <c r="E597" s="92"/>
      <c r="F597" s="92"/>
      <c r="G597" s="92"/>
      <c r="H597" s="93"/>
      <c r="I597" s="94"/>
      <c r="J597" s="94"/>
      <c r="K597" s="94"/>
      <c r="L597" s="95"/>
      <c r="M597" s="96"/>
      <c r="O597" s="90"/>
      <c r="P597" s="97"/>
      <c r="Q597" s="92"/>
      <c r="R597" s="92"/>
      <c r="S597" s="92"/>
      <c r="T597" s="93"/>
      <c r="U597" s="94"/>
      <c r="V597" s="94"/>
      <c r="W597" s="94"/>
      <c r="X597" s="95"/>
      <c r="Y597" s="96"/>
    </row>
    <row r="598" spans="3:28" s="89" customFormat="1" ht="0.75" customHeight="1" x14ac:dyDescent="0.25">
      <c r="C598" s="98"/>
      <c r="D598" s="147"/>
      <c r="E598" s="99"/>
      <c r="F598" s="99"/>
      <c r="G598" s="99"/>
      <c r="H598" s="100"/>
      <c r="I598" s="101"/>
      <c r="J598" s="101"/>
      <c r="K598" s="101"/>
      <c r="L598" s="102"/>
      <c r="M598" s="103"/>
      <c r="O598" s="98"/>
      <c r="P598" s="147"/>
      <c r="Q598" s="99"/>
      <c r="R598" s="99"/>
      <c r="S598" s="99"/>
      <c r="T598" s="100"/>
      <c r="U598" s="101"/>
      <c r="V598" s="101"/>
      <c r="W598" s="101"/>
      <c r="X598" s="102"/>
      <c r="Y598" s="103"/>
    </row>
    <row r="599" spans="3:28" s="89" customFormat="1" ht="22.5" hidden="1" customHeight="1" x14ac:dyDescent="0.25">
      <c r="C599" s="98"/>
      <c r="D599" s="147"/>
      <c r="E599" s="99"/>
      <c r="F599" s="99"/>
      <c r="G599" s="99"/>
      <c r="H599" s="100"/>
      <c r="I599" s="101"/>
      <c r="J599" s="101"/>
      <c r="K599" s="101"/>
      <c r="L599" s="102"/>
      <c r="M599" s="103"/>
      <c r="O599" s="98"/>
      <c r="P599" s="147"/>
      <c r="Q599" s="99"/>
      <c r="R599" s="99"/>
      <c r="S599" s="99"/>
      <c r="T599" s="100"/>
      <c r="U599" s="101"/>
      <c r="V599" s="101"/>
      <c r="W599" s="101"/>
      <c r="X599" s="102"/>
      <c r="Y599" s="103"/>
    </row>
    <row r="600" spans="3:28" s="89" customFormat="1" ht="20.25" customHeight="1" x14ac:dyDescent="0.25">
      <c r="C600" s="104"/>
      <c r="D600" s="147"/>
      <c r="E600" s="99"/>
      <c r="F600" s="99"/>
      <c r="G600" s="99"/>
      <c r="H600" s="100"/>
      <c r="I600" s="101"/>
      <c r="J600" s="101"/>
      <c r="K600" s="101"/>
      <c r="L600" s="102"/>
      <c r="M600" s="103"/>
      <c r="O600" s="104"/>
      <c r="P600" s="147"/>
      <c r="Q600" s="99"/>
      <c r="R600" s="99"/>
      <c r="S600" s="99"/>
      <c r="T600" s="100"/>
      <c r="U600" s="101"/>
      <c r="V600" s="101"/>
      <c r="W600" s="101"/>
      <c r="X600" s="102"/>
      <c r="Y600" s="103"/>
      <c r="AB600" s="105"/>
    </row>
    <row r="601" spans="3:28" s="89" customFormat="1" ht="22.5" hidden="1" customHeight="1" x14ac:dyDescent="0.25">
      <c r="C601" s="104"/>
      <c r="D601" s="147"/>
      <c r="E601" s="99"/>
      <c r="F601" s="99"/>
      <c r="G601" s="99"/>
      <c r="H601" s="100"/>
      <c r="I601" s="101"/>
      <c r="J601" s="101"/>
      <c r="K601" s="101"/>
      <c r="L601" s="102"/>
      <c r="M601" s="103"/>
      <c r="O601" s="104"/>
      <c r="P601" s="147"/>
      <c r="Q601" s="99"/>
      <c r="R601" s="99"/>
      <c r="S601" s="99"/>
      <c r="T601" s="100"/>
      <c r="U601" s="101"/>
      <c r="V601" s="101"/>
      <c r="W601" s="101"/>
      <c r="X601" s="102"/>
      <c r="Y601" s="103"/>
      <c r="AB601" s="105"/>
    </row>
    <row r="602" spans="3:28" s="89" customFormat="1" ht="0.75" customHeight="1" x14ac:dyDescent="0.25">
      <c r="C602" s="104"/>
      <c r="D602" s="147"/>
      <c r="E602" s="99"/>
      <c r="F602" s="99"/>
      <c r="G602" s="99"/>
      <c r="H602" s="100"/>
      <c r="I602" s="101"/>
      <c r="J602" s="101"/>
      <c r="K602" s="101"/>
      <c r="L602" s="102"/>
      <c r="M602" s="103"/>
      <c r="O602" s="104"/>
      <c r="P602" s="147"/>
      <c r="Q602" s="99"/>
      <c r="R602" s="99"/>
      <c r="S602" s="99"/>
      <c r="T602" s="100"/>
      <c r="U602" s="101"/>
      <c r="V602" s="101"/>
      <c r="W602" s="101"/>
      <c r="X602" s="102"/>
      <c r="Y602" s="103"/>
      <c r="AB602" s="105"/>
    </row>
    <row r="603" spans="3:28" s="89" customFormat="1" ht="21.75" customHeight="1" x14ac:dyDescent="0.25">
      <c r="C603" s="103"/>
      <c r="D603" s="147"/>
      <c r="E603" s="99"/>
      <c r="F603" s="99"/>
      <c r="G603" s="99"/>
      <c r="H603" s="100"/>
      <c r="I603" s="101"/>
      <c r="J603" s="101"/>
      <c r="K603" s="101"/>
      <c r="L603" s="102"/>
      <c r="M603" s="106"/>
      <c r="O603" s="103"/>
      <c r="P603" s="147"/>
      <c r="Q603" s="99"/>
      <c r="R603" s="99"/>
      <c r="S603" s="99"/>
      <c r="T603" s="100"/>
      <c r="U603" s="101"/>
      <c r="V603" s="101"/>
      <c r="W603" s="101"/>
      <c r="X603" s="102"/>
      <c r="Y603" s="106"/>
    </row>
    <row r="604" spans="3:28" s="89" customFormat="1" ht="2.25" hidden="1" customHeight="1" x14ac:dyDescent="0.25">
      <c r="C604" s="103"/>
      <c r="D604" s="147"/>
      <c r="E604" s="99"/>
      <c r="F604" s="99"/>
      <c r="G604" s="99"/>
      <c r="H604" s="100"/>
      <c r="I604" s="101"/>
      <c r="J604" s="101"/>
      <c r="K604" s="101"/>
      <c r="L604" s="102"/>
      <c r="M604" s="106"/>
      <c r="O604" s="103"/>
      <c r="P604" s="147"/>
      <c r="Q604" s="99"/>
      <c r="R604" s="99"/>
      <c r="S604" s="99"/>
      <c r="T604" s="100"/>
      <c r="U604" s="101"/>
      <c r="V604" s="101"/>
      <c r="W604" s="101"/>
      <c r="X604" s="102"/>
      <c r="Y604" s="106"/>
    </row>
    <row r="605" spans="3:28" s="89" customFormat="1" ht="22.5" hidden="1" customHeight="1" x14ac:dyDescent="0.25">
      <c r="C605" s="103"/>
      <c r="D605" s="147"/>
      <c r="E605" s="99"/>
      <c r="F605" s="99"/>
      <c r="G605" s="99"/>
      <c r="H605" s="100"/>
      <c r="I605" s="101"/>
      <c r="J605" s="101"/>
      <c r="K605" s="101"/>
      <c r="L605" s="102"/>
      <c r="M605" s="106"/>
      <c r="O605" s="103"/>
      <c r="P605" s="147"/>
      <c r="Q605" s="99"/>
      <c r="R605" s="99"/>
      <c r="S605" s="99"/>
      <c r="T605" s="100"/>
      <c r="U605" s="101"/>
      <c r="V605" s="101"/>
      <c r="W605" s="101"/>
      <c r="X605" s="102"/>
      <c r="Y605" s="106"/>
    </row>
    <row r="606" spans="3:28" s="89" customFormat="1" ht="22.5" customHeight="1" x14ac:dyDescent="0.25">
      <c r="C606" s="98"/>
      <c r="D606" s="147"/>
      <c r="E606" s="99"/>
      <c r="F606" s="99"/>
      <c r="G606" s="99"/>
      <c r="H606" s="100"/>
      <c r="I606" s="101"/>
      <c r="J606" s="101"/>
      <c r="K606" s="101"/>
      <c r="L606" s="102"/>
      <c r="M606" s="106"/>
      <c r="O606" s="98"/>
      <c r="P606" s="147"/>
      <c r="Q606" s="99"/>
      <c r="R606" s="99"/>
      <c r="S606" s="99"/>
      <c r="T606" s="100"/>
      <c r="U606" s="101"/>
      <c r="V606" s="101"/>
      <c r="W606" s="101"/>
      <c r="X606" s="102"/>
      <c r="Y606" s="106"/>
    </row>
    <row r="607" spans="3:28" s="89" customFormat="1" ht="0.75" customHeight="1" x14ac:dyDescent="0.25">
      <c r="C607" s="98"/>
      <c r="D607" s="147"/>
      <c r="E607" s="99"/>
      <c r="F607" s="99"/>
      <c r="G607" s="99"/>
      <c r="H607" s="100"/>
      <c r="I607" s="101"/>
      <c r="J607" s="101"/>
      <c r="K607" s="101"/>
      <c r="L607" s="102"/>
      <c r="M607" s="106"/>
      <c r="O607" s="98"/>
      <c r="P607" s="147"/>
      <c r="Q607" s="99"/>
      <c r="R607" s="99"/>
      <c r="S607" s="99"/>
      <c r="T607" s="100"/>
      <c r="U607" s="101"/>
      <c r="V607" s="101"/>
      <c r="W607" s="101"/>
      <c r="X607" s="102"/>
      <c r="Y607" s="106"/>
    </row>
    <row r="608" spans="3:28" s="89" customFormat="1" ht="22.5" customHeight="1" x14ac:dyDescent="0.25">
      <c r="C608" s="107"/>
      <c r="D608" s="148"/>
      <c r="E608" s="108"/>
      <c r="F608" s="108"/>
      <c r="G608" s="108"/>
      <c r="H608" s="109"/>
      <c r="I608" s="110"/>
      <c r="J608" s="110"/>
      <c r="K608" s="110"/>
      <c r="L608" s="111"/>
      <c r="M608" s="112"/>
      <c r="O608" s="107"/>
      <c r="P608" s="148"/>
      <c r="Q608" s="108"/>
      <c r="R608" s="108"/>
      <c r="S608" s="108"/>
      <c r="T608" s="109"/>
      <c r="U608" s="110"/>
      <c r="V608" s="110"/>
      <c r="W608" s="110"/>
      <c r="X608" s="111"/>
      <c r="Y608" s="112"/>
    </row>
    <row r="609" spans="3:28" s="89" customFormat="1" ht="22.5" customHeight="1" x14ac:dyDescent="0.25">
      <c r="C609" s="90"/>
      <c r="D609" s="91"/>
      <c r="E609" s="92"/>
      <c r="F609" s="92"/>
      <c r="G609" s="92"/>
      <c r="H609" s="93"/>
      <c r="I609" s="94"/>
      <c r="J609" s="94"/>
      <c r="K609" s="94"/>
      <c r="L609" s="95"/>
      <c r="M609" s="96"/>
      <c r="O609" s="90"/>
      <c r="P609" s="91"/>
      <c r="Q609" s="92"/>
      <c r="R609" s="92"/>
      <c r="S609" s="92"/>
      <c r="T609" s="93"/>
      <c r="U609" s="94"/>
      <c r="V609" s="94"/>
      <c r="W609" s="94"/>
      <c r="X609" s="95"/>
      <c r="Y609" s="96"/>
    </row>
    <row r="610" spans="3:28" s="89" customFormat="1" ht="0.75" customHeight="1" x14ac:dyDescent="0.25">
      <c r="C610" s="98"/>
      <c r="D610" s="91"/>
      <c r="E610" s="99"/>
      <c r="F610" s="99"/>
      <c r="G610" s="99"/>
      <c r="H610" s="100"/>
      <c r="I610" s="101"/>
      <c r="J610" s="101"/>
      <c r="K610" s="101"/>
      <c r="L610" s="102"/>
      <c r="M610" s="103"/>
      <c r="O610" s="98"/>
      <c r="P610" s="91"/>
      <c r="Q610" s="99"/>
      <c r="R610" s="99"/>
      <c r="S610" s="99"/>
      <c r="T610" s="100"/>
      <c r="U610" s="101"/>
      <c r="V610" s="101"/>
      <c r="W610" s="101"/>
      <c r="X610" s="102"/>
      <c r="Y610" s="103"/>
    </row>
    <row r="611" spans="3:28" s="89" customFormat="1" ht="22.5" hidden="1" customHeight="1" x14ac:dyDescent="0.25">
      <c r="C611" s="98"/>
      <c r="D611" s="91"/>
      <c r="E611" s="99"/>
      <c r="F611" s="99"/>
      <c r="G611" s="99"/>
      <c r="H611" s="100"/>
      <c r="I611" s="101"/>
      <c r="J611" s="101"/>
      <c r="K611" s="101"/>
      <c r="L611" s="102"/>
      <c r="M611" s="103"/>
      <c r="O611" s="98"/>
      <c r="P611" s="91"/>
      <c r="Q611" s="99"/>
      <c r="R611" s="99"/>
      <c r="S611" s="99"/>
      <c r="T611" s="100"/>
      <c r="U611" s="101"/>
      <c r="V611" s="101"/>
      <c r="W611" s="101"/>
      <c r="X611" s="102"/>
      <c r="Y611" s="103"/>
    </row>
    <row r="612" spans="3:28" s="89" customFormat="1" ht="20.25" customHeight="1" x14ac:dyDescent="0.25">
      <c r="C612" s="104"/>
      <c r="D612" s="91"/>
      <c r="E612" s="99"/>
      <c r="F612" s="99"/>
      <c r="G612" s="99"/>
      <c r="H612" s="100"/>
      <c r="I612" s="101"/>
      <c r="J612" s="101"/>
      <c r="K612" s="101"/>
      <c r="L612" s="102"/>
      <c r="M612" s="103"/>
      <c r="O612" s="104"/>
      <c r="P612" s="91"/>
      <c r="Q612" s="99"/>
      <c r="R612" s="99"/>
      <c r="S612" s="99"/>
      <c r="T612" s="100"/>
      <c r="U612" s="101"/>
      <c r="V612" s="101"/>
      <c r="W612" s="101"/>
      <c r="X612" s="102"/>
      <c r="Y612" s="103"/>
      <c r="AB612" s="105"/>
    </row>
    <row r="613" spans="3:28" s="89" customFormat="1" ht="22.5" hidden="1" customHeight="1" x14ac:dyDescent="0.25">
      <c r="C613" s="104"/>
      <c r="D613" s="91"/>
      <c r="E613" s="99"/>
      <c r="F613" s="99"/>
      <c r="G613" s="99"/>
      <c r="H613" s="100"/>
      <c r="I613" s="101"/>
      <c r="J613" s="101"/>
      <c r="K613" s="101"/>
      <c r="L613" s="102"/>
      <c r="M613" s="103"/>
      <c r="O613" s="104"/>
      <c r="P613" s="91"/>
      <c r="Q613" s="99"/>
      <c r="R613" s="99"/>
      <c r="S613" s="99"/>
      <c r="T613" s="100"/>
      <c r="U613" s="101"/>
      <c r="V613" s="101"/>
      <c r="W613" s="101"/>
      <c r="X613" s="102"/>
      <c r="Y613" s="103"/>
      <c r="AB613" s="105"/>
    </row>
    <row r="614" spans="3:28" s="89" customFormat="1" ht="0.75" customHeight="1" x14ac:dyDescent="0.25">
      <c r="C614" s="104"/>
      <c r="D614" s="91"/>
      <c r="E614" s="99"/>
      <c r="F614" s="99"/>
      <c r="G614" s="99"/>
      <c r="H614" s="100"/>
      <c r="I614" s="101"/>
      <c r="J614" s="101"/>
      <c r="K614" s="101"/>
      <c r="L614" s="102"/>
      <c r="M614" s="103"/>
      <c r="O614" s="104"/>
      <c r="P614" s="91"/>
      <c r="Q614" s="99"/>
      <c r="R614" s="99"/>
      <c r="S614" s="99"/>
      <c r="T614" s="100"/>
      <c r="U614" s="101"/>
      <c r="V614" s="101"/>
      <c r="W614" s="101"/>
      <c r="X614" s="102"/>
      <c r="Y614" s="103"/>
      <c r="AB614" s="105"/>
    </row>
    <row r="615" spans="3:28" s="89" customFormat="1" ht="21.75" customHeight="1" x14ac:dyDescent="0.25">
      <c r="C615" s="103"/>
      <c r="D615" s="91"/>
      <c r="E615" s="99"/>
      <c r="F615" s="99"/>
      <c r="G615" s="99"/>
      <c r="H615" s="100"/>
      <c r="I615" s="101"/>
      <c r="J615" s="101"/>
      <c r="K615" s="101"/>
      <c r="L615" s="102"/>
      <c r="M615" s="106"/>
      <c r="O615" s="103"/>
      <c r="P615" s="91"/>
      <c r="Q615" s="99"/>
      <c r="R615" s="99"/>
      <c r="S615" s="99"/>
      <c r="T615" s="100"/>
      <c r="U615" s="101"/>
      <c r="V615" s="101"/>
      <c r="W615" s="101"/>
      <c r="X615" s="102"/>
      <c r="Y615" s="106"/>
    </row>
    <row r="616" spans="3:28" s="89" customFormat="1" ht="2.25" hidden="1" customHeight="1" x14ac:dyDescent="0.25">
      <c r="C616" s="103"/>
      <c r="D616" s="91"/>
      <c r="E616" s="99"/>
      <c r="F616" s="99"/>
      <c r="G616" s="99"/>
      <c r="H616" s="100"/>
      <c r="I616" s="101"/>
      <c r="J616" s="101"/>
      <c r="K616" s="101"/>
      <c r="L616" s="102"/>
      <c r="M616" s="106"/>
      <c r="O616" s="103"/>
      <c r="P616" s="91"/>
      <c r="Q616" s="99"/>
      <c r="R616" s="99"/>
      <c r="S616" s="99"/>
      <c r="T616" s="100"/>
      <c r="U616" s="101"/>
      <c r="V616" s="101"/>
      <c r="W616" s="101"/>
      <c r="X616" s="102"/>
      <c r="Y616" s="106"/>
    </row>
    <row r="617" spans="3:28" s="89" customFormat="1" ht="22.5" hidden="1" customHeight="1" x14ac:dyDescent="0.25">
      <c r="C617" s="103"/>
      <c r="D617" s="91"/>
      <c r="E617" s="99"/>
      <c r="F617" s="99"/>
      <c r="G617" s="99"/>
      <c r="H617" s="100"/>
      <c r="I617" s="101"/>
      <c r="J617" s="101"/>
      <c r="K617" s="101"/>
      <c r="L617" s="102"/>
      <c r="M617" s="106"/>
      <c r="O617" s="103"/>
      <c r="P617" s="91"/>
      <c r="Q617" s="99"/>
      <c r="R617" s="99"/>
      <c r="S617" s="99"/>
      <c r="T617" s="100"/>
      <c r="U617" s="101"/>
      <c r="V617" s="101"/>
      <c r="W617" s="101"/>
      <c r="X617" s="102"/>
      <c r="Y617" s="106"/>
    </row>
    <row r="618" spans="3:28" s="89" customFormat="1" ht="22.5" customHeight="1" x14ac:dyDescent="0.25">
      <c r="C618" s="98"/>
      <c r="D618" s="91"/>
      <c r="E618" s="99"/>
      <c r="F618" s="99"/>
      <c r="G618" s="99"/>
      <c r="H618" s="100"/>
      <c r="I618" s="101"/>
      <c r="J618" s="101"/>
      <c r="K618" s="101"/>
      <c r="L618" s="102"/>
      <c r="M618" s="106"/>
      <c r="O618" s="98"/>
      <c r="P618" s="91"/>
      <c r="Q618" s="99"/>
      <c r="R618" s="99"/>
      <c r="S618" s="99"/>
      <c r="T618" s="100"/>
      <c r="U618" s="101"/>
      <c r="V618" s="101"/>
      <c r="W618" s="101"/>
      <c r="X618" s="102"/>
      <c r="Y618" s="106"/>
    </row>
    <row r="619" spans="3:28" s="89" customFormat="1" ht="0.75" customHeight="1" x14ac:dyDescent="0.25">
      <c r="C619" s="98"/>
      <c r="D619" s="91"/>
      <c r="E619" s="99"/>
      <c r="F619" s="99"/>
      <c r="G619" s="99"/>
      <c r="H619" s="100"/>
      <c r="I619" s="101"/>
      <c r="J619" s="101"/>
      <c r="K619" s="101"/>
      <c r="L619" s="102"/>
      <c r="M619" s="106"/>
      <c r="O619" s="98"/>
      <c r="P619" s="91"/>
      <c r="Q619" s="99"/>
      <c r="R619" s="99"/>
      <c r="S619" s="99"/>
      <c r="T619" s="100"/>
      <c r="U619" s="101"/>
      <c r="V619" s="101"/>
      <c r="W619" s="101"/>
      <c r="X619" s="102"/>
      <c r="Y619" s="106"/>
    </row>
    <row r="620" spans="3:28" s="89" customFormat="1" ht="22.5" customHeight="1" x14ac:dyDescent="0.25">
      <c r="C620" s="107"/>
      <c r="D620" s="91"/>
      <c r="E620" s="108"/>
      <c r="F620" s="108"/>
      <c r="G620" s="108"/>
      <c r="H620" s="109"/>
      <c r="I620" s="110"/>
      <c r="J620" s="110"/>
      <c r="K620" s="110"/>
      <c r="L620" s="111"/>
      <c r="M620" s="112"/>
      <c r="O620" s="107"/>
      <c r="P620" s="91"/>
      <c r="Q620" s="108"/>
      <c r="R620" s="108"/>
      <c r="S620" s="108"/>
      <c r="T620" s="109"/>
      <c r="U620" s="110"/>
      <c r="V620" s="110"/>
      <c r="W620" s="110"/>
      <c r="X620" s="111"/>
      <c r="Y620" s="112"/>
    </row>
    <row r="621" spans="3:28" ht="15" customHeight="1" x14ac:dyDescent="0.3">
      <c r="C621" s="294"/>
      <c r="D621" s="294"/>
      <c r="E621" s="294"/>
      <c r="F621" s="294"/>
      <c r="G621" s="294"/>
      <c r="H621" s="294"/>
      <c r="I621" s="294"/>
      <c r="J621" s="294"/>
      <c r="K621" s="294"/>
      <c r="L621" s="294"/>
      <c r="M621" s="294"/>
      <c r="O621" s="294"/>
      <c r="P621" s="294"/>
      <c r="Q621" s="294"/>
      <c r="R621" s="294"/>
      <c r="S621" s="294"/>
      <c r="T621" s="294"/>
      <c r="U621" s="294"/>
      <c r="V621" s="294"/>
      <c r="W621" s="294"/>
      <c r="X621" s="294"/>
      <c r="Y621" s="294"/>
    </row>
    <row r="622" spans="3:28" x14ac:dyDescent="0.3">
      <c r="C622" s="113"/>
      <c r="D622" s="113"/>
      <c r="E622" s="113"/>
      <c r="F622" s="113"/>
      <c r="G622" s="113"/>
      <c r="H622" s="113"/>
      <c r="I622" s="113"/>
      <c r="J622" s="113"/>
      <c r="K622" s="113"/>
      <c r="L622" s="113"/>
      <c r="M622" s="113"/>
      <c r="O622" s="113"/>
      <c r="P622" s="113"/>
      <c r="Q622" s="113"/>
      <c r="R622" s="113"/>
      <c r="S622" s="113"/>
      <c r="T622" s="113"/>
      <c r="U622" s="113"/>
      <c r="V622" s="113"/>
      <c r="W622" s="113"/>
      <c r="X622" s="113"/>
      <c r="Y622" s="113"/>
    </row>
    <row r="623" spans="3:28" x14ac:dyDescent="0.3">
      <c r="C623" s="295"/>
      <c r="D623" s="295"/>
      <c r="E623" s="295"/>
      <c r="F623" s="295"/>
      <c r="G623" s="295"/>
      <c r="H623" s="295"/>
      <c r="I623" s="295"/>
      <c r="J623" s="295"/>
      <c r="K623" s="295"/>
      <c r="L623" s="295"/>
      <c r="M623" s="295"/>
      <c r="O623" s="295"/>
      <c r="P623" s="295"/>
      <c r="Q623" s="295"/>
      <c r="R623" s="295"/>
      <c r="S623" s="295"/>
      <c r="T623" s="295"/>
      <c r="U623" s="295"/>
      <c r="V623" s="295"/>
      <c r="W623" s="295"/>
      <c r="X623" s="295"/>
      <c r="Y623" s="295"/>
    </row>
    <row r="624" spans="3:28" ht="115.5" customHeight="1" x14ac:dyDescent="0.3">
      <c r="C624" s="296"/>
      <c r="D624" s="297"/>
      <c r="E624" s="297"/>
      <c r="F624" s="297"/>
      <c r="G624" s="297"/>
      <c r="H624" s="297"/>
      <c r="I624" s="297"/>
      <c r="J624" s="297"/>
      <c r="K624" s="297"/>
      <c r="L624" s="297"/>
      <c r="M624" s="298"/>
      <c r="O624" s="296"/>
      <c r="P624" s="297"/>
      <c r="Q624" s="297"/>
      <c r="R624" s="297"/>
      <c r="S624" s="297"/>
      <c r="T624" s="297"/>
      <c r="U624" s="297"/>
      <c r="V624" s="297"/>
      <c r="W624" s="297"/>
      <c r="X624" s="297"/>
      <c r="Y624" s="298"/>
    </row>
    <row r="626" spans="1:25" ht="53.25" customHeight="1" x14ac:dyDescent="0.3">
      <c r="C626" s="67"/>
      <c r="D626" s="68"/>
      <c r="E626" s="69"/>
      <c r="F626" s="69"/>
      <c r="G626" s="69"/>
      <c r="H626" s="69"/>
      <c r="I626" s="69"/>
      <c r="J626" s="69"/>
      <c r="K626" s="69"/>
      <c r="L626" s="69"/>
      <c r="M626" s="70"/>
      <c r="O626" s="67"/>
      <c r="P626" s="68"/>
      <c r="Q626" s="69"/>
      <c r="R626" s="69"/>
      <c r="S626" s="69"/>
      <c r="T626" s="69"/>
      <c r="U626" s="69"/>
      <c r="V626" s="69"/>
      <c r="W626" s="69"/>
      <c r="X626" s="69"/>
      <c r="Y626" s="70"/>
    </row>
    <row r="627" spans="1:25" ht="5.25" customHeight="1" x14ac:dyDescent="0.3"/>
    <row r="628" spans="1:25" x14ac:dyDescent="0.3">
      <c r="A628" s="72"/>
      <c r="C628" s="311"/>
      <c r="D628" s="311"/>
      <c r="E628" s="312"/>
      <c r="F628" s="312"/>
      <c r="G628" s="312"/>
      <c r="H628" s="312"/>
      <c r="I628" s="312"/>
      <c r="J628" s="312"/>
      <c r="K628" s="312"/>
      <c r="L628" s="312"/>
      <c r="M628" s="73"/>
      <c r="O628" s="311"/>
      <c r="P628" s="311"/>
      <c r="Q628" s="312"/>
      <c r="R628" s="312"/>
      <c r="S628" s="312"/>
      <c r="T628" s="312"/>
      <c r="U628" s="312"/>
      <c r="V628" s="312"/>
      <c r="W628" s="312"/>
      <c r="X628" s="312"/>
      <c r="Y628" s="73"/>
    </row>
    <row r="629" spans="1:25" x14ac:dyDescent="0.3">
      <c r="A629" s="74"/>
      <c r="C629" s="75"/>
      <c r="D629" s="75"/>
      <c r="E629" s="76"/>
      <c r="F629" s="76"/>
      <c r="G629" s="76"/>
      <c r="H629" s="76"/>
      <c r="I629" s="76"/>
      <c r="J629" s="76"/>
      <c r="K629" s="76"/>
      <c r="L629" s="76"/>
      <c r="M629" s="77"/>
      <c r="O629" s="75"/>
      <c r="P629" s="75"/>
      <c r="Q629" s="76"/>
      <c r="R629" s="76"/>
      <c r="S629" s="76"/>
      <c r="T629" s="76"/>
      <c r="U629" s="76"/>
      <c r="V629" s="76"/>
      <c r="W629" s="76"/>
      <c r="X629" s="76"/>
      <c r="Y629" s="77"/>
    </row>
    <row r="630" spans="1:25" ht="15.6" x14ac:dyDescent="0.3">
      <c r="A630" s="72"/>
      <c r="C630" s="78"/>
      <c r="D630" s="313"/>
      <c r="E630" s="313"/>
      <c r="F630" s="313"/>
      <c r="G630" s="313"/>
      <c r="H630" s="313"/>
      <c r="I630" s="313"/>
      <c r="J630" s="313"/>
      <c r="K630" s="313"/>
      <c r="L630" s="313"/>
      <c r="M630" s="313"/>
      <c r="O630" s="78"/>
      <c r="P630" s="313"/>
      <c r="Q630" s="313"/>
      <c r="R630" s="313"/>
      <c r="S630" s="313"/>
      <c r="T630" s="313"/>
      <c r="U630" s="313"/>
      <c r="V630" s="313"/>
      <c r="W630" s="313"/>
      <c r="X630" s="313"/>
      <c r="Y630" s="313"/>
    </row>
    <row r="631" spans="1:25" x14ac:dyDescent="0.3">
      <c r="A631" s="79"/>
    </row>
    <row r="632" spans="1:25" ht="18" customHeight="1" x14ac:dyDescent="0.3">
      <c r="A632" s="72"/>
      <c r="C632" s="78"/>
      <c r="O632" s="78"/>
    </row>
    <row r="633" spans="1:25" x14ac:dyDescent="0.3">
      <c r="A633" s="79"/>
    </row>
    <row r="634" spans="1:25" ht="63" customHeight="1" x14ac:dyDescent="0.3">
      <c r="C634" s="307"/>
      <c r="D634" s="307"/>
      <c r="E634" s="307"/>
      <c r="F634" s="307"/>
      <c r="G634" s="307"/>
      <c r="H634" s="307"/>
      <c r="I634" s="307"/>
      <c r="J634" s="307"/>
      <c r="K634" s="307"/>
      <c r="L634" s="307"/>
      <c r="M634" s="307"/>
      <c r="O634" s="307"/>
      <c r="P634" s="307"/>
      <c r="Q634" s="307"/>
      <c r="R634" s="307"/>
      <c r="S634" s="307"/>
      <c r="T634" s="307"/>
      <c r="U634" s="307"/>
      <c r="V634" s="307"/>
      <c r="W634" s="307"/>
      <c r="X634" s="307"/>
      <c r="Y634" s="307"/>
    </row>
    <row r="635" spans="1:25" ht="9" customHeight="1" x14ac:dyDescent="0.3"/>
    <row r="636" spans="1:25" ht="15" customHeight="1" x14ac:dyDescent="0.3">
      <c r="E636" s="80"/>
      <c r="G636" s="81"/>
      <c r="H636" s="308"/>
      <c r="I636" s="309"/>
      <c r="J636" s="309"/>
      <c r="K636" s="309"/>
      <c r="L636" s="309"/>
      <c r="M636" s="310"/>
      <c r="Q636" s="80"/>
      <c r="S636" s="81"/>
      <c r="T636" s="308"/>
      <c r="U636" s="309"/>
      <c r="V636" s="309"/>
      <c r="W636" s="309"/>
      <c r="X636" s="309"/>
      <c r="Y636" s="310"/>
    </row>
    <row r="637" spans="1:25" ht="39" customHeight="1" x14ac:dyDescent="0.3">
      <c r="E637" s="82"/>
      <c r="F637" s="83"/>
      <c r="G637" s="84"/>
      <c r="H637" s="299"/>
      <c r="I637" s="301"/>
      <c r="J637" s="301"/>
      <c r="K637" s="301"/>
      <c r="L637" s="303"/>
      <c r="M637" s="305"/>
      <c r="Q637" s="82"/>
      <c r="R637" s="83"/>
      <c r="S637" s="84"/>
      <c r="T637" s="299"/>
      <c r="U637" s="301"/>
      <c r="V637" s="301"/>
      <c r="W637" s="301"/>
      <c r="X637" s="303"/>
      <c r="Y637" s="305"/>
    </row>
    <row r="638" spans="1:25" ht="15.6" x14ac:dyDescent="0.3">
      <c r="C638" s="85"/>
      <c r="D638" s="86"/>
      <c r="E638" s="87"/>
      <c r="F638" s="87"/>
      <c r="G638" s="87"/>
      <c r="H638" s="300"/>
      <c r="I638" s="302"/>
      <c r="J638" s="302"/>
      <c r="K638" s="302"/>
      <c r="L638" s="304"/>
      <c r="M638" s="306"/>
      <c r="O638" s="85"/>
      <c r="P638" s="88"/>
      <c r="Q638" s="87"/>
      <c r="R638" s="87"/>
      <c r="S638" s="87"/>
      <c r="T638" s="300"/>
      <c r="U638" s="302"/>
      <c r="V638" s="302"/>
      <c r="W638" s="302"/>
      <c r="X638" s="304"/>
      <c r="Y638" s="306"/>
    </row>
    <row r="639" spans="1:25" s="89" customFormat="1" ht="22.5" customHeight="1" x14ac:dyDescent="0.25">
      <c r="C639" s="90"/>
      <c r="D639" s="91"/>
      <c r="E639" s="92"/>
      <c r="F639" s="92"/>
      <c r="G639" s="92"/>
      <c r="H639" s="93"/>
      <c r="I639" s="94"/>
      <c r="J639" s="94"/>
      <c r="K639" s="94"/>
      <c r="L639" s="95"/>
      <c r="M639" s="96"/>
      <c r="O639" s="90"/>
      <c r="P639" s="91"/>
      <c r="Q639" s="92"/>
      <c r="R639" s="92"/>
      <c r="S639" s="92"/>
      <c r="T639" s="93"/>
      <c r="U639" s="94"/>
      <c r="V639" s="94"/>
      <c r="W639" s="94"/>
      <c r="X639" s="95"/>
      <c r="Y639" s="96"/>
    </row>
    <row r="640" spans="1:25" s="89" customFormat="1" ht="0.75" customHeight="1" x14ac:dyDescent="0.25">
      <c r="C640" s="98"/>
      <c r="D640" s="91"/>
      <c r="E640" s="99"/>
      <c r="F640" s="99"/>
      <c r="G640" s="99"/>
      <c r="H640" s="100"/>
      <c r="I640" s="101"/>
      <c r="J640" s="101"/>
      <c r="K640" s="101"/>
      <c r="L640" s="102"/>
      <c r="M640" s="103"/>
      <c r="O640" s="98"/>
      <c r="P640" s="91"/>
      <c r="Q640" s="99"/>
      <c r="R640" s="99"/>
      <c r="S640" s="99"/>
      <c r="T640" s="100"/>
      <c r="U640" s="101"/>
      <c r="V640" s="101"/>
      <c r="W640" s="101"/>
      <c r="X640" s="102"/>
      <c r="Y640" s="103"/>
    </row>
    <row r="641" spans="3:28" s="89" customFormat="1" ht="22.5" hidden="1" customHeight="1" x14ac:dyDescent="0.25">
      <c r="C641" s="98"/>
      <c r="D641" s="91"/>
      <c r="E641" s="99"/>
      <c r="F641" s="99"/>
      <c r="G641" s="99"/>
      <c r="H641" s="100"/>
      <c r="I641" s="101"/>
      <c r="J641" s="101"/>
      <c r="K641" s="101"/>
      <c r="L641" s="102"/>
      <c r="M641" s="103"/>
      <c r="O641" s="98"/>
      <c r="P641" s="91"/>
      <c r="Q641" s="99"/>
      <c r="R641" s="99"/>
      <c r="S641" s="99"/>
      <c r="T641" s="100"/>
      <c r="U641" s="101"/>
      <c r="V641" s="101"/>
      <c r="W641" s="101"/>
      <c r="X641" s="102"/>
      <c r="Y641" s="103"/>
    </row>
    <row r="642" spans="3:28" s="89" customFormat="1" ht="20.25" customHeight="1" x14ac:dyDescent="0.25">
      <c r="C642" s="104"/>
      <c r="D642" s="91"/>
      <c r="E642" s="99"/>
      <c r="F642" s="99"/>
      <c r="G642" s="99"/>
      <c r="H642" s="100"/>
      <c r="I642" s="101"/>
      <c r="J642" s="101"/>
      <c r="K642" s="101"/>
      <c r="L642" s="102"/>
      <c r="M642" s="103"/>
      <c r="O642" s="104"/>
      <c r="P642" s="91"/>
      <c r="Q642" s="99"/>
      <c r="R642" s="99"/>
      <c r="S642" s="99"/>
      <c r="T642" s="100"/>
      <c r="U642" s="101"/>
      <c r="V642" s="101"/>
      <c r="W642" s="101"/>
      <c r="X642" s="102"/>
      <c r="Y642" s="103"/>
      <c r="AB642" s="105"/>
    </row>
    <row r="643" spans="3:28" s="89" customFormat="1" ht="22.5" hidden="1" customHeight="1" x14ac:dyDescent="0.25">
      <c r="C643" s="104"/>
      <c r="D643" s="91"/>
      <c r="E643" s="99"/>
      <c r="F643" s="99"/>
      <c r="G643" s="99"/>
      <c r="H643" s="100"/>
      <c r="I643" s="101"/>
      <c r="J643" s="101"/>
      <c r="K643" s="101"/>
      <c r="L643" s="102"/>
      <c r="M643" s="103"/>
      <c r="O643" s="104"/>
      <c r="P643" s="91"/>
      <c r="Q643" s="99"/>
      <c r="R643" s="99"/>
      <c r="S643" s="99"/>
      <c r="T643" s="100"/>
      <c r="U643" s="101"/>
      <c r="V643" s="101"/>
      <c r="W643" s="101"/>
      <c r="X643" s="102"/>
      <c r="Y643" s="103"/>
      <c r="AB643" s="105"/>
    </row>
    <row r="644" spans="3:28" s="89" customFormat="1" ht="0.75" customHeight="1" x14ac:dyDescent="0.25">
      <c r="C644" s="104"/>
      <c r="D644" s="91"/>
      <c r="E644" s="99"/>
      <c r="F644" s="99"/>
      <c r="G644" s="99"/>
      <c r="H644" s="100"/>
      <c r="I644" s="101"/>
      <c r="J644" s="101"/>
      <c r="K644" s="101"/>
      <c r="L644" s="102"/>
      <c r="M644" s="103"/>
      <c r="O644" s="104"/>
      <c r="P644" s="91"/>
      <c r="Q644" s="99"/>
      <c r="R644" s="99"/>
      <c r="S644" s="99"/>
      <c r="T644" s="100"/>
      <c r="U644" s="101"/>
      <c r="V644" s="101"/>
      <c r="W644" s="101"/>
      <c r="X644" s="102"/>
      <c r="Y644" s="103"/>
      <c r="AB644" s="105"/>
    </row>
    <row r="645" spans="3:28" s="89" customFormat="1" ht="21.75" customHeight="1" x14ac:dyDescent="0.25">
      <c r="C645" s="103"/>
      <c r="D645" s="91"/>
      <c r="E645" s="99"/>
      <c r="F645" s="99"/>
      <c r="G645" s="99"/>
      <c r="H645" s="100"/>
      <c r="I645" s="101"/>
      <c r="J645" s="101"/>
      <c r="K645" s="101"/>
      <c r="L645" s="102"/>
      <c r="M645" s="106"/>
      <c r="O645" s="103"/>
      <c r="P645" s="91"/>
      <c r="Q645" s="99"/>
      <c r="R645" s="99"/>
      <c r="S645" s="99"/>
      <c r="T645" s="100"/>
      <c r="U645" s="101"/>
      <c r="V645" s="101"/>
      <c r="W645" s="101"/>
      <c r="X645" s="102"/>
      <c r="Y645" s="106"/>
    </row>
    <row r="646" spans="3:28" s="89" customFormat="1" ht="2.25" hidden="1" customHeight="1" x14ac:dyDescent="0.25">
      <c r="C646" s="103"/>
      <c r="D646" s="91"/>
      <c r="E646" s="99"/>
      <c r="F646" s="99"/>
      <c r="G646" s="99"/>
      <c r="H646" s="100"/>
      <c r="I646" s="101"/>
      <c r="J646" s="101"/>
      <c r="K646" s="101"/>
      <c r="L646" s="102"/>
      <c r="M646" s="106"/>
      <c r="O646" s="103"/>
      <c r="P646" s="91"/>
      <c r="Q646" s="99"/>
      <c r="R646" s="99"/>
      <c r="S646" s="99"/>
      <c r="T646" s="100"/>
      <c r="U646" s="101"/>
      <c r="V646" s="101"/>
      <c r="W646" s="101"/>
      <c r="X646" s="102"/>
      <c r="Y646" s="106"/>
    </row>
    <row r="647" spans="3:28" s="89" customFormat="1" ht="22.5" hidden="1" customHeight="1" x14ac:dyDescent="0.25">
      <c r="C647" s="103"/>
      <c r="D647" s="91"/>
      <c r="E647" s="99"/>
      <c r="F647" s="99"/>
      <c r="G647" s="99"/>
      <c r="H647" s="100"/>
      <c r="I647" s="101"/>
      <c r="J647" s="101"/>
      <c r="K647" s="101"/>
      <c r="L647" s="102"/>
      <c r="M647" s="106"/>
      <c r="O647" s="103"/>
      <c r="P647" s="91"/>
      <c r="Q647" s="99"/>
      <c r="R647" s="99"/>
      <c r="S647" s="99"/>
      <c r="T647" s="100"/>
      <c r="U647" s="101"/>
      <c r="V647" s="101"/>
      <c r="W647" s="101"/>
      <c r="X647" s="102"/>
      <c r="Y647" s="106"/>
    </row>
    <row r="648" spans="3:28" s="89" customFormat="1" ht="22.5" customHeight="1" x14ac:dyDescent="0.25">
      <c r="C648" s="98"/>
      <c r="D648" s="91"/>
      <c r="E648" s="99"/>
      <c r="F648" s="99"/>
      <c r="G648" s="99"/>
      <c r="H648" s="100"/>
      <c r="I648" s="101"/>
      <c r="J648" s="101"/>
      <c r="K648" s="101"/>
      <c r="L648" s="102"/>
      <c r="M648" s="106"/>
      <c r="O648" s="98"/>
      <c r="P648" s="91"/>
      <c r="Q648" s="99"/>
      <c r="R648" s="99"/>
      <c r="S648" s="99"/>
      <c r="T648" s="100"/>
      <c r="U648" s="101"/>
      <c r="V648" s="101"/>
      <c r="W648" s="101"/>
      <c r="X648" s="102"/>
      <c r="Y648" s="106"/>
    </row>
    <row r="649" spans="3:28" s="89" customFormat="1" ht="0.75" customHeight="1" x14ac:dyDescent="0.25">
      <c r="C649" s="98"/>
      <c r="D649" s="91"/>
      <c r="E649" s="99"/>
      <c r="F649" s="99"/>
      <c r="G649" s="99"/>
      <c r="H649" s="100"/>
      <c r="I649" s="101"/>
      <c r="J649" s="101"/>
      <c r="K649" s="101"/>
      <c r="L649" s="102"/>
      <c r="M649" s="106"/>
      <c r="O649" s="98"/>
      <c r="P649" s="91"/>
      <c r="Q649" s="99"/>
      <c r="R649" s="99"/>
      <c r="S649" s="99"/>
      <c r="T649" s="100"/>
      <c r="U649" s="101"/>
      <c r="V649" s="101"/>
      <c r="W649" s="101"/>
      <c r="X649" s="102"/>
      <c r="Y649" s="106"/>
    </row>
    <row r="650" spans="3:28" s="89" customFormat="1" ht="22.5" customHeight="1" x14ac:dyDescent="0.25">
      <c r="C650" s="107"/>
      <c r="D650" s="91"/>
      <c r="E650" s="108"/>
      <c r="F650" s="108"/>
      <c r="G650" s="108"/>
      <c r="H650" s="109"/>
      <c r="I650" s="110"/>
      <c r="J650" s="110"/>
      <c r="K650" s="110"/>
      <c r="L650" s="111"/>
      <c r="M650" s="112"/>
      <c r="O650" s="107"/>
      <c r="P650" s="91"/>
      <c r="Q650" s="108"/>
      <c r="R650" s="108"/>
      <c r="S650" s="108"/>
      <c r="T650" s="109"/>
      <c r="U650" s="110"/>
      <c r="V650" s="110"/>
      <c r="W650" s="110"/>
      <c r="X650" s="111"/>
      <c r="Y650" s="112"/>
    </row>
    <row r="651" spans="3:28" s="89" customFormat="1" ht="22.5" customHeight="1" x14ac:dyDescent="0.25">
      <c r="C651" s="90"/>
      <c r="D651" s="189"/>
      <c r="E651" s="186"/>
      <c r="F651" s="92"/>
      <c r="G651" s="92"/>
      <c r="H651" s="93"/>
      <c r="I651" s="94"/>
      <c r="J651" s="94"/>
      <c r="K651" s="94"/>
      <c r="L651" s="95"/>
      <c r="M651" s="96"/>
      <c r="O651" s="90"/>
      <c r="P651" s="189"/>
      <c r="Q651" s="92"/>
      <c r="R651" s="92"/>
      <c r="S651" s="92"/>
      <c r="T651" s="93"/>
      <c r="U651" s="94"/>
      <c r="V651" s="94"/>
      <c r="W651" s="94"/>
      <c r="X651" s="95"/>
      <c r="Y651" s="96"/>
    </row>
    <row r="652" spans="3:28" s="89" customFormat="1" ht="0.75" customHeight="1" x14ac:dyDescent="0.25">
      <c r="C652" s="98"/>
      <c r="D652" s="147"/>
      <c r="E652" s="187"/>
      <c r="F652" s="99"/>
      <c r="G652" s="99"/>
      <c r="H652" s="100"/>
      <c r="I652" s="101"/>
      <c r="J652" s="101"/>
      <c r="K652" s="101"/>
      <c r="L652" s="102"/>
      <c r="M652" s="103"/>
      <c r="O652" s="98"/>
      <c r="P652" s="147"/>
      <c r="Q652" s="99"/>
      <c r="R652" s="99"/>
      <c r="S652" s="99"/>
      <c r="T652" s="100"/>
      <c r="U652" s="101"/>
      <c r="V652" s="101"/>
      <c r="W652" s="101"/>
      <c r="X652" s="102"/>
      <c r="Y652" s="103"/>
    </row>
    <row r="653" spans="3:28" s="89" customFormat="1" ht="22.5" hidden="1" customHeight="1" x14ac:dyDescent="0.25">
      <c r="C653" s="98"/>
      <c r="D653" s="147"/>
      <c r="E653" s="187"/>
      <c r="F653" s="99"/>
      <c r="G653" s="99"/>
      <c r="H653" s="100"/>
      <c r="I653" s="101"/>
      <c r="J653" s="101"/>
      <c r="K653" s="101"/>
      <c r="L653" s="102"/>
      <c r="M653" s="103"/>
      <c r="O653" s="98"/>
      <c r="P653" s="147"/>
      <c r="Q653" s="99"/>
      <c r="R653" s="99"/>
      <c r="S653" s="99"/>
      <c r="T653" s="100"/>
      <c r="U653" s="101"/>
      <c r="V653" s="101"/>
      <c r="W653" s="101"/>
      <c r="X653" s="102"/>
      <c r="Y653" s="103"/>
    </row>
    <row r="654" spans="3:28" s="89" customFormat="1" ht="20.25" customHeight="1" x14ac:dyDescent="0.25">
      <c r="C654" s="104"/>
      <c r="D654" s="147"/>
      <c r="E654" s="187"/>
      <c r="F654" s="99"/>
      <c r="G654" s="99"/>
      <c r="H654" s="100"/>
      <c r="I654" s="101"/>
      <c r="J654" s="101"/>
      <c r="K654" s="101"/>
      <c r="L654" s="102"/>
      <c r="M654" s="103"/>
      <c r="O654" s="104"/>
      <c r="P654" s="147"/>
      <c r="Q654" s="99"/>
      <c r="R654" s="99"/>
      <c r="S654" s="99"/>
      <c r="T654" s="100"/>
      <c r="U654" s="101"/>
      <c r="V654" s="101"/>
      <c r="W654" s="101"/>
      <c r="X654" s="102"/>
      <c r="Y654" s="103"/>
      <c r="AB654" s="105"/>
    </row>
    <row r="655" spans="3:28" s="89" customFormat="1" ht="22.5" hidden="1" customHeight="1" x14ac:dyDescent="0.25">
      <c r="C655" s="104"/>
      <c r="D655" s="147"/>
      <c r="E655" s="187"/>
      <c r="F655" s="99"/>
      <c r="G655" s="99"/>
      <c r="H655" s="100"/>
      <c r="I655" s="101"/>
      <c r="J655" s="101"/>
      <c r="K655" s="101"/>
      <c r="L655" s="102"/>
      <c r="M655" s="103"/>
      <c r="O655" s="104"/>
      <c r="P655" s="147"/>
      <c r="Q655" s="99"/>
      <c r="R655" s="99"/>
      <c r="S655" s="99"/>
      <c r="T655" s="100"/>
      <c r="U655" s="101"/>
      <c r="V655" s="101"/>
      <c r="W655" s="101"/>
      <c r="X655" s="102"/>
      <c r="Y655" s="103"/>
      <c r="AB655" s="105"/>
    </row>
    <row r="656" spans="3:28" s="89" customFormat="1" ht="0.75" customHeight="1" x14ac:dyDescent="0.25">
      <c r="C656" s="104"/>
      <c r="D656" s="147"/>
      <c r="E656" s="187"/>
      <c r="F656" s="99"/>
      <c r="G656" s="99"/>
      <c r="H656" s="100"/>
      <c r="I656" s="101"/>
      <c r="J656" s="101"/>
      <c r="K656" s="101"/>
      <c r="L656" s="102"/>
      <c r="M656" s="103"/>
      <c r="O656" s="104"/>
      <c r="P656" s="147"/>
      <c r="Q656" s="99"/>
      <c r="R656" s="99"/>
      <c r="S656" s="99"/>
      <c r="T656" s="100"/>
      <c r="U656" s="101"/>
      <c r="V656" s="101"/>
      <c r="W656" s="101"/>
      <c r="X656" s="102"/>
      <c r="Y656" s="103"/>
      <c r="AB656" s="105"/>
    </row>
    <row r="657" spans="3:28" s="89" customFormat="1" ht="21.75" customHeight="1" x14ac:dyDescent="0.25">
      <c r="C657" s="103"/>
      <c r="D657" s="147"/>
      <c r="E657" s="187"/>
      <c r="F657" s="99"/>
      <c r="G657" s="99"/>
      <c r="H657" s="100"/>
      <c r="I657" s="101"/>
      <c r="J657" s="101"/>
      <c r="K657" s="101"/>
      <c r="L657" s="102"/>
      <c r="M657" s="106"/>
      <c r="O657" s="103"/>
      <c r="P657" s="147"/>
      <c r="Q657" s="99"/>
      <c r="R657" s="99"/>
      <c r="S657" s="99"/>
      <c r="T657" s="100"/>
      <c r="U657" s="101"/>
      <c r="V657" s="101"/>
      <c r="W657" s="101"/>
      <c r="X657" s="102"/>
      <c r="Y657" s="106"/>
    </row>
    <row r="658" spans="3:28" s="89" customFormat="1" ht="2.25" hidden="1" customHeight="1" x14ac:dyDescent="0.25">
      <c r="C658" s="103"/>
      <c r="D658" s="147"/>
      <c r="E658" s="187"/>
      <c r="F658" s="99"/>
      <c r="G658" s="99"/>
      <c r="H658" s="100"/>
      <c r="I658" s="101"/>
      <c r="J658" s="101"/>
      <c r="K658" s="101"/>
      <c r="L658" s="102"/>
      <c r="M658" s="106"/>
      <c r="O658" s="103"/>
      <c r="P658" s="147"/>
      <c r="Q658" s="99"/>
      <c r="R658" s="99"/>
      <c r="S658" s="99"/>
      <c r="T658" s="100"/>
      <c r="U658" s="101"/>
      <c r="V658" s="101"/>
      <c r="W658" s="101"/>
      <c r="X658" s="102"/>
      <c r="Y658" s="106"/>
    </row>
    <row r="659" spans="3:28" s="89" customFormat="1" ht="22.5" hidden="1" customHeight="1" x14ac:dyDescent="0.25">
      <c r="C659" s="103"/>
      <c r="D659" s="147"/>
      <c r="E659" s="187"/>
      <c r="F659" s="99"/>
      <c r="G659" s="99"/>
      <c r="H659" s="100"/>
      <c r="I659" s="101"/>
      <c r="J659" s="101"/>
      <c r="K659" s="101"/>
      <c r="L659" s="102"/>
      <c r="M659" s="106"/>
      <c r="O659" s="103"/>
      <c r="P659" s="147"/>
      <c r="Q659" s="99"/>
      <c r="R659" s="99"/>
      <c r="S659" s="99"/>
      <c r="T659" s="100"/>
      <c r="U659" s="101"/>
      <c r="V659" s="101"/>
      <c r="W659" s="101"/>
      <c r="X659" s="102"/>
      <c r="Y659" s="106"/>
    </row>
    <row r="660" spans="3:28" s="89" customFormat="1" ht="22.5" customHeight="1" x14ac:dyDescent="0.25">
      <c r="C660" s="98"/>
      <c r="D660" s="147"/>
      <c r="E660" s="187"/>
      <c r="F660" s="99"/>
      <c r="G660" s="99"/>
      <c r="H660" s="100"/>
      <c r="I660" s="101"/>
      <c r="J660" s="101"/>
      <c r="K660" s="101"/>
      <c r="L660" s="102"/>
      <c r="M660" s="106"/>
      <c r="O660" s="98"/>
      <c r="P660" s="147"/>
      <c r="Q660" s="99"/>
      <c r="R660" s="99"/>
      <c r="S660" s="99"/>
      <c r="T660" s="100"/>
      <c r="U660" s="101"/>
      <c r="V660" s="101"/>
      <c r="W660" s="101"/>
      <c r="X660" s="102"/>
      <c r="Y660" s="106"/>
    </row>
    <row r="661" spans="3:28" s="89" customFormat="1" ht="0.75" customHeight="1" x14ac:dyDescent="0.25">
      <c r="C661" s="98"/>
      <c r="D661" s="147"/>
      <c r="E661" s="187"/>
      <c r="F661" s="99"/>
      <c r="G661" s="99"/>
      <c r="H661" s="100"/>
      <c r="I661" s="101"/>
      <c r="J661" s="101"/>
      <c r="K661" s="101"/>
      <c r="L661" s="102"/>
      <c r="M661" s="106"/>
      <c r="O661" s="98"/>
      <c r="P661" s="147"/>
      <c r="Q661" s="99"/>
      <c r="R661" s="99"/>
      <c r="S661" s="99"/>
      <c r="T661" s="100"/>
      <c r="U661" s="101"/>
      <c r="V661" s="101"/>
      <c r="W661" s="101"/>
      <c r="X661" s="102"/>
      <c r="Y661" s="106"/>
    </row>
    <row r="662" spans="3:28" s="89" customFormat="1" ht="22.5" customHeight="1" x14ac:dyDescent="0.25">
      <c r="C662" s="107"/>
      <c r="D662" s="148"/>
      <c r="E662" s="188"/>
      <c r="F662" s="108"/>
      <c r="G662" s="108"/>
      <c r="H662" s="109"/>
      <c r="I662" s="110"/>
      <c r="J662" s="110"/>
      <c r="K662" s="110"/>
      <c r="L662" s="111"/>
      <c r="M662" s="112"/>
      <c r="O662" s="107"/>
      <c r="P662" s="148"/>
      <c r="Q662" s="108"/>
      <c r="R662" s="108"/>
      <c r="S662" s="108"/>
      <c r="T662" s="109"/>
      <c r="U662" s="110"/>
      <c r="V662" s="110"/>
      <c r="W662" s="110"/>
      <c r="X662" s="111"/>
      <c r="Y662" s="112"/>
    </row>
    <row r="663" spans="3:28" s="89" customFormat="1" ht="22.5" customHeight="1" x14ac:dyDescent="0.25">
      <c r="C663" s="90"/>
      <c r="D663" s="97"/>
      <c r="E663" s="92"/>
      <c r="F663" s="92"/>
      <c r="G663" s="92"/>
      <c r="H663" s="93"/>
      <c r="I663" s="94"/>
      <c r="J663" s="94"/>
      <c r="K663" s="94"/>
      <c r="L663" s="95"/>
      <c r="M663" s="96"/>
      <c r="O663" s="90"/>
      <c r="P663" s="97"/>
      <c r="Q663" s="92"/>
      <c r="R663" s="92"/>
      <c r="S663" s="92"/>
      <c r="T663" s="93"/>
      <c r="U663" s="94"/>
      <c r="V663" s="94"/>
      <c r="W663" s="94"/>
      <c r="X663" s="95"/>
      <c r="Y663" s="96"/>
    </row>
    <row r="664" spans="3:28" s="89" customFormat="1" ht="0.75" customHeight="1" x14ac:dyDescent="0.25">
      <c r="C664" s="98"/>
      <c r="D664" s="147"/>
      <c r="E664" s="99"/>
      <c r="F664" s="99"/>
      <c r="G664" s="99"/>
      <c r="H664" s="100"/>
      <c r="I664" s="101"/>
      <c r="J664" s="101"/>
      <c r="K664" s="101"/>
      <c r="L664" s="102"/>
      <c r="M664" s="103"/>
      <c r="O664" s="98"/>
      <c r="P664" s="147"/>
      <c r="Q664" s="99"/>
      <c r="R664" s="99"/>
      <c r="S664" s="99"/>
      <c r="T664" s="100"/>
      <c r="U664" s="101"/>
      <c r="V664" s="101"/>
      <c r="W664" s="101"/>
      <c r="X664" s="102"/>
      <c r="Y664" s="103"/>
    </row>
    <row r="665" spans="3:28" s="89" customFormat="1" ht="22.5" hidden="1" customHeight="1" x14ac:dyDescent="0.25">
      <c r="C665" s="98"/>
      <c r="D665" s="147"/>
      <c r="E665" s="99"/>
      <c r="F665" s="99"/>
      <c r="G665" s="99"/>
      <c r="H665" s="100"/>
      <c r="I665" s="101"/>
      <c r="J665" s="101"/>
      <c r="K665" s="101"/>
      <c r="L665" s="102"/>
      <c r="M665" s="103"/>
      <c r="O665" s="98"/>
      <c r="P665" s="147"/>
      <c r="Q665" s="99"/>
      <c r="R665" s="99"/>
      <c r="S665" s="99"/>
      <c r="T665" s="100"/>
      <c r="U665" s="101"/>
      <c r="V665" s="101"/>
      <c r="W665" s="101"/>
      <c r="X665" s="102"/>
      <c r="Y665" s="103"/>
    </row>
    <row r="666" spans="3:28" s="89" customFormat="1" ht="20.25" customHeight="1" x14ac:dyDescent="0.25">
      <c r="C666" s="104"/>
      <c r="D666" s="147"/>
      <c r="E666" s="99"/>
      <c r="F666" s="99"/>
      <c r="G666" s="99"/>
      <c r="H666" s="100"/>
      <c r="I666" s="101"/>
      <c r="J666" s="101"/>
      <c r="K666" s="101"/>
      <c r="L666" s="102"/>
      <c r="M666" s="103"/>
      <c r="O666" s="104"/>
      <c r="P666" s="147"/>
      <c r="Q666" s="99"/>
      <c r="R666" s="99"/>
      <c r="S666" s="99"/>
      <c r="T666" s="100"/>
      <c r="U666" s="101"/>
      <c r="V666" s="101"/>
      <c r="W666" s="101"/>
      <c r="X666" s="102"/>
      <c r="Y666" s="103"/>
      <c r="AB666" s="105"/>
    </row>
    <row r="667" spans="3:28" s="89" customFormat="1" ht="22.5" hidden="1" customHeight="1" x14ac:dyDescent="0.25">
      <c r="C667" s="104"/>
      <c r="D667" s="147"/>
      <c r="E667" s="99"/>
      <c r="F667" s="99"/>
      <c r="G667" s="99"/>
      <c r="H667" s="100"/>
      <c r="I667" s="101"/>
      <c r="J667" s="101"/>
      <c r="K667" s="101"/>
      <c r="L667" s="102"/>
      <c r="M667" s="103"/>
      <c r="O667" s="104"/>
      <c r="P667" s="147"/>
      <c r="Q667" s="99"/>
      <c r="R667" s="99"/>
      <c r="S667" s="99"/>
      <c r="T667" s="100"/>
      <c r="U667" s="101"/>
      <c r="V667" s="101"/>
      <c r="W667" s="101"/>
      <c r="X667" s="102"/>
      <c r="Y667" s="103"/>
      <c r="AB667" s="105"/>
    </row>
    <row r="668" spans="3:28" s="89" customFormat="1" ht="0.75" customHeight="1" x14ac:dyDescent="0.25">
      <c r="C668" s="104"/>
      <c r="D668" s="147"/>
      <c r="E668" s="99"/>
      <c r="F668" s="99"/>
      <c r="G668" s="99"/>
      <c r="H668" s="100"/>
      <c r="I668" s="101"/>
      <c r="J668" s="101"/>
      <c r="K668" s="101"/>
      <c r="L668" s="102"/>
      <c r="M668" s="103"/>
      <c r="O668" s="104"/>
      <c r="P668" s="147"/>
      <c r="Q668" s="99"/>
      <c r="R668" s="99"/>
      <c r="S668" s="99"/>
      <c r="T668" s="100"/>
      <c r="U668" s="101"/>
      <c r="V668" s="101"/>
      <c r="W668" s="101"/>
      <c r="X668" s="102"/>
      <c r="Y668" s="103"/>
      <c r="AB668" s="105"/>
    </row>
    <row r="669" spans="3:28" s="89" customFormat="1" ht="21.75" customHeight="1" x14ac:dyDescent="0.25">
      <c r="C669" s="103"/>
      <c r="D669" s="147"/>
      <c r="E669" s="99"/>
      <c r="F669" s="99"/>
      <c r="G669" s="99"/>
      <c r="H669" s="100"/>
      <c r="I669" s="101"/>
      <c r="J669" s="101"/>
      <c r="K669" s="101"/>
      <c r="L669" s="102"/>
      <c r="M669" s="106"/>
      <c r="O669" s="103"/>
      <c r="P669" s="147"/>
      <c r="Q669" s="99"/>
      <c r="R669" s="99"/>
      <c r="S669" s="99"/>
      <c r="T669" s="100"/>
      <c r="U669" s="101"/>
      <c r="V669" s="101"/>
      <c r="W669" s="101"/>
      <c r="X669" s="102"/>
      <c r="Y669" s="106"/>
    </row>
    <row r="670" spans="3:28" s="89" customFormat="1" ht="2.25" hidden="1" customHeight="1" x14ac:dyDescent="0.25">
      <c r="C670" s="103"/>
      <c r="D670" s="147"/>
      <c r="E670" s="99"/>
      <c r="F670" s="99"/>
      <c r="G670" s="99"/>
      <c r="H670" s="100"/>
      <c r="I670" s="101"/>
      <c r="J670" s="101"/>
      <c r="K670" s="101"/>
      <c r="L670" s="102"/>
      <c r="M670" s="106"/>
      <c r="O670" s="103"/>
      <c r="P670" s="147"/>
      <c r="Q670" s="99"/>
      <c r="R670" s="99"/>
      <c r="S670" s="99"/>
      <c r="T670" s="100"/>
      <c r="U670" s="101"/>
      <c r="V670" s="101"/>
      <c r="W670" s="101"/>
      <c r="X670" s="102"/>
      <c r="Y670" s="106"/>
    </row>
    <row r="671" spans="3:28" s="89" customFormat="1" ht="22.5" hidden="1" customHeight="1" x14ac:dyDescent="0.25">
      <c r="C671" s="103"/>
      <c r="D671" s="147"/>
      <c r="E671" s="99"/>
      <c r="F671" s="99"/>
      <c r="G671" s="99"/>
      <c r="H671" s="100"/>
      <c r="I671" s="101"/>
      <c r="J671" s="101"/>
      <c r="K671" s="101"/>
      <c r="L671" s="102"/>
      <c r="M671" s="106"/>
      <c r="O671" s="103"/>
      <c r="P671" s="147"/>
      <c r="Q671" s="99"/>
      <c r="R671" s="99"/>
      <c r="S671" s="99"/>
      <c r="T671" s="100"/>
      <c r="U671" s="101"/>
      <c r="V671" s="101"/>
      <c r="W671" s="101"/>
      <c r="X671" s="102"/>
      <c r="Y671" s="106"/>
    </row>
    <row r="672" spans="3:28" s="89" customFormat="1" ht="22.5" customHeight="1" x14ac:dyDescent="0.25">
      <c r="C672" s="98"/>
      <c r="D672" s="147"/>
      <c r="E672" s="99"/>
      <c r="F672" s="99"/>
      <c r="G672" s="99"/>
      <c r="H672" s="100"/>
      <c r="I672" s="101"/>
      <c r="J672" s="101"/>
      <c r="K672" s="101"/>
      <c r="L672" s="102"/>
      <c r="M672" s="106"/>
      <c r="O672" s="98"/>
      <c r="P672" s="147"/>
      <c r="Q672" s="99"/>
      <c r="R672" s="99"/>
      <c r="S672" s="99"/>
      <c r="T672" s="100"/>
      <c r="U672" s="101"/>
      <c r="V672" s="101"/>
      <c r="W672" s="101"/>
      <c r="X672" s="102"/>
      <c r="Y672" s="106"/>
    </row>
    <row r="673" spans="3:28" s="89" customFormat="1" ht="0.75" customHeight="1" x14ac:dyDescent="0.25">
      <c r="C673" s="98"/>
      <c r="D673" s="147"/>
      <c r="E673" s="99"/>
      <c r="F673" s="99"/>
      <c r="G673" s="99"/>
      <c r="H673" s="100"/>
      <c r="I673" s="101"/>
      <c r="J673" s="101"/>
      <c r="K673" s="101"/>
      <c r="L673" s="102"/>
      <c r="M673" s="106"/>
      <c r="O673" s="98"/>
      <c r="P673" s="147"/>
      <c r="Q673" s="99"/>
      <c r="R673" s="99"/>
      <c r="S673" s="99"/>
      <c r="T673" s="100"/>
      <c r="U673" s="101"/>
      <c r="V673" s="101"/>
      <c r="W673" s="101"/>
      <c r="X673" s="102"/>
      <c r="Y673" s="106"/>
    </row>
    <row r="674" spans="3:28" s="89" customFormat="1" ht="22.5" customHeight="1" x14ac:dyDescent="0.25">
      <c r="C674" s="107"/>
      <c r="D674" s="148"/>
      <c r="E674" s="108"/>
      <c r="F674" s="108"/>
      <c r="G674" s="108"/>
      <c r="H674" s="109"/>
      <c r="I674" s="110"/>
      <c r="J674" s="110"/>
      <c r="K674" s="110"/>
      <c r="L674" s="111"/>
      <c r="M674" s="112"/>
      <c r="O674" s="107"/>
      <c r="P674" s="148"/>
      <c r="Q674" s="108"/>
      <c r="R674" s="108"/>
      <c r="S674" s="108"/>
      <c r="T674" s="109"/>
      <c r="U674" s="110"/>
      <c r="V674" s="110"/>
      <c r="W674" s="110"/>
      <c r="X674" s="111"/>
      <c r="Y674" s="112"/>
    </row>
    <row r="675" spans="3:28" s="89" customFormat="1" ht="22.5" customHeight="1" x14ac:dyDescent="0.25">
      <c r="C675" s="90"/>
      <c r="D675" s="97"/>
      <c r="E675" s="92"/>
      <c r="F675" s="92"/>
      <c r="G675" s="92"/>
      <c r="H675" s="93"/>
      <c r="I675" s="94"/>
      <c r="J675" s="94"/>
      <c r="K675" s="94"/>
      <c r="L675" s="95"/>
      <c r="M675" s="96"/>
      <c r="O675" s="90"/>
      <c r="P675" s="97"/>
      <c r="Q675" s="92"/>
      <c r="R675" s="92"/>
      <c r="S675" s="92"/>
      <c r="T675" s="93"/>
      <c r="U675" s="94"/>
      <c r="V675" s="94"/>
      <c r="W675" s="94"/>
      <c r="X675" s="95"/>
      <c r="Y675" s="96"/>
    </row>
    <row r="676" spans="3:28" s="89" customFormat="1" ht="0.75" customHeight="1" x14ac:dyDescent="0.25">
      <c r="C676" s="98"/>
      <c r="D676" s="147"/>
      <c r="E676" s="99"/>
      <c r="F676" s="99"/>
      <c r="G676" s="99"/>
      <c r="H676" s="100"/>
      <c r="I676" s="101"/>
      <c r="J676" s="101"/>
      <c r="K676" s="101"/>
      <c r="L676" s="102"/>
      <c r="M676" s="103"/>
      <c r="O676" s="98"/>
      <c r="P676" s="147"/>
      <c r="Q676" s="99"/>
      <c r="R676" s="99"/>
      <c r="S676" s="99"/>
      <c r="T676" s="100"/>
      <c r="U676" s="101"/>
      <c r="V676" s="101"/>
      <c r="W676" s="101"/>
      <c r="X676" s="102"/>
      <c r="Y676" s="103"/>
    </row>
    <row r="677" spans="3:28" s="89" customFormat="1" ht="22.5" hidden="1" customHeight="1" x14ac:dyDescent="0.25">
      <c r="C677" s="98"/>
      <c r="D677" s="147"/>
      <c r="E677" s="99"/>
      <c r="F677" s="99"/>
      <c r="G677" s="99"/>
      <c r="H677" s="100"/>
      <c r="I677" s="101"/>
      <c r="J677" s="101"/>
      <c r="K677" s="101"/>
      <c r="L677" s="102"/>
      <c r="M677" s="103"/>
      <c r="O677" s="98"/>
      <c r="P677" s="147"/>
      <c r="Q677" s="99"/>
      <c r="R677" s="99"/>
      <c r="S677" s="99"/>
      <c r="T677" s="100"/>
      <c r="U677" s="101"/>
      <c r="V677" s="101"/>
      <c r="W677" s="101"/>
      <c r="X677" s="102"/>
      <c r="Y677" s="103"/>
    </row>
    <row r="678" spans="3:28" s="89" customFormat="1" ht="20.25" customHeight="1" x14ac:dyDescent="0.25">
      <c r="C678" s="104"/>
      <c r="D678" s="147"/>
      <c r="E678" s="99"/>
      <c r="F678" s="99"/>
      <c r="G678" s="99"/>
      <c r="H678" s="100"/>
      <c r="I678" s="101"/>
      <c r="J678" s="101"/>
      <c r="K678" s="101"/>
      <c r="L678" s="102"/>
      <c r="M678" s="103"/>
      <c r="O678" s="104"/>
      <c r="P678" s="147"/>
      <c r="Q678" s="99"/>
      <c r="R678" s="99"/>
      <c r="S678" s="99"/>
      <c r="T678" s="100"/>
      <c r="U678" s="101"/>
      <c r="V678" s="101"/>
      <c r="W678" s="101"/>
      <c r="X678" s="102"/>
      <c r="Y678" s="103"/>
      <c r="AB678" s="105"/>
    </row>
    <row r="679" spans="3:28" s="89" customFormat="1" ht="22.5" hidden="1" customHeight="1" x14ac:dyDescent="0.25">
      <c r="C679" s="104"/>
      <c r="D679" s="147"/>
      <c r="E679" s="99"/>
      <c r="F679" s="99"/>
      <c r="G679" s="99"/>
      <c r="H679" s="100"/>
      <c r="I679" s="101"/>
      <c r="J679" s="101"/>
      <c r="K679" s="101"/>
      <c r="L679" s="102"/>
      <c r="M679" s="103"/>
      <c r="O679" s="104"/>
      <c r="P679" s="147"/>
      <c r="Q679" s="99"/>
      <c r="R679" s="99"/>
      <c r="S679" s="99"/>
      <c r="T679" s="100"/>
      <c r="U679" s="101"/>
      <c r="V679" s="101"/>
      <c r="W679" s="101"/>
      <c r="X679" s="102"/>
      <c r="Y679" s="103"/>
      <c r="AB679" s="105"/>
    </row>
  </sheetData>
  <mergeCells count="246">
    <mergeCell ref="D630:M630"/>
    <mergeCell ref="P630:Y630"/>
    <mergeCell ref="C634:M634"/>
    <mergeCell ref="O634:Y634"/>
    <mergeCell ref="H636:M636"/>
    <mergeCell ref="T636:Y636"/>
    <mergeCell ref="H637:H638"/>
    <mergeCell ref="I637:I638"/>
    <mergeCell ref="J637:J638"/>
    <mergeCell ref="K637:K638"/>
    <mergeCell ref="L637:L638"/>
    <mergeCell ref="M637:M638"/>
    <mergeCell ref="T637:T638"/>
    <mergeCell ref="U637:U638"/>
    <mergeCell ref="V637:V638"/>
    <mergeCell ref="W637:W638"/>
    <mergeCell ref="X637:X638"/>
    <mergeCell ref="Y637:Y638"/>
    <mergeCell ref="C621:M621"/>
    <mergeCell ref="O621:Y621"/>
    <mergeCell ref="C623:M623"/>
    <mergeCell ref="O623:Y623"/>
    <mergeCell ref="C624:M624"/>
    <mergeCell ref="O624:Y624"/>
    <mergeCell ref="C628:D628"/>
    <mergeCell ref="E628:L628"/>
    <mergeCell ref="O628:P628"/>
    <mergeCell ref="Q628:X628"/>
    <mergeCell ref="D552:M552"/>
    <mergeCell ref="P552:Y552"/>
    <mergeCell ref="C556:M556"/>
    <mergeCell ref="O556:Y556"/>
    <mergeCell ref="H558:M558"/>
    <mergeCell ref="T558:Y558"/>
    <mergeCell ref="H559:H560"/>
    <mergeCell ref="I559:I560"/>
    <mergeCell ref="J559:J560"/>
    <mergeCell ref="K559:K560"/>
    <mergeCell ref="L559:L560"/>
    <mergeCell ref="M559:M560"/>
    <mergeCell ref="T559:T560"/>
    <mergeCell ref="U559:U560"/>
    <mergeCell ref="V559:V560"/>
    <mergeCell ref="W559:W560"/>
    <mergeCell ref="X559:X560"/>
    <mergeCell ref="Y559:Y560"/>
    <mergeCell ref="C542:M542"/>
    <mergeCell ref="O542:Y542"/>
    <mergeCell ref="C544:M544"/>
    <mergeCell ref="O544:Y544"/>
    <mergeCell ref="C545:M545"/>
    <mergeCell ref="O545:Y545"/>
    <mergeCell ref="C550:D550"/>
    <mergeCell ref="E550:L550"/>
    <mergeCell ref="O550:P550"/>
    <mergeCell ref="Q550:X550"/>
    <mergeCell ref="C477:M477"/>
    <mergeCell ref="O477:Y477"/>
    <mergeCell ref="H479:M479"/>
    <mergeCell ref="T479:Y479"/>
    <mergeCell ref="H480:H481"/>
    <mergeCell ref="I480:I481"/>
    <mergeCell ref="J480:J481"/>
    <mergeCell ref="K480:K481"/>
    <mergeCell ref="L480:L481"/>
    <mergeCell ref="M480:M481"/>
    <mergeCell ref="T480:T481"/>
    <mergeCell ref="U480:U481"/>
    <mergeCell ref="V480:V481"/>
    <mergeCell ref="W480:W481"/>
    <mergeCell ref="X480:X481"/>
    <mergeCell ref="Y480:Y481"/>
    <mergeCell ref="O464:Y464"/>
    <mergeCell ref="C467:M467"/>
    <mergeCell ref="O467:Y467"/>
    <mergeCell ref="C471:D471"/>
    <mergeCell ref="E471:L471"/>
    <mergeCell ref="O471:P471"/>
    <mergeCell ref="Q471:X471"/>
    <mergeCell ref="D473:M473"/>
    <mergeCell ref="P473:Y473"/>
    <mergeCell ref="C466:M466"/>
    <mergeCell ref="O466:Y466"/>
    <mergeCell ref="C464:M464"/>
    <mergeCell ref="H401:M401"/>
    <mergeCell ref="T401:Y401"/>
    <mergeCell ref="H402:H403"/>
    <mergeCell ref="I402:I403"/>
    <mergeCell ref="J402:J403"/>
    <mergeCell ref="K402:K403"/>
    <mergeCell ref="L402:L403"/>
    <mergeCell ref="M402:M403"/>
    <mergeCell ref="T402:T403"/>
    <mergeCell ref="U402:U403"/>
    <mergeCell ref="V402:V403"/>
    <mergeCell ref="W402:W403"/>
    <mergeCell ref="X402:X403"/>
    <mergeCell ref="Y402:Y403"/>
    <mergeCell ref="C393:D393"/>
    <mergeCell ref="E393:L393"/>
    <mergeCell ref="O393:P393"/>
    <mergeCell ref="Q393:X393"/>
    <mergeCell ref="D395:M395"/>
    <mergeCell ref="P395:Y395"/>
    <mergeCell ref="C399:M399"/>
    <mergeCell ref="O399:Y399"/>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5:D315"/>
    <mergeCell ref="E315:L315"/>
    <mergeCell ref="O315:P315"/>
    <mergeCell ref="Q315:X315"/>
    <mergeCell ref="D317:M317"/>
    <mergeCell ref="P317:Y317"/>
    <mergeCell ref="C308:M308"/>
    <mergeCell ref="O308:Y308"/>
    <mergeCell ref="C310:M310"/>
    <mergeCell ref="O310:Y310"/>
    <mergeCell ref="C311:M311"/>
    <mergeCell ref="O311:Y311"/>
    <mergeCell ref="C321:M321"/>
    <mergeCell ref="O321:Y321"/>
    <mergeCell ref="H323:M323"/>
    <mergeCell ref="T323:Y323"/>
    <mergeCell ref="H324:H325"/>
    <mergeCell ref="I324:I325"/>
    <mergeCell ref="J324:J325"/>
    <mergeCell ref="K324:K325"/>
    <mergeCell ref="L324:L325"/>
    <mergeCell ref="M324:M325"/>
    <mergeCell ref="C386:M386"/>
    <mergeCell ref="O386:Y386"/>
    <mergeCell ref="C388:M388"/>
    <mergeCell ref="O388:Y388"/>
    <mergeCell ref="C389:M389"/>
    <mergeCell ref="O389:Y389"/>
    <mergeCell ref="T324:T325"/>
    <mergeCell ref="U324:U325"/>
    <mergeCell ref="V324:V325"/>
    <mergeCell ref="W324:W325"/>
    <mergeCell ref="X324:X325"/>
    <mergeCell ref="Y324:Y325"/>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3" manualBreakCount="3">
    <brk id="77" min="2" max="24" man="1"/>
    <brk id="155" min="2" max="24" man="1"/>
    <brk id="233" min="2" max="24" man="1"/>
  </rowBreaks>
  <colBreaks count="1" manualBreakCount="1">
    <brk id="14" max="466" man="1"/>
  </colBreaks>
  <drawing r:id="rId2"/>
  <legacyDrawing r:id="rId3"/>
  <mc:AlternateContent xmlns:mc="http://schemas.openxmlformats.org/markup-compatibility/2006">
    <mc:Choice Requires="x14">
      <controls>
        <mc:AlternateContent xmlns:mc="http://schemas.openxmlformats.org/markup-compatibility/2006">
          <mc:Choice Requires="x14">
            <control shapeId="37890" r:id="rId4"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7891" r:id="rId5"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7893" r:id="rId6"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7894" r:id="rId7"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7896" r:id="rId8"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7897" r:id="rId9"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7899" r:id="rId10"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7900" r:id="rId11"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7902" r:id="rId12"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7903" r:id="rId13"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7905" r:id="rId14"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7906" r:id="rId15"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7907" r:id="rId16"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7908" r:id="rId17"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7909" r:id="rId18"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7910" r:id="rId19"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7911" r:id="rId20"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7912" r:id="rId21"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791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791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791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791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791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791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37927" r:id="rId28" name="Check Box 39">
              <controlPr defaultSize="0" autoFill="0" autoLine="0" autoPict="0">
                <anchor moveWithCells="1" sizeWithCells="1">
                  <from>
                    <xdr:col>8</xdr:col>
                    <xdr:colOff>7620</xdr:colOff>
                    <xdr:row>396</xdr:row>
                    <xdr:rowOff>60960</xdr:rowOff>
                  </from>
                  <to>
                    <xdr:col>9</xdr:col>
                    <xdr:colOff>106680</xdr:colOff>
                    <xdr:row>396</xdr:row>
                    <xdr:rowOff>160020</xdr:rowOff>
                  </to>
                </anchor>
              </controlPr>
            </control>
          </mc:Choice>
        </mc:AlternateContent>
        <mc:AlternateContent xmlns:mc="http://schemas.openxmlformats.org/markup-compatibility/2006">
          <mc:Choice Requires="x14">
            <control shapeId="37928" r:id="rId29" name="Check Box 40">
              <controlPr defaultSize="0" autoFill="0" autoLine="0" autoPict="0">
                <anchor moveWithCells="1" sizeWithCells="1">
                  <from>
                    <xdr:col>12</xdr:col>
                    <xdr:colOff>1165860</xdr:colOff>
                    <xdr:row>396</xdr:row>
                    <xdr:rowOff>68580</xdr:rowOff>
                  </from>
                  <to>
                    <xdr:col>12</xdr:col>
                    <xdr:colOff>1516380</xdr:colOff>
                    <xdr:row>396</xdr:row>
                    <xdr:rowOff>175260</xdr:rowOff>
                  </to>
                </anchor>
              </controlPr>
            </control>
          </mc:Choice>
        </mc:AlternateContent>
        <mc:AlternateContent xmlns:mc="http://schemas.openxmlformats.org/markup-compatibility/2006">
          <mc:Choice Requires="x14">
            <control shapeId="37929" r:id="rId30" name="Check Box 41">
              <controlPr defaultSize="0" autoFill="0" autoLine="0" autoPict="0">
                <anchor moveWithCells="1" sizeWithCells="1">
                  <from>
                    <xdr:col>20</xdr:col>
                    <xdr:colOff>7620</xdr:colOff>
                    <xdr:row>396</xdr:row>
                    <xdr:rowOff>60960</xdr:rowOff>
                  </from>
                  <to>
                    <xdr:col>21</xdr:col>
                    <xdr:colOff>106680</xdr:colOff>
                    <xdr:row>396</xdr:row>
                    <xdr:rowOff>160020</xdr:rowOff>
                  </to>
                </anchor>
              </controlPr>
            </control>
          </mc:Choice>
        </mc:AlternateContent>
        <mc:AlternateContent xmlns:mc="http://schemas.openxmlformats.org/markup-compatibility/2006">
          <mc:Choice Requires="x14">
            <control shapeId="37930" r:id="rId31" name="Check Box 42">
              <controlPr defaultSize="0" autoFill="0" autoLine="0" autoPict="0">
                <anchor moveWithCells="1" sizeWithCells="1">
                  <from>
                    <xdr:col>24</xdr:col>
                    <xdr:colOff>1165860</xdr:colOff>
                    <xdr:row>396</xdr:row>
                    <xdr:rowOff>68580</xdr:rowOff>
                  </from>
                  <to>
                    <xdr:col>24</xdr:col>
                    <xdr:colOff>1516380</xdr:colOff>
                    <xdr:row>396</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2FDC-94F8-403A-AFA6-C00B20E19E9F}">
  <sheetPr codeName="Feuil6">
    <tabColor theme="1"/>
  </sheetPr>
  <dimension ref="A1:AB38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6" bestFit="1" customWidth="1"/>
    <col min="2" max="2" width="2" style="66" customWidth="1"/>
    <col min="3" max="3" width="10.33203125" style="71" bestFit="1" customWidth="1"/>
    <col min="4" max="4" width="33.88671875" style="66" customWidth="1"/>
    <col min="5" max="7" width="4.109375" style="66" bestFit="1" customWidth="1"/>
    <col min="8" max="12" width="3.88671875" style="66" customWidth="1"/>
    <col min="13" max="13" width="42.44140625" style="71" customWidth="1"/>
    <col min="14" max="14" width="2.33203125" style="66" customWidth="1"/>
    <col min="15" max="15" width="10.44140625" style="71" bestFit="1" customWidth="1"/>
    <col min="16" max="16" width="33.88671875" style="66" customWidth="1"/>
    <col min="17" max="19" width="4.109375" style="66" bestFit="1" customWidth="1"/>
    <col min="20" max="24" width="3.88671875" style="66" customWidth="1"/>
    <col min="25" max="25" width="42.44140625" style="71" customWidth="1"/>
    <col min="26" max="16384" width="11.44140625" style="66"/>
  </cols>
  <sheetData>
    <row r="1" spans="1:25" ht="53.25" customHeight="1" x14ac:dyDescent="0.3">
      <c r="C1" s="67"/>
      <c r="D1" s="68"/>
      <c r="E1" s="69"/>
      <c r="F1" s="69"/>
      <c r="G1" s="69"/>
      <c r="H1" s="69"/>
      <c r="I1" s="69"/>
      <c r="J1" s="69"/>
      <c r="K1" s="69"/>
      <c r="L1" s="69"/>
      <c r="M1" s="70" t="s">
        <v>37</v>
      </c>
      <c r="O1" s="67"/>
      <c r="P1" s="68"/>
      <c r="Q1" s="69"/>
      <c r="R1" s="69"/>
      <c r="S1" s="69"/>
      <c r="T1" s="69"/>
      <c r="U1" s="69"/>
      <c r="V1" s="69"/>
      <c r="W1" s="69"/>
      <c r="X1" s="69"/>
      <c r="Y1" s="70" t="s">
        <v>37</v>
      </c>
    </row>
    <row r="2" spans="1:25" ht="5.25" customHeight="1" x14ac:dyDescent="0.3"/>
    <row r="3" spans="1:25" x14ac:dyDescent="0.3">
      <c r="A3" s="72" t="s">
        <v>28</v>
      </c>
      <c r="C3" s="311" t="s">
        <v>81</v>
      </c>
      <c r="D3" s="311"/>
      <c r="E3" s="312" t="str">
        <f>+CONCATENATE("Période ",$A$8)</f>
        <v>Période 6</v>
      </c>
      <c r="F3" s="312"/>
      <c r="G3" s="312"/>
      <c r="H3" s="312"/>
      <c r="I3" s="312"/>
      <c r="J3" s="312"/>
      <c r="K3" s="312"/>
      <c r="L3" s="312"/>
      <c r="M3" s="73" t="str">
        <f>+CONCATENATE("Semaine ",$A$6)</f>
        <v>Semaine 36</v>
      </c>
      <c r="O3" s="311" t="str">
        <f>+C3</f>
        <v>Année 2022/2023</v>
      </c>
      <c r="P3" s="311"/>
      <c r="Q3" s="312" t="str">
        <f>+CONCATENATE("Période ",$A$8)</f>
        <v>Période 6</v>
      </c>
      <c r="R3" s="312"/>
      <c r="S3" s="312"/>
      <c r="T3" s="312"/>
      <c r="U3" s="312"/>
      <c r="V3" s="312"/>
      <c r="W3" s="312"/>
      <c r="X3" s="312"/>
      <c r="Y3" s="73" t="str">
        <f>+CONCATENATE("Semaine ",$A$6+1)</f>
        <v>Semaine 37</v>
      </c>
    </row>
    <row r="4" spans="1:25" x14ac:dyDescent="0.3">
      <c r="A4" s="74">
        <f>'5E D2'!M2</f>
        <v>45901</v>
      </c>
      <c r="C4" s="75"/>
      <c r="D4" s="75"/>
      <c r="E4" s="76"/>
      <c r="F4" s="76"/>
      <c r="G4" s="76"/>
      <c r="H4" s="76"/>
      <c r="I4" s="76"/>
      <c r="J4" s="76"/>
      <c r="K4" s="76"/>
      <c r="L4" s="76"/>
      <c r="M4" s="77"/>
      <c r="O4" s="75"/>
      <c r="P4" s="75"/>
      <c r="Q4" s="76"/>
      <c r="R4" s="76"/>
      <c r="S4" s="76"/>
      <c r="T4" s="76"/>
      <c r="U4" s="76"/>
      <c r="V4" s="76"/>
      <c r="W4" s="76"/>
      <c r="X4" s="76"/>
      <c r="Y4" s="77"/>
    </row>
    <row r="5" spans="1:25" ht="15.6" x14ac:dyDescent="0.3">
      <c r="A5" s="72" t="s">
        <v>38</v>
      </c>
      <c r="C5" s="78" t="s">
        <v>39</v>
      </c>
      <c r="D5" s="313" t="s">
        <v>40</v>
      </c>
      <c r="E5" s="313"/>
      <c r="F5" s="313"/>
      <c r="G5" s="313"/>
      <c r="H5" s="313"/>
      <c r="I5" s="313"/>
      <c r="J5" s="313"/>
      <c r="K5" s="313"/>
      <c r="L5" s="313"/>
      <c r="M5" s="313"/>
      <c r="O5" s="78" t="s">
        <v>39</v>
      </c>
      <c r="P5" s="313" t="s">
        <v>40</v>
      </c>
      <c r="Q5" s="313"/>
      <c r="R5" s="313"/>
      <c r="S5" s="313"/>
      <c r="T5" s="313"/>
      <c r="U5" s="313"/>
      <c r="V5" s="313"/>
      <c r="W5" s="313"/>
      <c r="X5" s="313"/>
      <c r="Y5" s="313"/>
    </row>
    <row r="6" spans="1:25" x14ac:dyDescent="0.3">
      <c r="A6" s="79">
        <f>'5E D2'!L2</f>
        <v>36</v>
      </c>
    </row>
    <row r="7" spans="1:25" ht="18" customHeight="1" x14ac:dyDescent="0.3">
      <c r="A7" s="72" t="s">
        <v>41</v>
      </c>
      <c r="C7" s="78" t="s">
        <v>42</v>
      </c>
      <c r="O7" s="78" t="s">
        <v>42</v>
      </c>
    </row>
    <row r="8" spans="1:25" x14ac:dyDescent="0.3">
      <c r="A8" s="79">
        <v>6</v>
      </c>
    </row>
    <row r="9" spans="1:25" ht="63" customHeight="1" x14ac:dyDescent="0.3">
      <c r="C9" s="307" t="s">
        <v>43</v>
      </c>
      <c r="D9" s="307"/>
      <c r="E9" s="307"/>
      <c r="F9" s="307"/>
      <c r="G9" s="307"/>
      <c r="H9" s="307"/>
      <c r="I9" s="307"/>
      <c r="J9" s="307"/>
      <c r="K9" s="307"/>
      <c r="L9" s="307"/>
      <c r="M9" s="307"/>
      <c r="O9" s="307" t="s">
        <v>43</v>
      </c>
      <c r="P9" s="307"/>
      <c r="Q9" s="307"/>
      <c r="R9" s="307"/>
      <c r="S9" s="307"/>
      <c r="T9" s="307"/>
      <c r="U9" s="307"/>
      <c r="V9" s="307"/>
      <c r="W9" s="307"/>
      <c r="X9" s="307"/>
      <c r="Y9" s="307"/>
    </row>
    <row r="10" spans="1:25" ht="9" customHeight="1" x14ac:dyDescent="0.3"/>
    <row r="11" spans="1:25" ht="15" customHeight="1" x14ac:dyDescent="0.3">
      <c r="E11" s="80"/>
      <c r="G11" s="81"/>
      <c r="H11" s="308" t="s">
        <v>44</v>
      </c>
      <c r="I11" s="309"/>
      <c r="J11" s="309"/>
      <c r="K11" s="309"/>
      <c r="L11" s="309"/>
      <c r="M11" s="310"/>
      <c r="Q11" s="80"/>
      <c r="S11" s="81"/>
      <c r="T11" s="308" t="s">
        <v>44</v>
      </c>
      <c r="U11" s="309"/>
      <c r="V11" s="309"/>
      <c r="W11" s="309"/>
      <c r="X11" s="309"/>
      <c r="Y11" s="310"/>
    </row>
    <row r="12" spans="1:25" ht="39" customHeight="1" x14ac:dyDescent="0.3">
      <c r="E12" s="82"/>
      <c r="F12" s="83"/>
      <c r="G12" s="84"/>
      <c r="H12" s="299" t="s">
        <v>45</v>
      </c>
      <c r="I12" s="301" t="s">
        <v>46</v>
      </c>
      <c r="J12" s="301" t="s">
        <v>47</v>
      </c>
      <c r="K12" s="301" t="s">
        <v>48</v>
      </c>
      <c r="L12" s="303" t="s">
        <v>49</v>
      </c>
      <c r="M12" s="305" t="s">
        <v>50</v>
      </c>
      <c r="Q12" s="82"/>
      <c r="R12" s="83"/>
      <c r="S12" s="84"/>
      <c r="T12" s="299" t="s">
        <v>45</v>
      </c>
      <c r="U12" s="301" t="s">
        <v>46</v>
      </c>
      <c r="V12" s="301" t="s">
        <v>47</v>
      </c>
      <c r="W12" s="301" t="s">
        <v>48</v>
      </c>
      <c r="X12" s="303" t="s">
        <v>49</v>
      </c>
      <c r="Y12" s="305" t="s">
        <v>50</v>
      </c>
    </row>
    <row r="13" spans="1:25" ht="15.6" x14ac:dyDescent="0.3">
      <c r="C13" s="85" t="s">
        <v>51</v>
      </c>
      <c r="D13" s="86" t="s">
        <v>52</v>
      </c>
      <c r="E13" s="87" t="s">
        <v>53</v>
      </c>
      <c r="F13" s="87" t="s">
        <v>54</v>
      </c>
      <c r="G13" s="87" t="s">
        <v>55</v>
      </c>
      <c r="H13" s="300"/>
      <c r="I13" s="302"/>
      <c r="J13" s="302"/>
      <c r="K13" s="302"/>
      <c r="L13" s="304"/>
      <c r="M13" s="306"/>
      <c r="O13" s="85" t="s">
        <v>51</v>
      </c>
      <c r="P13" s="88" t="s">
        <v>52</v>
      </c>
      <c r="Q13" s="87" t="s">
        <v>53</v>
      </c>
      <c r="R13" s="87" t="s">
        <v>54</v>
      </c>
      <c r="S13" s="87" t="s">
        <v>55</v>
      </c>
      <c r="T13" s="300"/>
      <c r="U13" s="302"/>
      <c r="V13" s="302"/>
      <c r="W13" s="302"/>
      <c r="X13" s="304"/>
      <c r="Y13" s="306"/>
    </row>
    <row r="14" spans="1:25" s="89" customFormat="1" ht="22.5" customHeight="1" x14ac:dyDescent="0.25">
      <c r="C14" s="90" t="s">
        <v>56</v>
      </c>
      <c r="D14" s="91" t="e">
        <f>#REF!</f>
        <v>#REF!</v>
      </c>
      <c r="E14" s="92" t="s">
        <v>57</v>
      </c>
      <c r="F14" s="92" t="s">
        <v>57</v>
      </c>
      <c r="G14" s="92" t="s">
        <v>57</v>
      </c>
      <c r="H14" s="93"/>
      <c r="I14" s="94"/>
      <c r="J14" s="94"/>
      <c r="K14" s="94"/>
      <c r="L14" s="95"/>
      <c r="M14" s="96"/>
      <c r="O14" s="90" t="s">
        <v>56</v>
      </c>
      <c r="P14" s="97" t="e">
        <f>#REF!</f>
        <v>#REF!</v>
      </c>
      <c r="Q14" s="92" t="s">
        <v>57</v>
      </c>
      <c r="R14" s="92" t="s">
        <v>57</v>
      </c>
      <c r="S14" s="92" t="s">
        <v>57</v>
      </c>
      <c r="T14" s="93"/>
      <c r="U14" s="94"/>
      <c r="V14" s="94"/>
      <c r="W14" s="94"/>
      <c r="X14" s="95"/>
      <c r="Y14" s="96"/>
    </row>
    <row r="15" spans="1:25" s="89" customFormat="1" ht="0.75" customHeight="1" x14ac:dyDescent="0.25">
      <c r="C15" s="98"/>
      <c r="D15" s="91" t="e">
        <f>#REF!</f>
        <v>#REF!</v>
      </c>
      <c r="E15" s="99"/>
      <c r="F15" s="99"/>
      <c r="G15" s="99"/>
      <c r="H15" s="100"/>
      <c r="I15" s="101"/>
      <c r="J15" s="101"/>
      <c r="K15" s="101"/>
      <c r="L15" s="102"/>
      <c r="M15" s="103"/>
      <c r="O15" s="98"/>
      <c r="P15" s="97" t="e">
        <f>#REF!</f>
        <v>#REF!</v>
      </c>
      <c r="Q15" s="99"/>
      <c r="R15" s="99"/>
      <c r="S15" s="99"/>
      <c r="T15" s="100"/>
      <c r="U15" s="101"/>
      <c r="V15" s="101"/>
      <c r="W15" s="101"/>
      <c r="X15" s="102"/>
      <c r="Y15" s="103"/>
    </row>
    <row r="16" spans="1:25" s="89" customFormat="1" ht="22.5" hidden="1" customHeight="1" x14ac:dyDescent="0.25">
      <c r="C16" s="98"/>
      <c r="D16" s="91" t="e">
        <f>#REF!</f>
        <v>#REF!</v>
      </c>
      <c r="E16" s="99"/>
      <c r="F16" s="99"/>
      <c r="G16" s="99"/>
      <c r="H16" s="100"/>
      <c r="I16" s="101"/>
      <c r="J16" s="101"/>
      <c r="K16" s="101"/>
      <c r="L16" s="102"/>
      <c r="M16" s="103"/>
      <c r="O16" s="98"/>
      <c r="P16" s="97" t="e">
        <f>#REF!</f>
        <v>#REF!</v>
      </c>
      <c r="Q16" s="99"/>
      <c r="R16" s="99"/>
      <c r="S16" s="99"/>
      <c r="T16" s="100"/>
      <c r="U16" s="101"/>
      <c r="V16" s="101"/>
      <c r="W16" s="101"/>
      <c r="X16" s="102"/>
      <c r="Y16" s="103"/>
    </row>
    <row r="17" spans="3:28" s="89" customFormat="1" ht="20.25" customHeight="1" x14ac:dyDescent="0.25">
      <c r="C17" s="104">
        <f>+$A$4</f>
        <v>45901</v>
      </c>
      <c r="D17" s="91" t="e">
        <f>#REF!</f>
        <v>#REF!</v>
      </c>
      <c r="E17" s="99" t="s">
        <v>57</v>
      </c>
      <c r="F17" s="99" t="s">
        <v>57</v>
      </c>
      <c r="G17" s="99" t="s">
        <v>57</v>
      </c>
      <c r="H17" s="100"/>
      <c r="I17" s="101"/>
      <c r="J17" s="101"/>
      <c r="K17" s="101"/>
      <c r="L17" s="102"/>
      <c r="M17" s="103"/>
      <c r="O17" s="104">
        <f>+C65+3</f>
        <v>45908</v>
      </c>
      <c r="P17" s="97" t="e">
        <f>#REF!</f>
        <v>#REF!</v>
      </c>
      <c r="Q17" s="99" t="s">
        <v>57</v>
      </c>
      <c r="R17" s="99" t="s">
        <v>57</v>
      </c>
      <c r="S17" s="99" t="s">
        <v>57</v>
      </c>
      <c r="T17" s="100"/>
      <c r="U17" s="101"/>
      <c r="V17" s="101"/>
      <c r="W17" s="101"/>
      <c r="X17" s="102"/>
      <c r="Y17" s="103"/>
      <c r="AB17" s="105"/>
    </row>
    <row r="18" spans="3:28" s="89" customFormat="1" ht="22.5" hidden="1" customHeight="1" x14ac:dyDescent="0.25">
      <c r="C18" s="104"/>
      <c r="D18" s="91" t="e">
        <f>#REF!</f>
        <v>#REF!</v>
      </c>
      <c r="E18" s="99"/>
      <c r="F18" s="99"/>
      <c r="G18" s="99"/>
      <c r="H18" s="100"/>
      <c r="I18" s="101"/>
      <c r="J18" s="101"/>
      <c r="K18" s="101"/>
      <c r="L18" s="102"/>
      <c r="M18" s="103"/>
      <c r="O18" s="104"/>
      <c r="P18" s="97" t="e">
        <f>#REF!</f>
        <v>#REF!</v>
      </c>
      <c r="Q18" s="99"/>
      <c r="R18" s="99"/>
      <c r="S18" s="99"/>
      <c r="T18" s="100"/>
      <c r="U18" s="101"/>
      <c r="V18" s="101"/>
      <c r="W18" s="101"/>
      <c r="X18" s="102"/>
      <c r="Y18" s="103"/>
      <c r="AB18" s="105"/>
    </row>
    <row r="19" spans="3:28" s="89" customFormat="1" ht="0.75" customHeight="1" x14ac:dyDescent="0.25">
      <c r="C19" s="104"/>
      <c r="D19" s="91" t="e">
        <f>#REF!</f>
        <v>#REF!</v>
      </c>
      <c r="E19" s="99"/>
      <c r="F19" s="99"/>
      <c r="G19" s="99"/>
      <c r="H19" s="100"/>
      <c r="I19" s="101"/>
      <c r="J19" s="101"/>
      <c r="K19" s="101"/>
      <c r="L19" s="102"/>
      <c r="M19" s="103"/>
      <c r="O19" s="104"/>
      <c r="P19" s="97" t="e">
        <f>#REF!</f>
        <v>#REF!</v>
      </c>
      <c r="Q19" s="99"/>
      <c r="R19" s="99"/>
      <c r="S19" s="99"/>
      <c r="T19" s="100"/>
      <c r="U19" s="101"/>
      <c r="V19" s="101"/>
      <c r="W19" s="101"/>
      <c r="X19" s="102"/>
      <c r="Y19" s="103"/>
      <c r="AB19" s="105"/>
    </row>
    <row r="20" spans="3:28" s="89" customFormat="1" ht="21.75" customHeight="1" x14ac:dyDescent="0.25">
      <c r="C20" s="103"/>
      <c r="D20" s="91" t="e">
        <f>#REF!</f>
        <v>#REF!</v>
      </c>
      <c r="E20" s="99" t="s">
        <v>57</v>
      </c>
      <c r="F20" s="99" t="s">
        <v>57</v>
      </c>
      <c r="G20" s="99" t="s">
        <v>57</v>
      </c>
      <c r="H20" s="100"/>
      <c r="I20" s="101"/>
      <c r="J20" s="101"/>
      <c r="K20" s="101"/>
      <c r="L20" s="102"/>
      <c r="M20" s="106"/>
      <c r="O20" s="103"/>
      <c r="P20" s="97" t="e">
        <f>#REF!</f>
        <v>#REF!</v>
      </c>
      <c r="Q20" s="99" t="s">
        <v>57</v>
      </c>
      <c r="R20" s="99" t="s">
        <v>57</v>
      </c>
      <c r="S20" s="99" t="s">
        <v>57</v>
      </c>
      <c r="T20" s="100"/>
      <c r="U20" s="101"/>
      <c r="V20" s="101"/>
      <c r="W20" s="101"/>
      <c r="X20" s="102"/>
      <c r="Y20" s="106"/>
    </row>
    <row r="21" spans="3:28" s="89" customFormat="1" ht="2.25" hidden="1" customHeight="1" x14ac:dyDescent="0.25">
      <c r="C21" s="103"/>
      <c r="D21" s="91" t="e">
        <f>#REF!</f>
        <v>#REF!</v>
      </c>
      <c r="E21" s="99"/>
      <c r="F21" s="99"/>
      <c r="G21" s="99"/>
      <c r="H21" s="100"/>
      <c r="I21" s="101"/>
      <c r="J21" s="101"/>
      <c r="K21" s="101"/>
      <c r="L21" s="102"/>
      <c r="M21" s="106"/>
      <c r="O21" s="103"/>
      <c r="P21" s="97" t="e">
        <f>#REF!</f>
        <v>#REF!</v>
      </c>
      <c r="Q21" s="99"/>
      <c r="R21" s="99"/>
      <c r="S21" s="99"/>
      <c r="T21" s="100"/>
      <c r="U21" s="101"/>
      <c r="V21" s="101"/>
      <c r="W21" s="101"/>
      <c r="X21" s="102"/>
      <c r="Y21" s="106"/>
    </row>
    <row r="22" spans="3:28" s="89" customFormat="1" ht="22.5" hidden="1" customHeight="1" x14ac:dyDescent="0.25">
      <c r="C22" s="103"/>
      <c r="D22" s="91" t="e">
        <f>#REF!</f>
        <v>#REF!</v>
      </c>
      <c r="E22" s="99"/>
      <c r="F22" s="99"/>
      <c r="G22" s="99"/>
      <c r="H22" s="100"/>
      <c r="I22" s="101"/>
      <c r="J22" s="101"/>
      <c r="K22" s="101"/>
      <c r="L22" s="102"/>
      <c r="M22" s="106"/>
      <c r="O22" s="103"/>
      <c r="P22" s="97" t="e">
        <f>#REF!</f>
        <v>#REF!</v>
      </c>
      <c r="Q22" s="99"/>
      <c r="R22" s="99"/>
      <c r="S22" s="99"/>
      <c r="T22" s="100"/>
      <c r="U22" s="101"/>
      <c r="V22" s="101"/>
      <c r="W22" s="101"/>
      <c r="X22" s="102"/>
      <c r="Y22" s="106"/>
    </row>
    <row r="23" spans="3:28" s="89" customFormat="1" ht="22.5" customHeight="1" x14ac:dyDescent="0.25">
      <c r="C23" s="98"/>
      <c r="D23" s="91" t="e">
        <f>#REF!</f>
        <v>#REF!</v>
      </c>
      <c r="E23" s="99" t="s">
        <v>57</v>
      </c>
      <c r="F23" s="99" t="s">
        <v>57</v>
      </c>
      <c r="G23" s="99" t="s">
        <v>57</v>
      </c>
      <c r="H23" s="100"/>
      <c r="I23" s="101"/>
      <c r="J23" s="101"/>
      <c r="K23" s="101"/>
      <c r="L23" s="102"/>
      <c r="M23" s="106"/>
      <c r="O23" s="98"/>
      <c r="P23" s="97" t="e">
        <f>#REF!</f>
        <v>#REF!</v>
      </c>
      <c r="Q23" s="99" t="s">
        <v>57</v>
      </c>
      <c r="R23" s="99" t="s">
        <v>57</v>
      </c>
      <c r="S23" s="99" t="s">
        <v>57</v>
      </c>
      <c r="T23" s="100"/>
      <c r="U23" s="101"/>
      <c r="V23" s="101"/>
      <c r="W23" s="101"/>
      <c r="X23" s="102"/>
      <c r="Y23" s="106"/>
    </row>
    <row r="24" spans="3:28" s="89" customFormat="1" ht="0.75" customHeight="1" x14ac:dyDescent="0.25">
      <c r="C24" s="98"/>
      <c r="D24" s="91" t="e">
        <f>#REF!</f>
        <v>#REF!</v>
      </c>
      <c r="E24" s="99"/>
      <c r="F24" s="99"/>
      <c r="G24" s="99"/>
      <c r="H24" s="100"/>
      <c r="I24" s="101"/>
      <c r="J24" s="101"/>
      <c r="K24" s="101"/>
      <c r="L24" s="102"/>
      <c r="M24" s="106"/>
      <c r="O24" s="98"/>
      <c r="P24" s="97" t="e">
        <f>#REF!</f>
        <v>#REF!</v>
      </c>
      <c r="Q24" s="99"/>
      <c r="R24" s="99"/>
      <c r="S24" s="99"/>
      <c r="T24" s="100"/>
      <c r="U24" s="101"/>
      <c r="V24" s="101"/>
      <c r="W24" s="101"/>
      <c r="X24" s="102"/>
      <c r="Y24" s="106"/>
    </row>
    <row r="25" spans="3:28" s="89" customFormat="1" ht="22.5" customHeight="1" x14ac:dyDescent="0.25">
      <c r="C25" s="107"/>
      <c r="D25" s="91" t="e">
        <f>#REF!</f>
        <v>#REF!</v>
      </c>
      <c r="E25" s="108" t="s">
        <v>57</v>
      </c>
      <c r="F25" s="108" t="s">
        <v>57</v>
      </c>
      <c r="G25" s="108" t="s">
        <v>57</v>
      </c>
      <c r="H25" s="109"/>
      <c r="I25" s="110"/>
      <c r="J25" s="110"/>
      <c r="K25" s="110"/>
      <c r="L25" s="111"/>
      <c r="M25" s="112"/>
      <c r="O25" s="107"/>
      <c r="P25" s="97" t="e">
        <f>#REF!</f>
        <v>#REF!</v>
      </c>
      <c r="Q25" s="108" t="s">
        <v>57</v>
      </c>
      <c r="R25" s="108" t="s">
        <v>57</v>
      </c>
      <c r="S25" s="108" t="s">
        <v>57</v>
      </c>
      <c r="T25" s="109"/>
      <c r="U25" s="110"/>
      <c r="V25" s="110"/>
      <c r="W25" s="110"/>
      <c r="X25" s="111"/>
      <c r="Y25" s="112"/>
    </row>
    <row r="26" spans="3:28" s="89" customFormat="1" ht="22.5" customHeight="1" x14ac:dyDescent="0.25">
      <c r="C26" s="90" t="s">
        <v>58</v>
      </c>
      <c r="D26" s="97" t="e">
        <f>#REF!</f>
        <v>#REF!</v>
      </c>
      <c r="E26" s="92" t="s">
        <v>57</v>
      </c>
      <c r="F26" s="92" t="s">
        <v>57</v>
      </c>
      <c r="G26" s="92" t="s">
        <v>57</v>
      </c>
      <c r="H26" s="93"/>
      <c r="I26" s="94"/>
      <c r="J26" s="94"/>
      <c r="K26" s="94"/>
      <c r="L26" s="95"/>
      <c r="M26" s="96"/>
      <c r="O26" s="90" t="s">
        <v>58</v>
      </c>
      <c r="P26" s="97" t="e">
        <f>#REF!</f>
        <v>#REF!</v>
      </c>
      <c r="Q26" s="92" t="s">
        <v>57</v>
      </c>
      <c r="R26" s="92" t="s">
        <v>57</v>
      </c>
      <c r="S26" s="92" t="s">
        <v>57</v>
      </c>
      <c r="T26" s="93"/>
      <c r="U26" s="94"/>
      <c r="V26" s="94"/>
      <c r="W26" s="94"/>
      <c r="X26" s="95"/>
      <c r="Y26" s="96"/>
    </row>
    <row r="27" spans="3:28" s="89" customFormat="1" ht="0.75" customHeight="1" x14ac:dyDescent="0.25">
      <c r="C27" s="98"/>
      <c r="D27" s="97" t="e">
        <f>#REF!</f>
        <v>#REF!</v>
      </c>
      <c r="E27" s="99"/>
      <c r="F27" s="99"/>
      <c r="G27" s="99"/>
      <c r="H27" s="100"/>
      <c r="I27" s="101"/>
      <c r="J27" s="101"/>
      <c r="K27" s="101"/>
      <c r="L27" s="102"/>
      <c r="M27" s="103"/>
      <c r="O27" s="98"/>
      <c r="P27" s="97" t="e">
        <f>#REF!</f>
        <v>#REF!</v>
      </c>
      <c r="Q27" s="99"/>
      <c r="R27" s="99"/>
      <c r="S27" s="99"/>
      <c r="T27" s="100"/>
      <c r="U27" s="101"/>
      <c r="V27" s="101"/>
      <c r="W27" s="101"/>
      <c r="X27" s="102"/>
      <c r="Y27" s="103"/>
    </row>
    <row r="28" spans="3:28" s="89" customFormat="1" ht="22.5" hidden="1" customHeight="1" x14ac:dyDescent="0.25">
      <c r="C28" s="98"/>
      <c r="D28" s="97" t="e">
        <f>#REF!</f>
        <v>#REF!</v>
      </c>
      <c r="E28" s="99"/>
      <c r="F28" s="99"/>
      <c r="G28" s="99"/>
      <c r="H28" s="100"/>
      <c r="I28" s="101"/>
      <c r="J28" s="101"/>
      <c r="K28" s="101"/>
      <c r="L28" s="102"/>
      <c r="M28" s="103"/>
      <c r="O28" s="98"/>
      <c r="P28" s="97" t="e">
        <f>#REF!</f>
        <v>#REF!</v>
      </c>
      <c r="Q28" s="99"/>
      <c r="R28" s="99"/>
      <c r="S28" s="99"/>
      <c r="T28" s="100"/>
      <c r="U28" s="101"/>
      <c r="V28" s="101"/>
      <c r="W28" s="101"/>
      <c r="X28" s="102"/>
      <c r="Y28" s="103"/>
    </row>
    <row r="29" spans="3:28" s="89" customFormat="1" ht="20.25" customHeight="1" x14ac:dyDescent="0.25">
      <c r="C29" s="104">
        <f>+C17+1</f>
        <v>45902</v>
      </c>
      <c r="D29" s="97" t="e">
        <f>#REF!</f>
        <v>#REF!</v>
      </c>
      <c r="E29" s="99" t="s">
        <v>57</v>
      </c>
      <c r="F29" s="99" t="s">
        <v>57</v>
      </c>
      <c r="G29" s="99" t="s">
        <v>57</v>
      </c>
      <c r="H29" s="100"/>
      <c r="I29" s="101"/>
      <c r="J29" s="101"/>
      <c r="K29" s="101"/>
      <c r="L29" s="102"/>
      <c r="M29" s="103"/>
      <c r="O29" s="104">
        <f>+O17+1</f>
        <v>45909</v>
      </c>
      <c r="P29" s="97" t="e">
        <f>#REF!</f>
        <v>#REF!</v>
      </c>
      <c r="Q29" s="99" t="s">
        <v>57</v>
      </c>
      <c r="R29" s="99" t="s">
        <v>57</v>
      </c>
      <c r="S29" s="99" t="s">
        <v>57</v>
      </c>
      <c r="T29" s="100"/>
      <c r="U29" s="101"/>
      <c r="V29" s="101"/>
      <c r="W29" s="101"/>
      <c r="X29" s="102"/>
      <c r="Y29" s="103"/>
      <c r="AB29" s="105"/>
    </row>
    <row r="30" spans="3:28" s="89" customFormat="1" ht="22.5" hidden="1" customHeight="1" x14ac:dyDescent="0.25">
      <c r="C30" s="104"/>
      <c r="D30" s="97" t="e">
        <f>#REF!</f>
        <v>#REF!</v>
      </c>
      <c r="E30" s="99"/>
      <c r="F30" s="99"/>
      <c r="G30" s="99"/>
      <c r="H30" s="100"/>
      <c r="I30" s="101"/>
      <c r="J30" s="101"/>
      <c r="K30" s="101"/>
      <c r="L30" s="102"/>
      <c r="M30" s="103"/>
      <c r="O30" s="104"/>
      <c r="P30" s="97" t="e">
        <f>#REF!</f>
        <v>#REF!</v>
      </c>
      <c r="Q30" s="99"/>
      <c r="R30" s="99"/>
      <c r="S30" s="99"/>
      <c r="T30" s="100"/>
      <c r="U30" s="101"/>
      <c r="V30" s="101"/>
      <c r="W30" s="101"/>
      <c r="X30" s="102"/>
      <c r="Y30" s="103"/>
      <c r="AB30" s="105"/>
    </row>
    <row r="31" spans="3:28" s="89" customFormat="1" ht="0.75" customHeight="1" x14ac:dyDescent="0.25">
      <c r="C31" s="104"/>
      <c r="D31" s="97" t="e">
        <f>#REF!</f>
        <v>#REF!</v>
      </c>
      <c r="E31" s="99"/>
      <c r="F31" s="99"/>
      <c r="G31" s="99"/>
      <c r="H31" s="100"/>
      <c r="I31" s="101"/>
      <c r="J31" s="101"/>
      <c r="K31" s="101"/>
      <c r="L31" s="102"/>
      <c r="M31" s="103"/>
      <c r="O31" s="104"/>
      <c r="P31" s="97" t="e">
        <f>#REF!</f>
        <v>#REF!</v>
      </c>
      <c r="Q31" s="99"/>
      <c r="R31" s="99"/>
      <c r="S31" s="99"/>
      <c r="T31" s="100"/>
      <c r="U31" s="101"/>
      <c r="V31" s="101"/>
      <c r="W31" s="101"/>
      <c r="X31" s="102"/>
      <c r="Y31" s="103"/>
      <c r="AB31" s="105"/>
    </row>
    <row r="32" spans="3:28" s="89" customFormat="1" ht="21.75" customHeight="1" x14ac:dyDescent="0.25">
      <c r="C32" s="103"/>
      <c r="D32" s="97" t="e">
        <f>#REF!</f>
        <v>#REF!</v>
      </c>
      <c r="E32" s="99" t="s">
        <v>57</v>
      </c>
      <c r="F32" s="99" t="s">
        <v>57</v>
      </c>
      <c r="G32" s="99" t="s">
        <v>57</v>
      </c>
      <c r="H32" s="100"/>
      <c r="I32" s="101"/>
      <c r="J32" s="101"/>
      <c r="K32" s="101"/>
      <c r="L32" s="102"/>
      <c r="M32" s="106"/>
      <c r="O32" s="103"/>
      <c r="P32" s="97" t="e">
        <f>#REF!</f>
        <v>#REF!</v>
      </c>
      <c r="Q32" s="99" t="s">
        <v>57</v>
      </c>
      <c r="R32" s="99" t="s">
        <v>57</v>
      </c>
      <c r="S32" s="99" t="s">
        <v>57</v>
      </c>
      <c r="T32" s="100"/>
      <c r="U32" s="101"/>
      <c r="V32" s="101"/>
      <c r="W32" s="101"/>
      <c r="X32" s="102"/>
      <c r="Y32" s="106"/>
    </row>
    <row r="33" spans="3:28" s="89" customFormat="1" ht="2.25" hidden="1" customHeight="1" x14ac:dyDescent="0.25">
      <c r="C33" s="103"/>
      <c r="D33" s="97" t="e">
        <f>#REF!</f>
        <v>#REF!</v>
      </c>
      <c r="E33" s="99"/>
      <c r="F33" s="99"/>
      <c r="G33" s="99"/>
      <c r="H33" s="100"/>
      <c r="I33" s="101"/>
      <c r="J33" s="101"/>
      <c r="K33" s="101"/>
      <c r="L33" s="102"/>
      <c r="M33" s="106"/>
      <c r="O33" s="103"/>
      <c r="P33" s="97" t="e">
        <f>#REF!</f>
        <v>#REF!</v>
      </c>
      <c r="Q33" s="99"/>
      <c r="R33" s="99"/>
      <c r="S33" s="99"/>
      <c r="T33" s="100"/>
      <c r="U33" s="101"/>
      <c r="V33" s="101"/>
      <c r="W33" s="101"/>
      <c r="X33" s="102"/>
      <c r="Y33" s="106"/>
    </row>
    <row r="34" spans="3:28" s="89" customFormat="1" ht="22.5" hidden="1" customHeight="1" x14ac:dyDescent="0.25">
      <c r="C34" s="103"/>
      <c r="D34" s="97" t="e">
        <f>#REF!</f>
        <v>#REF!</v>
      </c>
      <c r="E34" s="99"/>
      <c r="F34" s="99"/>
      <c r="G34" s="99"/>
      <c r="H34" s="100"/>
      <c r="I34" s="101"/>
      <c r="J34" s="101"/>
      <c r="K34" s="101"/>
      <c r="L34" s="102"/>
      <c r="M34" s="106"/>
      <c r="O34" s="103"/>
      <c r="P34" s="97" t="e">
        <f>#REF!</f>
        <v>#REF!</v>
      </c>
      <c r="Q34" s="99"/>
      <c r="R34" s="99"/>
      <c r="S34" s="99"/>
      <c r="T34" s="100"/>
      <c r="U34" s="101"/>
      <c r="V34" s="101"/>
      <c r="W34" s="101"/>
      <c r="X34" s="102"/>
      <c r="Y34" s="106"/>
    </row>
    <row r="35" spans="3:28" s="89" customFormat="1" ht="22.5" customHeight="1" x14ac:dyDescent="0.25">
      <c r="C35" s="98"/>
      <c r="D35" s="97" t="e">
        <f>#REF!</f>
        <v>#REF!</v>
      </c>
      <c r="E35" s="99" t="s">
        <v>57</v>
      </c>
      <c r="F35" s="99" t="s">
        <v>57</v>
      </c>
      <c r="G35" s="99" t="s">
        <v>57</v>
      </c>
      <c r="H35" s="100"/>
      <c r="I35" s="101"/>
      <c r="J35" s="101"/>
      <c r="K35" s="101"/>
      <c r="L35" s="102"/>
      <c r="M35" s="106"/>
      <c r="O35" s="98"/>
      <c r="P35" s="97" t="e">
        <f>#REF!</f>
        <v>#REF!</v>
      </c>
      <c r="Q35" s="99" t="s">
        <v>57</v>
      </c>
      <c r="R35" s="99" t="s">
        <v>57</v>
      </c>
      <c r="S35" s="99" t="s">
        <v>57</v>
      </c>
      <c r="T35" s="100"/>
      <c r="U35" s="101"/>
      <c r="V35" s="101"/>
      <c r="W35" s="101"/>
      <c r="X35" s="102"/>
      <c r="Y35" s="106"/>
    </row>
    <row r="36" spans="3:28" s="89" customFormat="1" ht="0.75" customHeight="1" x14ac:dyDescent="0.25">
      <c r="C36" s="98"/>
      <c r="D36" s="97" t="e">
        <f>#REF!</f>
        <v>#REF!</v>
      </c>
      <c r="E36" s="99"/>
      <c r="F36" s="99"/>
      <c r="G36" s="99"/>
      <c r="H36" s="100"/>
      <c r="I36" s="101"/>
      <c r="J36" s="101"/>
      <c r="K36" s="101"/>
      <c r="L36" s="102"/>
      <c r="M36" s="106"/>
      <c r="O36" s="98"/>
      <c r="P36" s="97" t="e">
        <f>#REF!</f>
        <v>#REF!</v>
      </c>
      <c r="Q36" s="99"/>
      <c r="R36" s="99"/>
      <c r="S36" s="99"/>
      <c r="T36" s="100"/>
      <c r="U36" s="101"/>
      <c r="V36" s="101"/>
      <c r="W36" s="101"/>
      <c r="X36" s="102"/>
      <c r="Y36" s="106"/>
    </row>
    <row r="37" spans="3:28" s="89" customFormat="1" ht="22.5" customHeight="1" x14ac:dyDescent="0.25">
      <c r="C37" s="107"/>
      <c r="D37" s="97" t="e">
        <f>#REF!</f>
        <v>#REF!</v>
      </c>
      <c r="E37" s="108" t="s">
        <v>57</v>
      </c>
      <c r="F37" s="108" t="s">
        <v>57</v>
      </c>
      <c r="G37" s="108" t="s">
        <v>57</v>
      </c>
      <c r="H37" s="109"/>
      <c r="I37" s="110"/>
      <c r="J37" s="110"/>
      <c r="K37" s="110"/>
      <c r="L37" s="111"/>
      <c r="M37" s="112"/>
      <c r="O37" s="107"/>
      <c r="P37" s="97" t="e">
        <f>#REF!</f>
        <v>#REF!</v>
      </c>
      <c r="Q37" s="108" t="s">
        <v>57</v>
      </c>
      <c r="R37" s="108" t="s">
        <v>57</v>
      </c>
      <c r="S37" s="108" t="s">
        <v>57</v>
      </c>
      <c r="T37" s="109"/>
      <c r="U37" s="110"/>
      <c r="V37" s="110"/>
      <c r="W37" s="110"/>
      <c r="X37" s="111"/>
      <c r="Y37" s="112"/>
    </row>
    <row r="38" spans="3:28" s="89" customFormat="1" ht="22.5" customHeight="1" x14ac:dyDescent="0.25">
      <c r="C38" s="90" t="s">
        <v>59</v>
      </c>
      <c r="D38" s="97" t="e">
        <f>#REF!</f>
        <v>#REF!</v>
      </c>
      <c r="E38" s="92" t="s">
        <v>57</v>
      </c>
      <c r="F38" s="92" t="s">
        <v>57</v>
      </c>
      <c r="G38" s="92" t="s">
        <v>57</v>
      </c>
      <c r="H38" s="93"/>
      <c r="I38" s="94"/>
      <c r="J38" s="94"/>
      <c r="K38" s="94"/>
      <c r="L38" s="95"/>
      <c r="M38" s="96"/>
      <c r="O38" s="90" t="s">
        <v>59</v>
      </c>
      <c r="P38" s="97" t="e">
        <f>#REF!</f>
        <v>#REF!</v>
      </c>
      <c r="Q38" s="92" t="s">
        <v>57</v>
      </c>
      <c r="R38" s="92" t="s">
        <v>57</v>
      </c>
      <c r="S38" s="92" t="s">
        <v>57</v>
      </c>
      <c r="T38" s="93"/>
      <c r="U38" s="94"/>
      <c r="V38" s="94"/>
      <c r="W38" s="94"/>
      <c r="X38" s="95"/>
      <c r="Y38" s="96"/>
    </row>
    <row r="39" spans="3:28" s="89" customFormat="1" ht="0.75" customHeight="1" x14ac:dyDescent="0.25">
      <c r="C39" s="98"/>
      <c r="D39" s="97" t="e">
        <f>#REF!</f>
        <v>#REF!</v>
      </c>
      <c r="E39" s="99"/>
      <c r="F39" s="99"/>
      <c r="G39" s="99"/>
      <c r="H39" s="100"/>
      <c r="I39" s="101"/>
      <c r="J39" s="101"/>
      <c r="K39" s="101"/>
      <c r="L39" s="102"/>
      <c r="M39" s="103"/>
      <c r="O39" s="98"/>
      <c r="P39" s="97" t="e">
        <f>#REF!</f>
        <v>#REF!</v>
      </c>
      <c r="Q39" s="99"/>
      <c r="R39" s="99"/>
      <c r="S39" s="99"/>
      <c r="T39" s="100"/>
      <c r="U39" s="101"/>
      <c r="V39" s="101"/>
      <c r="W39" s="101"/>
      <c r="X39" s="102"/>
      <c r="Y39" s="103"/>
    </row>
    <row r="40" spans="3:28" s="89" customFormat="1" ht="22.5" hidden="1" customHeight="1" x14ac:dyDescent="0.25">
      <c r="C40" s="98"/>
      <c r="D40" s="97" t="e">
        <f>#REF!</f>
        <v>#REF!</v>
      </c>
      <c r="E40" s="99"/>
      <c r="F40" s="99"/>
      <c r="G40" s="99"/>
      <c r="H40" s="100"/>
      <c r="I40" s="101"/>
      <c r="J40" s="101"/>
      <c r="K40" s="101"/>
      <c r="L40" s="102"/>
      <c r="M40" s="103"/>
      <c r="O40" s="98"/>
      <c r="P40" s="97" t="e">
        <f>#REF!</f>
        <v>#REF!</v>
      </c>
      <c r="Q40" s="99"/>
      <c r="R40" s="99"/>
      <c r="S40" s="99"/>
      <c r="T40" s="100"/>
      <c r="U40" s="101"/>
      <c r="V40" s="101"/>
      <c r="W40" s="101"/>
      <c r="X40" s="102"/>
      <c r="Y40" s="103"/>
    </row>
    <row r="41" spans="3:28" s="89" customFormat="1" ht="20.25" customHeight="1" x14ac:dyDescent="0.25">
      <c r="C41" s="104">
        <f>+C29+1</f>
        <v>45903</v>
      </c>
      <c r="D41" s="97" t="e">
        <f>#REF!</f>
        <v>#REF!</v>
      </c>
      <c r="E41" s="99" t="s">
        <v>57</v>
      </c>
      <c r="F41" s="99" t="s">
        <v>57</v>
      </c>
      <c r="G41" s="99" t="s">
        <v>57</v>
      </c>
      <c r="H41" s="100"/>
      <c r="I41" s="101"/>
      <c r="J41" s="101"/>
      <c r="K41" s="101"/>
      <c r="L41" s="102"/>
      <c r="M41" s="103"/>
      <c r="O41" s="104">
        <f>+O29+1</f>
        <v>45910</v>
      </c>
      <c r="P41" s="97" t="e">
        <f>#REF!</f>
        <v>#REF!</v>
      </c>
      <c r="Q41" s="99" t="s">
        <v>57</v>
      </c>
      <c r="R41" s="99" t="s">
        <v>57</v>
      </c>
      <c r="S41" s="99" t="s">
        <v>57</v>
      </c>
      <c r="T41" s="100"/>
      <c r="U41" s="101"/>
      <c r="V41" s="101"/>
      <c r="W41" s="101"/>
      <c r="X41" s="102"/>
      <c r="Y41" s="103"/>
      <c r="AB41" s="105"/>
    </row>
    <row r="42" spans="3:28" s="89" customFormat="1" ht="22.5" hidden="1" customHeight="1" x14ac:dyDescent="0.25">
      <c r="C42" s="104"/>
      <c r="D42" s="97" t="e">
        <f>#REF!</f>
        <v>#REF!</v>
      </c>
      <c r="E42" s="99"/>
      <c r="F42" s="99"/>
      <c r="G42" s="99"/>
      <c r="H42" s="100"/>
      <c r="I42" s="101"/>
      <c r="J42" s="101"/>
      <c r="K42" s="101"/>
      <c r="L42" s="102"/>
      <c r="M42" s="103"/>
      <c r="O42" s="104"/>
      <c r="P42" s="97" t="e">
        <f>#REF!</f>
        <v>#REF!</v>
      </c>
      <c r="Q42" s="99"/>
      <c r="R42" s="99"/>
      <c r="S42" s="99"/>
      <c r="T42" s="100"/>
      <c r="U42" s="101"/>
      <c r="V42" s="101"/>
      <c r="W42" s="101"/>
      <c r="X42" s="102"/>
      <c r="Y42" s="103"/>
      <c r="AB42" s="105"/>
    </row>
    <row r="43" spans="3:28" s="89" customFormat="1" ht="0.75" customHeight="1" x14ac:dyDescent="0.25">
      <c r="C43" s="104"/>
      <c r="D43" s="97" t="e">
        <f>#REF!</f>
        <v>#REF!</v>
      </c>
      <c r="E43" s="99"/>
      <c r="F43" s="99"/>
      <c r="G43" s="99"/>
      <c r="H43" s="100"/>
      <c r="I43" s="101"/>
      <c r="J43" s="101"/>
      <c r="K43" s="101"/>
      <c r="L43" s="102"/>
      <c r="M43" s="103"/>
      <c r="O43" s="104"/>
      <c r="P43" s="97" t="e">
        <f>#REF!</f>
        <v>#REF!</v>
      </c>
      <c r="Q43" s="99"/>
      <c r="R43" s="99"/>
      <c r="S43" s="99"/>
      <c r="T43" s="100"/>
      <c r="U43" s="101"/>
      <c r="V43" s="101"/>
      <c r="W43" s="101"/>
      <c r="X43" s="102"/>
      <c r="Y43" s="103"/>
      <c r="AB43" s="105"/>
    </row>
    <row r="44" spans="3:28" s="89" customFormat="1" ht="21.75" customHeight="1" x14ac:dyDescent="0.25">
      <c r="C44" s="103"/>
      <c r="D44" s="97" t="e">
        <f>#REF!</f>
        <v>#REF!</v>
      </c>
      <c r="E44" s="99" t="s">
        <v>57</v>
      </c>
      <c r="F44" s="99" t="s">
        <v>57</v>
      </c>
      <c r="G44" s="99" t="s">
        <v>57</v>
      </c>
      <c r="H44" s="100"/>
      <c r="I44" s="101"/>
      <c r="J44" s="101"/>
      <c r="K44" s="101"/>
      <c r="L44" s="102"/>
      <c r="M44" s="106"/>
      <c r="O44" s="103"/>
      <c r="P44" s="97" t="e">
        <f>#REF!</f>
        <v>#REF!</v>
      </c>
      <c r="Q44" s="99" t="s">
        <v>57</v>
      </c>
      <c r="R44" s="99" t="s">
        <v>57</v>
      </c>
      <c r="S44" s="99" t="s">
        <v>57</v>
      </c>
      <c r="T44" s="100"/>
      <c r="U44" s="101"/>
      <c r="V44" s="101"/>
      <c r="W44" s="101"/>
      <c r="X44" s="102"/>
      <c r="Y44" s="106"/>
    </row>
    <row r="45" spans="3:28" s="89" customFormat="1" ht="2.25" hidden="1" customHeight="1" x14ac:dyDescent="0.25">
      <c r="C45" s="103"/>
      <c r="D45" s="97" t="e">
        <f>#REF!</f>
        <v>#REF!</v>
      </c>
      <c r="E45" s="99"/>
      <c r="F45" s="99"/>
      <c r="G45" s="99"/>
      <c r="H45" s="100"/>
      <c r="I45" s="101"/>
      <c r="J45" s="101"/>
      <c r="K45" s="101"/>
      <c r="L45" s="102"/>
      <c r="M45" s="106"/>
      <c r="O45" s="103"/>
      <c r="P45" s="97" t="e">
        <f>#REF!</f>
        <v>#REF!</v>
      </c>
      <c r="Q45" s="99"/>
      <c r="R45" s="99"/>
      <c r="S45" s="99"/>
      <c r="T45" s="100"/>
      <c r="U45" s="101"/>
      <c r="V45" s="101"/>
      <c r="W45" s="101"/>
      <c r="X45" s="102"/>
      <c r="Y45" s="106"/>
    </row>
    <row r="46" spans="3:28" s="89" customFormat="1" ht="22.5" hidden="1" customHeight="1" x14ac:dyDescent="0.25">
      <c r="C46" s="103"/>
      <c r="D46" s="97" t="e">
        <f>#REF!</f>
        <v>#REF!</v>
      </c>
      <c r="E46" s="99"/>
      <c r="F46" s="99"/>
      <c r="G46" s="99"/>
      <c r="H46" s="100"/>
      <c r="I46" s="101"/>
      <c r="J46" s="101"/>
      <c r="K46" s="101"/>
      <c r="L46" s="102"/>
      <c r="M46" s="106"/>
      <c r="O46" s="103"/>
      <c r="P46" s="97" t="e">
        <f>#REF!</f>
        <v>#REF!</v>
      </c>
      <c r="Q46" s="99"/>
      <c r="R46" s="99"/>
      <c r="S46" s="99"/>
      <c r="T46" s="100"/>
      <c r="U46" s="101"/>
      <c r="V46" s="101"/>
      <c r="W46" s="101"/>
      <c r="X46" s="102"/>
      <c r="Y46" s="106"/>
    </row>
    <row r="47" spans="3:28" s="89" customFormat="1" ht="22.5" customHeight="1" x14ac:dyDescent="0.25">
      <c r="C47" s="98"/>
      <c r="D47" s="97" t="e">
        <f>#REF!</f>
        <v>#REF!</v>
      </c>
      <c r="E47" s="99" t="s">
        <v>57</v>
      </c>
      <c r="F47" s="99" t="s">
        <v>57</v>
      </c>
      <c r="G47" s="99" t="s">
        <v>57</v>
      </c>
      <c r="H47" s="100"/>
      <c r="I47" s="101"/>
      <c r="J47" s="101"/>
      <c r="K47" s="101"/>
      <c r="L47" s="102"/>
      <c r="M47" s="106"/>
      <c r="O47" s="98"/>
      <c r="P47" s="97" t="e">
        <f>#REF!</f>
        <v>#REF!</v>
      </c>
      <c r="Q47" s="99" t="s">
        <v>57</v>
      </c>
      <c r="R47" s="99" t="s">
        <v>57</v>
      </c>
      <c r="S47" s="99" t="s">
        <v>57</v>
      </c>
      <c r="T47" s="100"/>
      <c r="U47" s="101"/>
      <c r="V47" s="101"/>
      <c r="W47" s="101"/>
      <c r="X47" s="102"/>
      <c r="Y47" s="106"/>
    </row>
    <row r="48" spans="3:28" s="89" customFormat="1" ht="0.75" customHeight="1" x14ac:dyDescent="0.25">
      <c r="C48" s="98"/>
      <c r="D48" s="97" t="e">
        <f>#REF!</f>
        <v>#REF!</v>
      </c>
      <c r="E48" s="99"/>
      <c r="F48" s="99"/>
      <c r="G48" s="99"/>
      <c r="H48" s="100"/>
      <c r="I48" s="101"/>
      <c r="J48" s="101"/>
      <c r="K48" s="101"/>
      <c r="L48" s="102"/>
      <c r="M48" s="106"/>
      <c r="O48" s="98"/>
      <c r="P48" s="97" t="e">
        <f>#REF!</f>
        <v>#REF!</v>
      </c>
      <c r="Q48" s="99"/>
      <c r="R48" s="99"/>
      <c r="S48" s="99"/>
      <c r="T48" s="100"/>
      <c r="U48" s="101"/>
      <c r="V48" s="101"/>
      <c r="W48" s="101"/>
      <c r="X48" s="102"/>
      <c r="Y48" s="106"/>
    </row>
    <row r="49" spans="3:28" s="89" customFormat="1" ht="22.5" customHeight="1" x14ac:dyDescent="0.25">
      <c r="C49" s="107"/>
      <c r="D49" s="97" t="e">
        <f>#REF!</f>
        <v>#REF!</v>
      </c>
      <c r="E49" s="108" t="s">
        <v>57</v>
      </c>
      <c r="F49" s="108" t="s">
        <v>57</v>
      </c>
      <c r="G49" s="108" t="s">
        <v>57</v>
      </c>
      <c r="H49" s="109"/>
      <c r="I49" s="110"/>
      <c r="J49" s="110"/>
      <c r="K49" s="110"/>
      <c r="L49" s="111"/>
      <c r="M49" s="112"/>
      <c r="O49" s="107"/>
      <c r="P49" s="97" t="e">
        <f>#REF!</f>
        <v>#REF!</v>
      </c>
      <c r="Q49" s="108" t="s">
        <v>57</v>
      </c>
      <c r="R49" s="108" t="s">
        <v>57</v>
      </c>
      <c r="S49" s="108" t="s">
        <v>57</v>
      </c>
      <c r="T49" s="109"/>
      <c r="U49" s="110"/>
      <c r="V49" s="110"/>
      <c r="W49" s="110"/>
      <c r="X49" s="111"/>
      <c r="Y49" s="112"/>
    </row>
    <row r="50" spans="3:28" s="89" customFormat="1" ht="22.5" customHeight="1" x14ac:dyDescent="0.25">
      <c r="C50" s="90" t="s">
        <v>60</v>
      </c>
      <c r="D50" s="97" t="e">
        <f>#REF!</f>
        <v>#REF!</v>
      </c>
      <c r="E50" s="92" t="s">
        <v>57</v>
      </c>
      <c r="F50" s="92" t="s">
        <v>57</v>
      </c>
      <c r="G50" s="92" t="s">
        <v>57</v>
      </c>
      <c r="H50" s="93"/>
      <c r="I50" s="94"/>
      <c r="J50" s="94"/>
      <c r="K50" s="94"/>
      <c r="L50" s="95"/>
      <c r="M50" s="96"/>
      <c r="O50" s="90" t="s">
        <v>60</v>
      </c>
      <c r="P50" s="97" t="e">
        <f>#REF!</f>
        <v>#REF!</v>
      </c>
      <c r="Q50" s="92" t="s">
        <v>57</v>
      </c>
      <c r="R50" s="92" t="s">
        <v>57</v>
      </c>
      <c r="S50" s="92" t="s">
        <v>57</v>
      </c>
      <c r="T50" s="93"/>
      <c r="U50" s="94"/>
      <c r="V50" s="94"/>
      <c r="W50" s="94"/>
      <c r="X50" s="95"/>
      <c r="Y50" s="96"/>
    </row>
    <row r="51" spans="3:28" s="89" customFormat="1" ht="0.75" customHeight="1" x14ac:dyDescent="0.25">
      <c r="C51" s="98"/>
      <c r="D51" s="97" t="e">
        <f>#REF!</f>
        <v>#REF!</v>
      </c>
      <c r="E51" s="99"/>
      <c r="F51" s="99"/>
      <c r="G51" s="99"/>
      <c r="H51" s="100"/>
      <c r="I51" s="101"/>
      <c r="J51" s="101"/>
      <c r="K51" s="101"/>
      <c r="L51" s="102"/>
      <c r="M51" s="103"/>
      <c r="O51" s="98"/>
      <c r="P51" s="97" t="e">
        <f>#REF!</f>
        <v>#REF!</v>
      </c>
      <c r="Q51" s="99"/>
      <c r="R51" s="99"/>
      <c r="S51" s="99"/>
      <c r="T51" s="100"/>
      <c r="U51" s="101"/>
      <c r="V51" s="101"/>
      <c r="W51" s="101"/>
      <c r="X51" s="102"/>
      <c r="Y51" s="103"/>
    </row>
    <row r="52" spans="3:28" s="89" customFormat="1" ht="22.5" hidden="1" customHeight="1" x14ac:dyDescent="0.25">
      <c r="C52" s="98"/>
      <c r="D52" s="97" t="e">
        <f>#REF!</f>
        <v>#REF!</v>
      </c>
      <c r="E52" s="99"/>
      <c r="F52" s="99"/>
      <c r="G52" s="99"/>
      <c r="H52" s="100"/>
      <c r="I52" s="101"/>
      <c r="J52" s="101"/>
      <c r="K52" s="101"/>
      <c r="L52" s="102"/>
      <c r="M52" s="103"/>
      <c r="O52" s="98"/>
      <c r="P52" s="97" t="e">
        <f>#REF!</f>
        <v>#REF!</v>
      </c>
      <c r="Q52" s="99"/>
      <c r="R52" s="99"/>
      <c r="S52" s="99"/>
      <c r="T52" s="100"/>
      <c r="U52" s="101"/>
      <c r="V52" s="101"/>
      <c r="W52" s="101"/>
      <c r="X52" s="102"/>
      <c r="Y52" s="103"/>
    </row>
    <row r="53" spans="3:28" s="89" customFormat="1" ht="20.25" customHeight="1" x14ac:dyDescent="0.25">
      <c r="C53" s="104">
        <f>+C41+1</f>
        <v>45904</v>
      </c>
      <c r="D53" s="97" t="e">
        <f>#REF!</f>
        <v>#REF!</v>
      </c>
      <c r="E53" s="99" t="s">
        <v>57</v>
      </c>
      <c r="F53" s="99" t="s">
        <v>57</v>
      </c>
      <c r="G53" s="99" t="s">
        <v>57</v>
      </c>
      <c r="H53" s="100"/>
      <c r="I53" s="101"/>
      <c r="J53" s="101"/>
      <c r="K53" s="101"/>
      <c r="L53" s="102"/>
      <c r="M53" s="103"/>
      <c r="O53" s="104">
        <f>+O41+1</f>
        <v>45911</v>
      </c>
      <c r="P53" s="97" t="e">
        <f>#REF!</f>
        <v>#REF!</v>
      </c>
      <c r="Q53" s="99" t="s">
        <v>57</v>
      </c>
      <c r="R53" s="99" t="s">
        <v>57</v>
      </c>
      <c r="S53" s="99" t="s">
        <v>57</v>
      </c>
      <c r="T53" s="100"/>
      <c r="U53" s="101"/>
      <c r="V53" s="101"/>
      <c r="W53" s="101"/>
      <c r="X53" s="102"/>
      <c r="Y53" s="103"/>
      <c r="AB53" s="105"/>
    </row>
    <row r="54" spans="3:28" s="89" customFormat="1" ht="22.5" hidden="1" customHeight="1" x14ac:dyDescent="0.25">
      <c r="C54" s="104"/>
      <c r="D54" s="97" t="e">
        <f>#REF!</f>
        <v>#REF!</v>
      </c>
      <c r="E54" s="99"/>
      <c r="F54" s="99"/>
      <c r="G54" s="99"/>
      <c r="H54" s="100"/>
      <c r="I54" s="101"/>
      <c r="J54" s="101"/>
      <c r="K54" s="101"/>
      <c r="L54" s="102"/>
      <c r="M54" s="103"/>
      <c r="O54" s="104"/>
      <c r="P54" s="97" t="e">
        <f>#REF!</f>
        <v>#REF!</v>
      </c>
      <c r="Q54" s="99"/>
      <c r="R54" s="99"/>
      <c r="S54" s="99"/>
      <c r="T54" s="100"/>
      <c r="U54" s="101"/>
      <c r="V54" s="101"/>
      <c r="W54" s="101"/>
      <c r="X54" s="102"/>
      <c r="Y54" s="103"/>
      <c r="AB54" s="105"/>
    </row>
    <row r="55" spans="3:28" s="89" customFormat="1" ht="0.75" customHeight="1" x14ac:dyDescent="0.25">
      <c r="C55" s="104"/>
      <c r="D55" s="97" t="e">
        <f>#REF!</f>
        <v>#REF!</v>
      </c>
      <c r="E55" s="99"/>
      <c r="F55" s="99"/>
      <c r="G55" s="99"/>
      <c r="H55" s="100"/>
      <c r="I55" s="101"/>
      <c r="J55" s="101"/>
      <c r="K55" s="101"/>
      <c r="L55" s="102"/>
      <c r="M55" s="103"/>
      <c r="O55" s="104"/>
      <c r="P55" s="97" t="e">
        <f>#REF!</f>
        <v>#REF!</v>
      </c>
      <c r="Q55" s="99"/>
      <c r="R55" s="99"/>
      <c r="S55" s="99"/>
      <c r="T55" s="100"/>
      <c r="U55" s="101"/>
      <c r="V55" s="101"/>
      <c r="W55" s="101"/>
      <c r="X55" s="102"/>
      <c r="Y55" s="103"/>
      <c r="AB55" s="105"/>
    </row>
    <row r="56" spans="3:28" s="89" customFormat="1" ht="21.75" customHeight="1" x14ac:dyDescent="0.25">
      <c r="C56" s="103"/>
      <c r="D56" s="97" t="e">
        <f>#REF!</f>
        <v>#REF!</v>
      </c>
      <c r="E56" s="99" t="s">
        <v>57</v>
      </c>
      <c r="F56" s="99" t="s">
        <v>57</v>
      </c>
      <c r="G56" s="99" t="s">
        <v>57</v>
      </c>
      <c r="H56" s="100"/>
      <c r="I56" s="101"/>
      <c r="J56" s="101"/>
      <c r="K56" s="101"/>
      <c r="L56" s="102"/>
      <c r="M56" s="106"/>
      <c r="O56" s="103"/>
      <c r="P56" s="97" t="e">
        <f>#REF!</f>
        <v>#REF!</v>
      </c>
      <c r="Q56" s="99" t="s">
        <v>57</v>
      </c>
      <c r="R56" s="99" t="s">
        <v>57</v>
      </c>
      <c r="S56" s="99" t="s">
        <v>57</v>
      </c>
      <c r="T56" s="100"/>
      <c r="U56" s="101"/>
      <c r="V56" s="101"/>
      <c r="W56" s="101"/>
      <c r="X56" s="102"/>
      <c r="Y56" s="106"/>
    </row>
    <row r="57" spans="3:28" s="89" customFormat="1" ht="2.25" hidden="1" customHeight="1" x14ac:dyDescent="0.25">
      <c r="C57" s="103"/>
      <c r="D57" s="97" t="e">
        <f>#REF!</f>
        <v>#REF!</v>
      </c>
      <c r="E57" s="99"/>
      <c r="F57" s="99"/>
      <c r="G57" s="99"/>
      <c r="H57" s="100"/>
      <c r="I57" s="101"/>
      <c r="J57" s="101"/>
      <c r="K57" s="101"/>
      <c r="L57" s="102"/>
      <c r="M57" s="106"/>
      <c r="O57" s="103"/>
      <c r="P57" s="97" t="e">
        <f>#REF!</f>
        <v>#REF!</v>
      </c>
      <c r="Q57" s="99"/>
      <c r="R57" s="99"/>
      <c r="S57" s="99"/>
      <c r="T57" s="100"/>
      <c r="U57" s="101"/>
      <c r="V57" s="101"/>
      <c r="W57" s="101"/>
      <c r="X57" s="102"/>
      <c r="Y57" s="106"/>
    </row>
    <row r="58" spans="3:28" s="89" customFormat="1" ht="22.5" hidden="1" customHeight="1" x14ac:dyDescent="0.25">
      <c r="C58" s="103"/>
      <c r="D58" s="97" t="e">
        <f>#REF!</f>
        <v>#REF!</v>
      </c>
      <c r="E58" s="99"/>
      <c r="F58" s="99"/>
      <c r="G58" s="99"/>
      <c r="H58" s="100"/>
      <c r="I58" s="101"/>
      <c r="J58" s="101"/>
      <c r="K58" s="101"/>
      <c r="L58" s="102"/>
      <c r="M58" s="106"/>
      <c r="O58" s="103"/>
      <c r="P58" s="97" t="e">
        <f>#REF!</f>
        <v>#REF!</v>
      </c>
      <c r="Q58" s="99"/>
      <c r="R58" s="99"/>
      <c r="S58" s="99"/>
      <c r="T58" s="100"/>
      <c r="U58" s="101"/>
      <c r="V58" s="101"/>
      <c r="W58" s="101"/>
      <c r="X58" s="102"/>
      <c r="Y58" s="106"/>
    </row>
    <row r="59" spans="3:28" s="89" customFormat="1" ht="22.5" customHeight="1" x14ac:dyDescent="0.25">
      <c r="C59" s="98"/>
      <c r="D59" s="97" t="e">
        <f>#REF!</f>
        <v>#REF!</v>
      </c>
      <c r="E59" s="99" t="s">
        <v>57</v>
      </c>
      <c r="F59" s="99" t="s">
        <v>57</v>
      </c>
      <c r="G59" s="99" t="s">
        <v>57</v>
      </c>
      <c r="H59" s="100"/>
      <c r="I59" s="101"/>
      <c r="J59" s="101"/>
      <c r="K59" s="101"/>
      <c r="L59" s="102"/>
      <c r="M59" s="106"/>
      <c r="O59" s="98"/>
      <c r="P59" s="97" t="e">
        <f>#REF!</f>
        <v>#REF!</v>
      </c>
      <c r="Q59" s="99" t="s">
        <v>57</v>
      </c>
      <c r="R59" s="99" t="s">
        <v>57</v>
      </c>
      <c r="S59" s="99" t="s">
        <v>57</v>
      </c>
      <c r="T59" s="100"/>
      <c r="U59" s="101"/>
      <c r="V59" s="101"/>
      <c r="W59" s="101"/>
      <c r="X59" s="102"/>
      <c r="Y59" s="106"/>
    </row>
    <row r="60" spans="3:28" s="89" customFormat="1" ht="0.75" customHeight="1" x14ac:dyDescent="0.25">
      <c r="C60" s="98"/>
      <c r="D60" s="97" t="e">
        <f>#REF!</f>
        <v>#REF!</v>
      </c>
      <c r="E60" s="99"/>
      <c r="F60" s="99"/>
      <c r="G60" s="99"/>
      <c r="H60" s="100"/>
      <c r="I60" s="101"/>
      <c r="J60" s="101"/>
      <c r="K60" s="101"/>
      <c r="L60" s="102"/>
      <c r="M60" s="106"/>
      <c r="O60" s="98"/>
      <c r="P60" s="97" t="e">
        <f>#REF!</f>
        <v>#REF!</v>
      </c>
      <c r="Q60" s="99"/>
      <c r="R60" s="99"/>
      <c r="S60" s="99"/>
      <c r="T60" s="100"/>
      <c r="U60" s="101"/>
      <c r="V60" s="101"/>
      <c r="W60" s="101"/>
      <c r="X60" s="102"/>
      <c r="Y60" s="106"/>
    </row>
    <row r="61" spans="3:28" s="89" customFormat="1" ht="22.5" customHeight="1" x14ac:dyDescent="0.25">
      <c r="C61" s="107"/>
      <c r="D61" s="97" t="e">
        <f>#REF!</f>
        <v>#REF!</v>
      </c>
      <c r="E61" s="108" t="s">
        <v>57</v>
      </c>
      <c r="F61" s="108" t="s">
        <v>57</v>
      </c>
      <c r="G61" s="108" t="s">
        <v>57</v>
      </c>
      <c r="H61" s="109"/>
      <c r="I61" s="110"/>
      <c r="J61" s="110"/>
      <c r="K61" s="110"/>
      <c r="L61" s="111"/>
      <c r="M61" s="112"/>
      <c r="O61" s="107"/>
      <c r="P61" s="97" t="e">
        <f>#REF!</f>
        <v>#REF!</v>
      </c>
      <c r="Q61" s="108" t="s">
        <v>57</v>
      </c>
      <c r="R61" s="108" t="s">
        <v>57</v>
      </c>
      <c r="S61" s="108" t="s">
        <v>57</v>
      </c>
      <c r="T61" s="109"/>
      <c r="U61" s="110"/>
      <c r="V61" s="110"/>
      <c r="W61" s="110"/>
      <c r="X61" s="111"/>
      <c r="Y61" s="112"/>
    </row>
    <row r="62" spans="3:28" s="89" customFormat="1" ht="22.5" customHeight="1" x14ac:dyDescent="0.25">
      <c r="C62" s="90" t="s">
        <v>61</v>
      </c>
      <c r="D62" s="97" t="e">
        <f>#REF!</f>
        <v>#REF!</v>
      </c>
      <c r="E62" s="92" t="s">
        <v>57</v>
      </c>
      <c r="F62" s="92" t="s">
        <v>57</v>
      </c>
      <c r="G62" s="92" t="s">
        <v>57</v>
      </c>
      <c r="H62" s="93"/>
      <c r="I62" s="94"/>
      <c r="J62" s="94"/>
      <c r="K62" s="94"/>
      <c r="L62" s="95"/>
      <c r="M62" s="96"/>
      <c r="O62" s="90" t="s">
        <v>61</v>
      </c>
      <c r="P62" s="97" t="e">
        <f>#REF!</f>
        <v>#REF!</v>
      </c>
      <c r="Q62" s="92" t="s">
        <v>57</v>
      </c>
      <c r="R62" s="92" t="s">
        <v>57</v>
      </c>
      <c r="S62" s="92" t="s">
        <v>57</v>
      </c>
      <c r="T62" s="93"/>
      <c r="U62" s="94"/>
      <c r="V62" s="94"/>
      <c r="W62" s="94"/>
      <c r="X62" s="95"/>
      <c r="Y62" s="96"/>
    </row>
    <row r="63" spans="3:28" s="89" customFormat="1" ht="0.75" customHeight="1" x14ac:dyDescent="0.25">
      <c r="C63" s="98"/>
      <c r="D63" s="97" t="e">
        <f>#REF!</f>
        <v>#REF!</v>
      </c>
      <c r="E63" s="99"/>
      <c r="F63" s="99"/>
      <c r="G63" s="99"/>
      <c r="H63" s="100"/>
      <c r="I63" s="101"/>
      <c r="J63" s="101"/>
      <c r="K63" s="101"/>
      <c r="L63" s="102"/>
      <c r="M63" s="103"/>
      <c r="O63" s="98"/>
      <c r="P63" s="97" t="e">
        <f>#REF!</f>
        <v>#REF!</v>
      </c>
      <c r="Q63" s="99"/>
      <c r="R63" s="99"/>
      <c r="S63" s="99"/>
      <c r="T63" s="100"/>
      <c r="U63" s="101"/>
      <c r="V63" s="101"/>
      <c r="W63" s="101"/>
      <c r="X63" s="102"/>
      <c r="Y63" s="103"/>
    </row>
    <row r="64" spans="3:28" s="89" customFormat="1" ht="22.5" hidden="1" customHeight="1" x14ac:dyDescent="0.25">
      <c r="C64" s="98"/>
      <c r="D64" s="97" t="e">
        <f>#REF!</f>
        <v>#REF!</v>
      </c>
      <c r="E64" s="99"/>
      <c r="F64" s="99"/>
      <c r="G64" s="99"/>
      <c r="H64" s="100"/>
      <c r="I64" s="101"/>
      <c r="J64" s="101"/>
      <c r="K64" s="101"/>
      <c r="L64" s="102"/>
      <c r="M64" s="103"/>
      <c r="O64" s="98"/>
      <c r="P64" s="97" t="e">
        <f>#REF!</f>
        <v>#REF!</v>
      </c>
      <c r="Q64" s="99"/>
      <c r="R64" s="99"/>
      <c r="S64" s="99"/>
      <c r="T64" s="100"/>
      <c r="U64" s="101"/>
      <c r="V64" s="101"/>
      <c r="W64" s="101"/>
      <c r="X64" s="102"/>
      <c r="Y64" s="103"/>
    </row>
    <row r="65" spans="3:28" s="89" customFormat="1" ht="20.25" customHeight="1" x14ac:dyDescent="0.25">
      <c r="C65" s="104">
        <f>+C53+1</f>
        <v>45905</v>
      </c>
      <c r="D65" s="97" t="e">
        <f>#REF!</f>
        <v>#REF!</v>
      </c>
      <c r="E65" s="99" t="s">
        <v>57</v>
      </c>
      <c r="F65" s="99" t="s">
        <v>57</v>
      </c>
      <c r="G65" s="99" t="s">
        <v>57</v>
      </c>
      <c r="H65" s="100"/>
      <c r="I65" s="101"/>
      <c r="J65" s="101"/>
      <c r="K65" s="101"/>
      <c r="L65" s="102"/>
      <c r="M65" s="103"/>
      <c r="O65" s="104">
        <f>+O53+1</f>
        <v>45912</v>
      </c>
      <c r="P65" s="97" t="e">
        <f>#REF!</f>
        <v>#REF!</v>
      </c>
      <c r="Q65" s="99" t="s">
        <v>57</v>
      </c>
      <c r="R65" s="99" t="s">
        <v>57</v>
      </c>
      <c r="S65" s="99" t="s">
        <v>57</v>
      </c>
      <c r="T65" s="100"/>
      <c r="U65" s="101"/>
      <c r="V65" s="101"/>
      <c r="W65" s="101"/>
      <c r="X65" s="102"/>
      <c r="Y65" s="103"/>
      <c r="AB65" s="105"/>
    </row>
    <row r="66" spans="3:28" s="89" customFormat="1" ht="22.5" hidden="1" customHeight="1" x14ac:dyDescent="0.25">
      <c r="C66" s="104"/>
      <c r="D66" s="97" t="e">
        <f>#REF!</f>
        <v>#REF!</v>
      </c>
      <c r="E66" s="99"/>
      <c r="F66" s="99"/>
      <c r="G66" s="99"/>
      <c r="H66" s="100"/>
      <c r="I66" s="101"/>
      <c r="J66" s="101"/>
      <c r="K66" s="101"/>
      <c r="L66" s="102"/>
      <c r="M66" s="103"/>
      <c r="O66" s="104"/>
      <c r="P66" s="97" t="e">
        <f>#REF!</f>
        <v>#REF!</v>
      </c>
      <c r="Q66" s="99"/>
      <c r="R66" s="99"/>
      <c r="S66" s="99"/>
      <c r="T66" s="100"/>
      <c r="U66" s="101"/>
      <c r="V66" s="101"/>
      <c r="W66" s="101"/>
      <c r="X66" s="102"/>
      <c r="Y66" s="103"/>
      <c r="AB66" s="105"/>
    </row>
    <row r="67" spans="3:28" s="89" customFormat="1" ht="0.75" customHeight="1" x14ac:dyDescent="0.25">
      <c r="C67" s="104"/>
      <c r="D67" s="97" t="e">
        <f>#REF!</f>
        <v>#REF!</v>
      </c>
      <c r="E67" s="99"/>
      <c r="F67" s="99"/>
      <c r="G67" s="99"/>
      <c r="H67" s="100"/>
      <c r="I67" s="101"/>
      <c r="J67" s="101"/>
      <c r="K67" s="101"/>
      <c r="L67" s="102"/>
      <c r="M67" s="103"/>
      <c r="O67" s="104"/>
      <c r="P67" s="97" t="e">
        <f>#REF!</f>
        <v>#REF!</v>
      </c>
      <c r="Q67" s="99"/>
      <c r="R67" s="99"/>
      <c r="S67" s="99"/>
      <c r="T67" s="100"/>
      <c r="U67" s="101"/>
      <c r="V67" s="101"/>
      <c r="W67" s="101"/>
      <c r="X67" s="102"/>
      <c r="Y67" s="103"/>
      <c r="AB67" s="105"/>
    </row>
    <row r="68" spans="3:28" s="89" customFormat="1" ht="21.75" customHeight="1" x14ac:dyDescent="0.25">
      <c r="C68" s="103"/>
      <c r="D68" s="97" t="e">
        <f>#REF!</f>
        <v>#REF!</v>
      </c>
      <c r="E68" s="99" t="s">
        <v>57</v>
      </c>
      <c r="F68" s="99" t="s">
        <v>57</v>
      </c>
      <c r="G68" s="99" t="s">
        <v>57</v>
      </c>
      <c r="H68" s="100"/>
      <c r="I68" s="101"/>
      <c r="J68" s="101"/>
      <c r="K68" s="101"/>
      <c r="L68" s="102"/>
      <c r="M68" s="106"/>
      <c r="O68" s="103"/>
      <c r="P68" s="97" t="e">
        <f>#REF!</f>
        <v>#REF!</v>
      </c>
      <c r="Q68" s="99" t="s">
        <v>57</v>
      </c>
      <c r="R68" s="99" t="s">
        <v>57</v>
      </c>
      <c r="S68" s="99" t="s">
        <v>57</v>
      </c>
      <c r="T68" s="100"/>
      <c r="U68" s="101"/>
      <c r="V68" s="101"/>
      <c r="W68" s="101"/>
      <c r="X68" s="102"/>
      <c r="Y68" s="106"/>
    </row>
    <row r="69" spans="3:28" s="89" customFormat="1" ht="2.25" hidden="1" customHeight="1" x14ac:dyDescent="0.25">
      <c r="C69" s="103"/>
      <c r="D69" s="97" t="e">
        <f>#REF!</f>
        <v>#REF!</v>
      </c>
      <c r="E69" s="99"/>
      <c r="F69" s="99"/>
      <c r="G69" s="99"/>
      <c r="H69" s="100"/>
      <c r="I69" s="101"/>
      <c r="J69" s="101"/>
      <c r="K69" s="101"/>
      <c r="L69" s="102"/>
      <c r="M69" s="106"/>
      <c r="O69" s="103"/>
      <c r="P69" s="97" t="e">
        <f>#REF!</f>
        <v>#REF!</v>
      </c>
      <c r="Q69" s="99"/>
      <c r="R69" s="99"/>
      <c r="S69" s="99"/>
      <c r="T69" s="100"/>
      <c r="U69" s="101"/>
      <c r="V69" s="101"/>
      <c r="W69" s="101"/>
      <c r="X69" s="102"/>
      <c r="Y69" s="106"/>
    </row>
    <row r="70" spans="3:28" s="89" customFormat="1" ht="22.5" hidden="1" customHeight="1" x14ac:dyDescent="0.25">
      <c r="C70" s="103"/>
      <c r="D70" s="97" t="e">
        <f>#REF!</f>
        <v>#REF!</v>
      </c>
      <c r="E70" s="99"/>
      <c r="F70" s="99"/>
      <c r="G70" s="99"/>
      <c r="H70" s="100"/>
      <c r="I70" s="101"/>
      <c r="J70" s="101"/>
      <c r="K70" s="101"/>
      <c r="L70" s="102"/>
      <c r="M70" s="106"/>
      <c r="O70" s="103"/>
      <c r="P70" s="97" t="e">
        <f>#REF!</f>
        <v>#REF!</v>
      </c>
      <c r="Q70" s="99"/>
      <c r="R70" s="99"/>
      <c r="S70" s="99"/>
      <c r="T70" s="100"/>
      <c r="U70" s="101"/>
      <c r="V70" s="101"/>
      <c r="W70" s="101"/>
      <c r="X70" s="102"/>
      <c r="Y70" s="106"/>
    </row>
    <row r="71" spans="3:28" s="89" customFormat="1" ht="22.5" customHeight="1" x14ac:dyDescent="0.25">
      <c r="C71" s="98"/>
      <c r="D71" s="97" t="e">
        <f>#REF!</f>
        <v>#REF!</v>
      </c>
      <c r="E71" s="99" t="s">
        <v>57</v>
      </c>
      <c r="F71" s="99" t="s">
        <v>57</v>
      </c>
      <c r="G71" s="99" t="s">
        <v>57</v>
      </c>
      <c r="H71" s="100"/>
      <c r="I71" s="101"/>
      <c r="J71" s="101"/>
      <c r="K71" s="101"/>
      <c r="L71" s="102"/>
      <c r="M71" s="106"/>
      <c r="O71" s="98"/>
      <c r="P71" s="97" t="e">
        <f>#REF!</f>
        <v>#REF!</v>
      </c>
      <c r="Q71" s="99" t="s">
        <v>57</v>
      </c>
      <c r="R71" s="99" t="s">
        <v>57</v>
      </c>
      <c r="S71" s="99" t="s">
        <v>57</v>
      </c>
      <c r="T71" s="100"/>
      <c r="U71" s="101"/>
      <c r="V71" s="101"/>
      <c r="W71" s="101"/>
      <c r="X71" s="102"/>
      <c r="Y71" s="106"/>
    </row>
    <row r="72" spans="3:28" s="89" customFormat="1" ht="0.75" customHeight="1" x14ac:dyDescent="0.25">
      <c r="C72" s="98"/>
      <c r="D72" s="97" t="e">
        <f>#REF!</f>
        <v>#REF!</v>
      </c>
      <c r="E72" s="99"/>
      <c r="F72" s="99"/>
      <c r="G72" s="99"/>
      <c r="H72" s="100"/>
      <c r="I72" s="101"/>
      <c r="J72" s="101"/>
      <c r="K72" s="101"/>
      <c r="L72" s="102"/>
      <c r="M72" s="106"/>
      <c r="O72" s="98"/>
      <c r="P72" s="97" t="e">
        <f>#REF!</f>
        <v>#REF!</v>
      </c>
      <c r="Q72" s="99"/>
      <c r="R72" s="99"/>
      <c r="S72" s="99"/>
      <c r="T72" s="100"/>
      <c r="U72" s="101"/>
      <c r="V72" s="101"/>
      <c r="W72" s="101"/>
      <c r="X72" s="102"/>
      <c r="Y72" s="106"/>
    </row>
    <row r="73" spans="3:28" s="89" customFormat="1" ht="22.5" customHeight="1" x14ac:dyDescent="0.25">
      <c r="C73" s="107"/>
      <c r="D73" s="97" t="e">
        <f>#REF!</f>
        <v>#REF!</v>
      </c>
      <c r="E73" s="108" t="s">
        <v>57</v>
      </c>
      <c r="F73" s="108" t="s">
        <v>57</v>
      </c>
      <c r="G73" s="108" t="s">
        <v>57</v>
      </c>
      <c r="H73" s="109"/>
      <c r="I73" s="110"/>
      <c r="J73" s="110"/>
      <c r="K73" s="110"/>
      <c r="L73" s="111"/>
      <c r="M73" s="112"/>
      <c r="O73" s="107"/>
      <c r="P73" s="97" t="e">
        <f>#REF!</f>
        <v>#REF!</v>
      </c>
      <c r="Q73" s="108" t="s">
        <v>57</v>
      </c>
      <c r="R73" s="108" t="s">
        <v>57</v>
      </c>
      <c r="S73" s="108" t="s">
        <v>57</v>
      </c>
      <c r="T73" s="109"/>
      <c r="U73" s="110"/>
      <c r="V73" s="110"/>
      <c r="W73" s="110"/>
      <c r="X73" s="111"/>
      <c r="Y73" s="112"/>
    </row>
    <row r="74" spans="3:28" ht="15" customHeight="1" x14ac:dyDescent="0.3">
      <c r="C74" s="294" t="s">
        <v>62</v>
      </c>
      <c r="D74" s="294"/>
      <c r="E74" s="294"/>
      <c r="F74" s="294"/>
      <c r="G74" s="294"/>
      <c r="H74" s="294"/>
      <c r="I74" s="294"/>
      <c r="J74" s="294"/>
      <c r="K74" s="294"/>
      <c r="L74" s="294"/>
      <c r="M74" s="294"/>
      <c r="O74" s="294" t="s">
        <v>62</v>
      </c>
      <c r="P74" s="294"/>
      <c r="Q74" s="294"/>
      <c r="R74" s="294"/>
      <c r="S74" s="294"/>
      <c r="T74" s="294"/>
      <c r="U74" s="294"/>
      <c r="V74" s="294"/>
      <c r="W74" s="294"/>
      <c r="X74" s="294"/>
      <c r="Y74" s="294"/>
    </row>
    <row r="75" spans="3:28" x14ac:dyDescent="0.3">
      <c r="C75" s="113"/>
      <c r="D75" s="113"/>
      <c r="E75" s="113"/>
      <c r="F75" s="113"/>
      <c r="G75" s="113"/>
      <c r="H75" s="113"/>
      <c r="I75" s="113"/>
      <c r="J75" s="113"/>
      <c r="K75" s="113"/>
      <c r="L75" s="113"/>
      <c r="M75" s="113"/>
      <c r="O75" s="113"/>
      <c r="P75" s="113"/>
      <c r="Q75" s="113"/>
      <c r="R75" s="113"/>
      <c r="S75" s="113"/>
      <c r="T75" s="113"/>
      <c r="U75" s="113"/>
      <c r="V75" s="113"/>
      <c r="W75" s="113"/>
      <c r="X75" s="113"/>
      <c r="Y75" s="113"/>
    </row>
    <row r="76" spans="3:28" x14ac:dyDescent="0.3">
      <c r="C76" s="295" t="s">
        <v>63</v>
      </c>
      <c r="D76" s="295"/>
      <c r="E76" s="295"/>
      <c r="F76" s="295"/>
      <c r="G76" s="295"/>
      <c r="H76" s="295"/>
      <c r="I76" s="295"/>
      <c r="J76" s="295"/>
      <c r="K76" s="295"/>
      <c r="L76" s="295"/>
      <c r="M76" s="295"/>
      <c r="O76" s="295" t="s">
        <v>63</v>
      </c>
      <c r="P76" s="295"/>
      <c r="Q76" s="295"/>
      <c r="R76" s="295"/>
      <c r="S76" s="295"/>
      <c r="T76" s="295"/>
      <c r="U76" s="295"/>
      <c r="V76" s="295"/>
      <c r="W76" s="295"/>
      <c r="X76" s="295"/>
      <c r="Y76" s="295"/>
    </row>
    <row r="77" spans="3:28" ht="115.5" customHeight="1" x14ac:dyDescent="0.3">
      <c r="C77" s="296"/>
      <c r="D77" s="297"/>
      <c r="E77" s="297"/>
      <c r="F77" s="297"/>
      <c r="G77" s="297"/>
      <c r="H77" s="297"/>
      <c r="I77" s="297"/>
      <c r="J77" s="297"/>
      <c r="K77" s="297"/>
      <c r="L77" s="297"/>
      <c r="M77" s="298"/>
      <c r="O77" s="296"/>
      <c r="P77" s="297"/>
      <c r="Q77" s="297"/>
      <c r="R77" s="297"/>
      <c r="S77" s="297"/>
      <c r="T77" s="297"/>
      <c r="U77" s="297"/>
      <c r="V77" s="297"/>
      <c r="W77" s="297"/>
      <c r="X77" s="297"/>
      <c r="Y77" s="298"/>
    </row>
    <row r="79" spans="3:28" ht="53.25" customHeight="1" x14ac:dyDescent="0.3">
      <c r="C79" s="67"/>
      <c r="D79" s="68"/>
      <c r="E79" s="69"/>
      <c r="F79" s="69"/>
      <c r="G79" s="69"/>
      <c r="H79" s="69"/>
      <c r="I79" s="69"/>
      <c r="J79" s="69"/>
      <c r="K79" s="69"/>
      <c r="L79" s="69"/>
      <c r="M79" s="70" t="s">
        <v>37</v>
      </c>
      <c r="O79" s="67"/>
      <c r="P79" s="68"/>
      <c r="Q79" s="69"/>
      <c r="R79" s="69"/>
      <c r="S79" s="69"/>
      <c r="T79" s="69"/>
      <c r="U79" s="69"/>
      <c r="V79" s="69"/>
      <c r="W79" s="69"/>
      <c r="X79" s="69"/>
      <c r="Y79" s="70" t="s">
        <v>37</v>
      </c>
    </row>
    <row r="80" spans="3:28" ht="5.25" customHeight="1" x14ac:dyDescent="0.3"/>
    <row r="81" spans="1:28" x14ac:dyDescent="0.3">
      <c r="A81" s="72" t="s">
        <v>28</v>
      </c>
      <c r="C81" s="311" t="str">
        <f>C3</f>
        <v>Année 2022/2023</v>
      </c>
      <c r="D81" s="311"/>
      <c r="E81" s="312" t="str">
        <f>+CONCATENATE("Période ",$A$8)</f>
        <v>Période 6</v>
      </c>
      <c r="F81" s="312"/>
      <c r="G81" s="312"/>
      <c r="H81" s="312"/>
      <c r="I81" s="312"/>
      <c r="J81" s="312"/>
      <c r="K81" s="312"/>
      <c r="L81" s="312"/>
      <c r="M81" s="73" t="str">
        <f>+CONCATENATE("Semaine ",$A$6)</f>
        <v>Semaine 36</v>
      </c>
      <c r="O81" s="311" t="str">
        <f>+C81</f>
        <v>Année 2022/2023</v>
      </c>
      <c r="P81" s="311"/>
      <c r="Q81" s="312" t="str">
        <f>+CONCATENATE("Période ",$A$8)</f>
        <v>Période 6</v>
      </c>
      <c r="R81" s="312"/>
      <c r="S81" s="312"/>
      <c r="T81" s="312"/>
      <c r="U81" s="312"/>
      <c r="V81" s="312"/>
      <c r="W81" s="312"/>
      <c r="X81" s="312"/>
      <c r="Y81" s="73" t="str">
        <f>+CONCATENATE("Semaine ",$A$6+1)</f>
        <v>Semaine 37</v>
      </c>
    </row>
    <row r="82" spans="1:28" x14ac:dyDescent="0.3">
      <c r="A82" s="74">
        <f>'5E D2'!M42</f>
        <v>45915</v>
      </c>
      <c r="C82" s="75"/>
      <c r="D82" s="75"/>
      <c r="E82" s="76"/>
      <c r="F82" s="76"/>
      <c r="G82" s="76"/>
      <c r="H82" s="76"/>
      <c r="I82" s="76"/>
      <c r="J82" s="76"/>
      <c r="K82" s="76"/>
      <c r="L82" s="76"/>
      <c r="M82" s="77"/>
      <c r="O82" s="75"/>
      <c r="P82" s="75"/>
      <c r="Q82" s="76"/>
      <c r="R82" s="76"/>
      <c r="S82" s="76"/>
      <c r="T82" s="76"/>
      <c r="U82" s="76"/>
      <c r="V82" s="76"/>
      <c r="W82" s="76"/>
      <c r="X82" s="76"/>
      <c r="Y82" s="77"/>
    </row>
    <row r="83" spans="1:28" ht="15.6" x14ac:dyDescent="0.3">
      <c r="A83" s="72" t="s">
        <v>38</v>
      </c>
      <c r="C83" s="78" t="s">
        <v>39</v>
      </c>
      <c r="D83" s="313" t="s">
        <v>40</v>
      </c>
      <c r="E83" s="313"/>
      <c r="F83" s="313"/>
      <c r="G83" s="313"/>
      <c r="H83" s="313"/>
      <c r="I83" s="313"/>
      <c r="J83" s="313"/>
      <c r="K83" s="313"/>
      <c r="L83" s="313"/>
      <c r="M83" s="313"/>
      <c r="O83" s="78" t="s">
        <v>39</v>
      </c>
      <c r="P83" s="313" t="s">
        <v>40</v>
      </c>
      <c r="Q83" s="313"/>
      <c r="R83" s="313"/>
      <c r="S83" s="313"/>
      <c r="T83" s="313"/>
      <c r="U83" s="313"/>
      <c r="V83" s="313"/>
      <c r="W83" s="313"/>
      <c r="X83" s="313"/>
      <c r="Y83" s="313"/>
    </row>
    <row r="84" spans="1:28" x14ac:dyDescent="0.3">
      <c r="A84" s="79">
        <f>'5E D2'!L42</f>
        <v>38</v>
      </c>
    </row>
    <row r="85" spans="1:28" ht="18" customHeight="1" x14ac:dyDescent="0.3">
      <c r="A85" s="72" t="s">
        <v>41</v>
      </c>
      <c r="C85" s="78" t="s">
        <v>42</v>
      </c>
      <c r="O85" s="78" t="s">
        <v>42</v>
      </c>
    </row>
    <row r="86" spans="1:28" x14ac:dyDescent="0.3">
      <c r="A86" s="79">
        <f>A8</f>
        <v>6</v>
      </c>
    </row>
    <row r="87" spans="1:28" ht="63" customHeight="1" x14ac:dyDescent="0.3">
      <c r="C87" s="307" t="s">
        <v>43</v>
      </c>
      <c r="D87" s="307"/>
      <c r="E87" s="307"/>
      <c r="F87" s="307"/>
      <c r="G87" s="307"/>
      <c r="H87" s="307"/>
      <c r="I87" s="307"/>
      <c r="J87" s="307"/>
      <c r="K87" s="307"/>
      <c r="L87" s="307"/>
      <c r="M87" s="307"/>
      <c r="O87" s="307" t="s">
        <v>43</v>
      </c>
      <c r="P87" s="307"/>
      <c r="Q87" s="307"/>
      <c r="R87" s="307"/>
      <c r="S87" s="307"/>
      <c r="T87" s="307"/>
      <c r="U87" s="307"/>
      <c r="V87" s="307"/>
      <c r="W87" s="307"/>
      <c r="X87" s="307"/>
      <c r="Y87" s="307"/>
    </row>
    <row r="88" spans="1:28" ht="9" customHeight="1" x14ac:dyDescent="0.3"/>
    <row r="89" spans="1:28" ht="15" customHeight="1" x14ac:dyDescent="0.3">
      <c r="E89" s="80"/>
      <c r="G89" s="81"/>
      <c r="H89" s="308" t="s">
        <v>44</v>
      </c>
      <c r="I89" s="309"/>
      <c r="J89" s="309"/>
      <c r="K89" s="309"/>
      <c r="L89" s="309"/>
      <c r="M89" s="310"/>
      <c r="Q89" s="80"/>
      <c r="S89" s="81"/>
      <c r="T89" s="308" t="s">
        <v>44</v>
      </c>
      <c r="U89" s="309"/>
      <c r="V89" s="309"/>
      <c r="W89" s="309"/>
      <c r="X89" s="309"/>
      <c r="Y89" s="310"/>
    </row>
    <row r="90" spans="1:28" ht="39" customHeight="1" x14ac:dyDescent="0.3">
      <c r="E90" s="82"/>
      <c r="F90" s="83"/>
      <c r="G90" s="84"/>
      <c r="H90" s="299" t="s">
        <v>45</v>
      </c>
      <c r="I90" s="301" t="s">
        <v>46</v>
      </c>
      <c r="J90" s="301" t="s">
        <v>47</v>
      </c>
      <c r="K90" s="301" t="s">
        <v>48</v>
      </c>
      <c r="L90" s="303" t="s">
        <v>49</v>
      </c>
      <c r="M90" s="305" t="s">
        <v>50</v>
      </c>
      <c r="Q90" s="82"/>
      <c r="R90" s="83"/>
      <c r="S90" s="84"/>
      <c r="T90" s="299" t="s">
        <v>45</v>
      </c>
      <c r="U90" s="301" t="s">
        <v>46</v>
      </c>
      <c r="V90" s="301" t="s">
        <v>47</v>
      </c>
      <c r="W90" s="301" t="s">
        <v>48</v>
      </c>
      <c r="X90" s="303" t="s">
        <v>49</v>
      </c>
      <c r="Y90" s="305" t="s">
        <v>50</v>
      </c>
    </row>
    <row r="91" spans="1:28" ht="15.6" x14ac:dyDescent="0.3">
      <c r="C91" s="85" t="s">
        <v>51</v>
      </c>
      <c r="D91" s="86" t="s">
        <v>52</v>
      </c>
      <c r="E91" s="87" t="s">
        <v>53</v>
      </c>
      <c r="F91" s="87" t="s">
        <v>54</v>
      </c>
      <c r="G91" s="87" t="s">
        <v>55</v>
      </c>
      <c r="H91" s="300"/>
      <c r="I91" s="302"/>
      <c r="J91" s="302"/>
      <c r="K91" s="302"/>
      <c r="L91" s="304"/>
      <c r="M91" s="306"/>
      <c r="O91" s="85" t="s">
        <v>51</v>
      </c>
      <c r="P91" s="88" t="s">
        <v>52</v>
      </c>
      <c r="Q91" s="87" t="s">
        <v>53</v>
      </c>
      <c r="R91" s="87" t="s">
        <v>54</v>
      </c>
      <c r="S91" s="87" t="s">
        <v>55</v>
      </c>
      <c r="T91" s="300"/>
      <c r="U91" s="302"/>
      <c r="V91" s="302"/>
      <c r="W91" s="302"/>
      <c r="X91" s="304"/>
      <c r="Y91" s="306"/>
    </row>
    <row r="92" spans="1:28" s="89" customFormat="1" ht="22.5" customHeight="1" x14ac:dyDescent="0.25">
      <c r="C92" s="90" t="s">
        <v>56</v>
      </c>
      <c r="D92" s="97" t="e">
        <f>#REF!</f>
        <v>#REF!</v>
      </c>
      <c r="E92" s="92" t="s">
        <v>57</v>
      </c>
      <c r="F92" s="92" t="s">
        <v>57</v>
      </c>
      <c r="G92" s="92" t="s">
        <v>57</v>
      </c>
      <c r="H92" s="93"/>
      <c r="I92" s="94"/>
      <c r="J92" s="94"/>
      <c r="K92" s="94"/>
      <c r="L92" s="95"/>
      <c r="M92" s="96"/>
      <c r="O92" s="90" t="s">
        <v>56</v>
      </c>
      <c r="P92" s="97" t="e">
        <f>#REF!</f>
        <v>#REF!</v>
      </c>
      <c r="Q92" s="92" t="s">
        <v>57</v>
      </c>
      <c r="R92" s="92" t="s">
        <v>57</v>
      </c>
      <c r="S92" s="92" t="s">
        <v>57</v>
      </c>
      <c r="T92" s="93"/>
      <c r="U92" s="94"/>
      <c r="V92" s="94"/>
      <c r="W92" s="94"/>
      <c r="X92" s="95"/>
      <c r="Y92" s="96"/>
    </row>
    <row r="93" spans="1:28" s="89" customFormat="1" ht="0.75" customHeight="1" x14ac:dyDescent="0.25">
      <c r="C93" s="98"/>
      <c r="D93" s="97" t="e">
        <f>#REF!</f>
        <v>#REF!</v>
      </c>
      <c r="E93" s="99"/>
      <c r="F93" s="99"/>
      <c r="G93" s="99"/>
      <c r="H93" s="100"/>
      <c r="I93" s="101"/>
      <c r="J93" s="101"/>
      <c r="K93" s="101"/>
      <c r="L93" s="102"/>
      <c r="M93" s="103"/>
      <c r="O93" s="98"/>
      <c r="P93" s="97" t="e">
        <f>#REF!</f>
        <v>#REF!</v>
      </c>
      <c r="Q93" s="99"/>
      <c r="R93" s="99"/>
      <c r="S93" s="99"/>
      <c r="T93" s="100"/>
      <c r="U93" s="101"/>
      <c r="V93" s="101"/>
      <c r="W93" s="101"/>
      <c r="X93" s="102"/>
      <c r="Y93" s="103"/>
    </row>
    <row r="94" spans="1:28" s="89" customFormat="1" ht="22.5" hidden="1" customHeight="1" x14ac:dyDescent="0.25">
      <c r="C94" s="98"/>
      <c r="D94" s="97" t="e">
        <f>#REF!</f>
        <v>#REF!</v>
      </c>
      <c r="E94" s="99"/>
      <c r="F94" s="99"/>
      <c r="G94" s="99"/>
      <c r="H94" s="100"/>
      <c r="I94" s="101"/>
      <c r="J94" s="101"/>
      <c r="K94" s="101"/>
      <c r="L94" s="102"/>
      <c r="M94" s="103"/>
      <c r="O94" s="98"/>
      <c r="P94" s="97" t="e">
        <f>#REF!</f>
        <v>#REF!</v>
      </c>
      <c r="Q94" s="99"/>
      <c r="R94" s="99"/>
      <c r="S94" s="99"/>
      <c r="T94" s="100"/>
      <c r="U94" s="101"/>
      <c r="V94" s="101"/>
      <c r="W94" s="101"/>
      <c r="X94" s="102"/>
      <c r="Y94" s="103"/>
    </row>
    <row r="95" spans="1:28" s="89" customFormat="1" ht="20.25" customHeight="1" x14ac:dyDescent="0.25">
      <c r="C95" s="104">
        <f>O65+3</f>
        <v>45915</v>
      </c>
      <c r="D95" s="97" t="e">
        <f>#REF!</f>
        <v>#REF!</v>
      </c>
      <c r="E95" s="99" t="s">
        <v>57</v>
      </c>
      <c r="F95" s="99" t="s">
        <v>57</v>
      </c>
      <c r="G95" s="99" t="s">
        <v>57</v>
      </c>
      <c r="H95" s="100"/>
      <c r="I95" s="101"/>
      <c r="J95" s="101"/>
      <c r="K95" s="101"/>
      <c r="L95" s="102"/>
      <c r="M95" s="103"/>
      <c r="O95" s="104">
        <f>+C143+3</f>
        <v>45922</v>
      </c>
      <c r="P95" s="97" t="e">
        <f>#REF!</f>
        <v>#REF!</v>
      </c>
      <c r="Q95" s="99" t="s">
        <v>57</v>
      </c>
      <c r="R95" s="99" t="s">
        <v>57</v>
      </c>
      <c r="S95" s="99" t="s">
        <v>57</v>
      </c>
      <c r="T95" s="100"/>
      <c r="U95" s="101"/>
      <c r="V95" s="101"/>
      <c r="W95" s="101"/>
      <c r="X95" s="102"/>
      <c r="Y95" s="103"/>
      <c r="AB95" s="105"/>
    </row>
    <row r="96" spans="1:28" s="89" customFormat="1" ht="22.5" hidden="1" customHeight="1" x14ac:dyDescent="0.25">
      <c r="C96" s="104"/>
      <c r="D96" s="97" t="e">
        <f>#REF!</f>
        <v>#REF!</v>
      </c>
      <c r="E96" s="99"/>
      <c r="F96" s="99"/>
      <c r="G96" s="99"/>
      <c r="H96" s="100"/>
      <c r="I96" s="101"/>
      <c r="J96" s="101"/>
      <c r="K96" s="101"/>
      <c r="L96" s="102"/>
      <c r="M96" s="103"/>
      <c r="O96" s="104"/>
      <c r="P96" s="97" t="e">
        <f>#REF!</f>
        <v>#REF!</v>
      </c>
      <c r="Q96" s="99"/>
      <c r="R96" s="99"/>
      <c r="S96" s="99"/>
      <c r="T96" s="100"/>
      <c r="U96" s="101"/>
      <c r="V96" s="101"/>
      <c r="W96" s="101"/>
      <c r="X96" s="102"/>
      <c r="Y96" s="103"/>
      <c r="AB96" s="105"/>
    </row>
    <row r="97" spans="3:28" s="89" customFormat="1" ht="0.75" customHeight="1" x14ac:dyDescent="0.25">
      <c r="C97" s="104"/>
      <c r="D97" s="97" t="e">
        <f>#REF!</f>
        <v>#REF!</v>
      </c>
      <c r="E97" s="99"/>
      <c r="F97" s="99"/>
      <c r="G97" s="99"/>
      <c r="H97" s="100"/>
      <c r="I97" s="101"/>
      <c r="J97" s="101"/>
      <c r="K97" s="101"/>
      <c r="L97" s="102"/>
      <c r="M97" s="103"/>
      <c r="O97" s="104"/>
      <c r="P97" s="97" t="e">
        <f>#REF!</f>
        <v>#REF!</v>
      </c>
      <c r="Q97" s="99"/>
      <c r="R97" s="99"/>
      <c r="S97" s="99"/>
      <c r="T97" s="100"/>
      <c r="U97" s="101"/>
      <c r="V97" s="101"/>
      <c r="W97" s="101"/>
      <c r="X97" s="102"/>
      <c r="Y97" s="103"/>
      <c r="AB97" s="105"/>
    </row>
    <row r="98" spans="3:28" s="89" customFormat="1" ht="21.75" customHeight="1" x14ac:dyDescent="0.25">
      <c r="C98" s="103"/>
      <c r="D98" s="97" t="e">
        <f>#REF!</f>
        <v>#REF!</v>
      </c>
      <c r="E98" s="99" t="s">
        <v>57</v>
      </c>
      <c r="F98" s="99" t="s">
        <v>57</v>
      </c>
      <c r="G98" s="99" t="s">
        <v>57</v>
      </c>
      <c r="H98" s="100"/>
      <c r="I98" s="101"/>
      <c r="J98" s="101"/>
      <c r="K98" s="101"/>
      <c r="L98" s="102"/>
      <c r="M98" s="106"/>
      <c r="O98" s="103"/>
      <c r="P98" s="97" t="e">
        <f>#REF!</f>
        <v>#REF!</v>
      </c>
      <c r="Q98" s="99" t="s">
        <v>57</v>
      </c>
      <c r="R98" s="99" t="s">
        <v>57</v>
      </c>
      <c r="S98" s="99" t="s">
        <v>57</v>
      </c>
      <c r="T98" s="100"/>
      <c r="U98" s="101"/>
      <c r="V98" s="101"/>
      <c r="W98" s="101"/>
      <c r="X98" s="102"/>
      <c r="Y98" s="106"/>
    </row>
    <row r="99" spans="3:28" s="89" customFormat="1" ht="2.25" hidden="1" customHeight="1" x14ac:dyDescent="0.25">
      <c r="C99" s="103"/>
      <c r="D99" s="97" t="e">
        <f>#REF!</f>
        <v>#REF!</v>
      </c>
      <c r="E99" s="99"/>
      <c r="F99" s="99"/>
      <c r="G99" s="99"/>
      <c r="H99" s="100"/>
      <c r="I99" s="101"/>
      <c r="J99" s="101"/>
      <c r="K99" s="101"/>
      <c r="L99" s="102"/>
      <c r="M99" s="106"/>
      <c r="O99" s="103"/>
      <c r="P99" s="97" t="e">
        <f>#REF!</f>
        <v>#REF!</v>
      </c>
      <c r="Q99" s="99"/>
      <c r="R99" s="99"/>
      <c r="S99" s="99"/>
      <c r="T99" s="100"/>
      <c r="U99" s="101"/>
      <c r="V99" s="101"/>
      <c r="W99" s="101"/>
      <c r="X99" s="102"/>
      <c r="Y99" s="106"/>
    </row>
    <row r="100" spans="3:28" s="89" customFormat="1" ht="22.5" hidden="1" customHeight="1" x14ac:dyDescent="0.25">
      <c r="C100" s="103"/>
      <c r="D100" s="97" t="e">
        <f>#REF!</f>
        <v>#REF!</v>
      </c>
      <c r="E100" s="99"/>
      <c r="F100" s="99"/>
      <c r="G100" s="99"/>
      <c r="H100" s="100"/>
      <c r="I100" s="101"/>
      <c r="J100" s="101"/>
      <c r="K100" s="101"/>
      <c r="L100" s="102"/>
      <c r="M100" s="106"/>
      <c r="O100" s="103"/>
      <c r="P100" s="97" t="e">
        <f>#REF!</f>
        <v>#REF!</v>
      </c>
      <c r="Q100" s="99"/>
      <c r="R100" s="99"/>
      <c r="S100" s="99"/>
      <c r="T100" s="100"/>
      <c r="U100" s="101"/>
      <c r="V100" s="101"/>
      <c r="W100" s="101"/>
      <c r="X100" s="102"/>
      <c r="Y100" s="106"/>
    </row>
    <row r="101" spans="3:28" s="89" customFormat="1" ht="22.5" customHeight="1" x14ac:dyDescent="0.25">
      <c r="C101" s="98"/>
      <c r="D101" s="97" t="e">
        <f>#REF!</f>
        <v>#REF!</v>
      </c>
      <c r="E101" s="99" t="s">
        <v>57</v>
      </c>
      <c r="F101" s="99" t="s">
        <v>57</v>
      </c>
      <c r="G101" s="99" t="s">
        <v>57</v>
      </c>
      <c r="H101" s="100"/>
      <c r="I101" s="101"/>
      <c r="J101" s="101"/>
      <c r="K101" s="101"/>
      <c r="L101" s="102"/>
      <c r="M101" s="106"/>
      <c r="O101" s="98"/>
      <c r="P101" s="97" t="e">
        <f>#REF!</f>
        <v>#REF!</v>
      </c>
      <c r="Q101" s="99" t="s">
        <v>57</v>
      </c>
      <c r="R101" s="99" t="s">
        <v>57</v>
      </c>
      <c r="S101" s="99" t="s">
        <v>57</v>
      </c>
      <c r="T101" s="100"/>
      <c r="U101" s="101"/>
      <c r="V101" s="101"/>
      <c r="W101" s="101"/>
      <c r="X101" s="102"/>
      <c r="Y101" s="106"/>
    </row>
    <row r="102" spans="3:28" s="89" customFormat="1" ht="0.75" customHeight="1" x14ac:dyDescent="0.25">
      <c r="C102" s="98"/>
      <c r="D102" s="97" t="e">
        <f>#REF!</f>
        <v>#REF!</v>
      </c>
      <c r="E102" s="99"/>
      <c r="F102" s="99"/>
      <c r="G102" s="99"/>
      <c r="H102" s="100"/>
      <c r="I102" s="101"/>
      <c r="J102" s="101"/>
      <c r="K102" s="101"/>
      <c r="L102" s="102"/>
      <c r="M102" s="106"/>
      <c r="O102" s="98"/>
      <c r="P102" s="97" t="e">
        <f>#REF!</f>
        <v>#REF!</v>
      </c>
      <c r="Q102" s="99"/>
      <c r="R102" s="99"/>
      <c r="S102" s="99"/>
      <c r="T102" s="100"/>
      <c r="U102" s="101"/>
      <c r="V102" s="101"/>
      <c r="W102" s="101"/>
      <c r="X102" s="102"/>
      <c r="Y102" s="106"/>
    </row>
    <row r="103" spans="3:28" s="89" customFormat="1" ht="22.5" customHeight="1" x14ac:dyDescent="0.25">
      <c r="C103" s="107"/>
      <c r="D103" s="97" t="e">
        <f>#REF!</f>
        <v>#REF!</v>
      </c>
      <c r="E103" s="108" t="s">
        <v>57</v>
      </c>
      <c r="F103" s="108" t="s">
        <v>57</v>
      </c>
      <c r="G103" s="108" t="s">
        <v>57</v>
      </c>
      <c r="H103" s="109"/>
      <c r="I103" s="110"/>
      <c r="J103" s="110"/>
      <c r="K103" s="110"/>
      <c r="L103" s="111"/>
      <c r="M103" s="112"/>
      <c r="O103" s="107"/>
      <c r="P103" s="97" t="e">
        <f>#REF!</f>
        <v>#REF!</v>
      </c>
      <c r="Q103" s="108" t="s">
        <v>57</v>
      </c>
      <c r="R103" s="108" t="s">
        <v>57</v>
      </c>
      <c r="S103" s="108" t="s">
        <v>57</v>
      </c>
      <c r="T103" s="109"/>
      <c r="U103" s="110"/>
      <c r="V103" s="110"/>
      <c r="W103" s="110"/>
      <c r="X103" s="111"/>
      <c r="Y103" s="112"/>
    </row>
    <row r="104" spans="3:28" s="89" customFormat="1" ht="22.5" customHeight="1" x14ac:dyDescent="0.25">
      <c r="C104" s="90" t="s">
        <v>58</v>
      </c>
      <c r="D104" s="97" t="e">
        <f>#REF!</f>
        <v>#REF!</v>
      </c>
      <c r="E104" s="92" t="s">
        <v>57</v>
      </c>
      <c r="F104" s="92" t="s">
        <v>57</v>
      </c>
      <c r="G104" s="92" t="s">
        <v>57</v>
      </c>
      <c r="H104" s="93"/>
      <c r="I104" s="94"/>
      <c r="J104" s="94"/>
      <c r="K104" s="94"/>
      <c r="L104" s="95"/>
      <c r="M104" s="96"/>
      <c r="O104" s="90" t="s">
        <v>58</v>
      </c>
      <c r="P104" s="97" t="e">
        <f>#REF!</f>
        <v>#REF!</v>
      </c>
      <c r="Q104" s="92" t="s">
        <v>57</v>
      </c>
      <c r="R104" s="92" t="s">
        <v>57</v>
      </c>
      <c r="S104" s="92" t="s">
        <v>57</v>
      </c>
      <c r="T104" s="93"/>
      <c r="U104" s="94"/>
      <c r="V104" s="94"/>
      <c r="W104" s="94"/>
      <c r="X104" s="95"/>
      <c r="Y104" s="96"/>
    </row>
    <row r="105" spans="3:28" s="89" customFormat="1" ht="0.75" customHeight="1" x14ac:dyDescent="0.25">
      <c r="C105" s="98"/>
      <c r="D105" s="97" t="e">
        <f>#REF!</f>
        <v>#REF!</v>
      </c>
      <c r="E105" s="99"/>
      <c r="F105" s="99"/>
      <c r="G105" s="99"/>
      <c r="H105" s="100"/>
      <c r="I105" s="101"/>
      <c r="J105" s="101"/>
      <c r="K105" s="101"/>
      <c r="L105" s="102"/>
      <c r="M105" s="103"/>
      <c r="O105" s="98"/>
      <c r="P105" s="97" t="e">
        <f>#REF!</f>
        <v>#REF!</v>
      </c>
      <c r="Q105" s="99"/>
      <c r="R105" s="99"/>
      <c r="S105" s="99"/>
      <c r="T105" s="100"/>
      <c r="U105" s="101"/>
      <c r="V105" s="101"/>
      <c r="W105" s="101"/>
      <c r="X105" s="102"/>
      <c r="Y105" s="103"/>
    </row>
    <row r="106" spans="3:28" s="89" customFormat="1" ht="22.5" hidden="1" customHeight="1" x14ac:dyDescent="0.25">
      <c r="C106" s="98"/>
      <c r="D106" s="97" t="e">
        <f>#REF!</f>
        <v>#REF!</v>
      </c>
      <c r="E106" s="99"/>
      <c r="F106" s="99"/>
      <c r="G106" s="99"/>
      <c r="H106" s="100"/>
      <c r="I106" s="101"/>
      <c r="J106" s="101"/>
      <c r="K106" s="101"/>
      <c r="L106" s="102"/>
      <c r="M106" s="103"/>
      <c r="O106" s="98"/>
      <c r="P106" s="97" t="e">
        <f>#REF!</f>
        <v>#REF!</v>
      </c>
      <c r="Q106" s="99"/>
      <c r="R106" s="99"/>
      <c r="S106" s="99"/>
      <c r="T106" s="100"/>
      <c r="U106" s="101"/>
      <c r="V106" s="101"/>
      <c r="W106" s="101"/>
      <c r="X106" s="102"/>
      <c r="Y106" s="103"/>
    </row>
    <row r="107" spans="3:28" s="89" customFormat="1" ht="20.25" customHeight="1" x14ac:dyDescent="0.25">
      <c r="C107" s="104">
        <f>+C95+1</f>
        <v>45916</v>
      </c>
      <c r="D107" s="97" t="e">
        <f>#REF!</f>
        <v>#REF!</v>
      </c>
      <c r="E107" s="99" t="s">
        <v>57</v>
      </c>
      <c r="F107" s="99" t="s">
        <v>57</v>
      </c>
      <c r="G107" s="99" t="s">
        <v>57</v>
      </c>
      <c r="H107" s="100"/>
      <c r="I107" s="101"/>
      <c r="J107" s="101"/>
      <c r="K107" s="101"/>
      <c r="L107" s="102"/>
      <c r="M107" s="103"/>
      <c r="O107" s="104">
        <f>+O95+1</f>
        <v>45923</v>
      </c>
      <c r="P107" s="97" t="e">
        <f>#REF!</f>
        <v>#REF!</v>
      </c>
      <c r="Q107" s="99" t="s">
        <v>57</v>
      </c>
      <c r="R107" s="99" t="s">
        <v>57</v>
      </c>
      <c r="S107" s="99" t="s">
        <v>57</v>
      </c>
      <c r="T107" s="100"/>
      <c r="U107" s="101"/>
      <c r="V107" s="101"/>
      <c r="W107" s="101"/>
      <c r="X107" s="102"/>
      <c r="Y107" s="103"/>
      <c r="AB107" s="105"/>
    </row>
    <row r="108" spans="3:28" s="89" customFormat="1" ht="22.5" hidden="1" customHeight="1" x14ac:dyDescent="0.25">
      <c r="C108" s="104"/>
      <c r="D108" s="97" t="e">
        <f>#REF!</f>
        <v>#REF!</v>
      </c>
      <c r="E108" s="99"/>
      <c r="F108" s="99"/>
      <c r="G108" s="99"/>
      <c r="H108" s="100"/>
      <c r="I108" s="101"/>
      <c r="J108" s="101"/>
      <c r="K108" s="101"/>
      <c r="L108" s="102"/>
      <c r="M108" s="103"/>
      <c r="O108" s="104"/>
      <c r="P108" s="97" t="e">
        <f>#REF!</f>
        <v>#REF!</v>
      </c>
      <c r="Q108" s="99"/>
      <c r="R108" s="99"/>
      <c r="S108" s="99"/>
      <c r="T108" s="100"/>
      <c r="U108" s="101"/>
      <c r="V108" s="101"/>
      <c r="W108" s="101"/>
      <c r="X108" s="102"/>
      <c r="Y108" s="103"/>
      <c r="AB108" s="105"/>
    </row>
    <row r="109" spans="3:28" s="89" customFormat="1" ht="0.75" customHeight="1" x14ac:dyDescent="0.25">
      <c r="C109" s="104"/>
      <c r="D109" s="97" t="e">
        <f>#REF!</f>
        <v>#REF!</v>
      </c>
      <c r="E109" s="99"/>
      <c r="F109" s="99"/>
      <c r="G109" s="99"/>
      <c r="H109" s="100"/>
      <c r="I109" s="101"/>
      <c r="J109" s="101"/>
      <c r="K109" s="101"/>
      <c r="L109" s="102"/>
      <c r="M109" s="103"/>
      <c r="O109" s="104"/>
      <c r="P109" s="97" t="e">
        <f>#REF!</f>
        <v>#REF!</v>
      </c>
      <c r="Q109" s="99"/>
      <c r="R109" s="99"/>
      <c r="S109" s="99"/>
      <c r="T109" s="100"/>
      <c r="U109" s="101"/>
      <c r="V109" s="101"/>
      <c r="W109" s="101"/>
      <c r="X109" s="102"/>
      <c r="Y109" s="103"/>
      <c r="AB109" s="105"/>
    </row>
    <row r="110" spans="3:28" s="89" customFormat="1" ht="21.75" customHeight="1" x14ac:dyDescent="0.25">
      <c r="C110" s="103"/>
      <c r="D110" s="97" t="e">
        <f>#REF!</f>
        <v>#REF!</v>
      </c>
      <c r="E110" s="99" t="s">
        <v>57</v>
      </c>
      <c r="F110" s="99" t="s">
        <v>57</v>
      </c>
      <c r="G110" s="99" t="s">
        <v>57</v>
      </c>
      <c r="H110" s="100"/>
      <c r="I110" s="101"/>
      <c r="J110" s="101"/>
      <c r="K110" s="101"/>
      <c r="L110" s="102"/>
      <c r="M110" s="106"/>
      <c r="O110" s="103"/>
      <c r="P110" s="97" t="e">
        <f>#REF!</f>
        <v>#REF!</v>
      </c>
      <c r="Q110" s="99" t="s">
        <v>57</v>
      </c>
      <c r="R110" s="99" t="s">
        <v>57</v>
      </c>
      <c r="S110" s="99" t="s">
        <v>57</v>
      </c>
      <c r="T110" s="100"/>
      <c r="U110" s="101"/>
      <c r="V110" s="101"/>
      <c r="W110" s="101"/>
      <c r="X110" s="102"/>
      <c r="Y110" s="106"/>
    </row>
    <row r="111" spans="3:28" s="89" customFormat="1" ht="2.25" hidden="1" customHeight="1" x14ac:dyDescent="0.25">
      <c r="C111" s="103"/>
      <c r="D111" s="97" t="e">
        <f>#REF!</f>
        <v>#REF!</v>
      </c>
      <c r="E111" s="99"/>
      <c r="F111" s="99"/>
      <c r="G111" s="99"/>
      <c r="H111" s="100"/>
      <c r="I111" s="101"/>
      <c r="J111" s="101"/>
      <c r="K111" s="101"/>
      <c r="L111" s="102"/>
      <c r="M111" s="106"/>
      <c r="O111" s="103"/>
      <c r="P111" s="97" t="e">
        <f>#REF!</f>
        <v>#REF!</v>
      </c>
      <c r="Q111" s="99"/>
      <c r="R111" s="99"/>
      <c r="S111" s="99"/>
      <c r="T111" s="100"/>
      <c r="U111" s="101"/>
      <c r="V111" s="101"/>
      <c r="W111" s="101"/>
      <c r="X111" s="102"/>
      <c r="Y111" s="106"/>
    </row>
    <row r="112" spans="3:28" s="89" customFormat="1" ht="22.5" hidden="1" customHeight="1" x14ac:dyDescent="0.25">
      <c r="C112" s="103"/>
      <c r="D112" s="97" t="e">
        <f>#REF!</f>
        <v>#REF!</v>
      </c>
      <c r="E112" s="99"/>
      <c r="F112" s="99"/>
      <c r="G112" s="99"/>
      <c r="H112" s="100"/>
      <c r="I112" s="101"/>
      <c r="J112" s="101"/>
      <c r="K112" s="101"/>
      <c r="L112" s="102"/>
      <c r="M112" s="106"/>
      <c r="O112" s="103"/>
      <c r="P112" s="97" t="e">
        <f>#REF!</f>
        <v>#REF!</v>
      </c>
      <c r="Q112" s="99"/>
      <c r="R112" s="99"/>
      <c r="S112" s="99"/>
      <c r="T112" s="100"/>
      <c r="U112" s="101"/>
      <c r="V112" s="101"/>
      <c r="W112" s="101"/>
      <c r="X112" s="102"/>
      <c r="Y112" s="106"/>
    </row>
    <row r="113" spans="3:28" s="89" customFormat="1" ht="22.5" customHeight="1" x14ac:dyDescent="0.25">
      <c r="C113" s="98"/>
      <c r="D113" s="97" t="e">
        <f>#REF!</f>
        <v>#REF!</v>
      </c>
      <c r="E113" s="99" t="s">
        <v>57</v>
      </c>
      <c r="F113" s="99" t="s">
        <v>57</v>
      </c>
      <c r="G113" s="99" t="s">
        <v>57</v>
      </c>
      <c r="H113" s="100"/>
      <c r="I113" s="101"/>
      <c r="J113" s="101"/>
      <c r="K113" s="101"/>
      <c r="L113" s="102"/>
      <c r="M113" s="106"/>
      <c r="O113" s="98"/>
      <c r="P113" s="97" t="e">
        <f>#REF!</f>
        <v>#REF!</v>
      </c>
      <c r="Q113" s="99" t="s">
        <v>57</v>
      </c>
      <c r="R113" s="99" t="s">
        <v>57</v>
      </c>
      <c r="S113" s="99" t="s">
        <v>57</v>
      </c>
      <c r="T113" s="100"/>
      <c r="U113" s="101"/>
      <c r="V113" s="101"/>
      <c r="W113" s="101"/>
      <c r="X113" s="102"/>
      <c r="Y113" s="106"/>
    </row>
    <row r="114" spans="3:28" s="89" customFormat="1" ht="0.75" customHeight="1" x14ac:dyDescent="0.25">
      <c r="C114" s="98"/>
      <c r="D114" s="97" t="e">
        <f>#REF!</f>
        <v>#REF!</v>
      </c>
      <c r="E114" s="99"/>
      <c r="F114" s="99"/>
      <c r="G114" s="99"/>
      <c r="H114" s="100"/>
      <c r="I114" s="101"/>
      <c r="J114" s="101"/>
      <c r="K114" s="101"/>
      <c r="L114" s="102"/>
      <c r="M114" s="106"/>
      <c r="O114" s="98"/>
      <c r="P114" s="97" t="e">
        <f>#REF!</f>
        <v>#REF!</v>
      </c>
      <c r="Q114" s="99"/>
      <c r="R114" s="99"/>
      <c r="S114" s="99"/>
      <c r="T114" s="100"/>
      <c r="U114" s="101"/>
      <c r="V114" s="101"/>
      <c r="W114" s="101"/>
      <c r="X114" s="102"/>
      <c r="Y114" s="106"/>
    </row>
    <row r="115" spans="3:28" s="89" customFormat="1" ht="22.5" customHeight="1" x14ac:dyDescent="0.25">
      <c r="C115" s="107"/>
      <c r="D115" s="97" t="e">
        <f>#REF!</f>
        <v>#REF!</v>
      </c>
      <c r="E115" s="108" t="s">
        <v>57</v>
      </c>
      <c r="F115" s="108" t="s">
        <v>57</v>
      </c>
      <c r="G115" s="108" t="s">
        <v>57</v>
      </c>
      <c r="H115" s="109"/>
      <c r="I115" s="110"/>
      <c r="J115" s="110"/>
      <c r="K115" s="110"/>
      <c r="L115" s="111"/>
      <c r="M115" s="112"/>
      <c r="O115" s="107"/>
      <c r="P115" s="97" t="e">
        <f>#REF!</f>
        <v>#REF!</v>
      </c>
      <c r="Q115" s="108" t="s">
        <v>57</v>
      </c>
      <c r="R115" s="108" t="s">
        <v>57</v>
      </c>
      <c r="S115" s="108" t="s">
        <v>57</v>
      </c>
      <c r="T115" s="109"/>
      <c r="U115" s="110"/>
      <c r="V115" s="110"/>
      <c r="W115" s="110"/>
      <c r="X115" s="111"/>
      <c r="Y115" s="112"/>
    </row>
    <row r="116" spans="3:28" s="89" customFormat="1" ht="22.5" customHeight="1" x14ac:dyDescent="0.25">
      <c r="C116" s="90" t="s">
        <v>59</v>
      </c>
      <c r="D116" s="97" t="e">
        <f>#REF!</f>
        <v>#REF!</v>
      </c>
      <c r="E116" s="92" t="s">
        <v>57</v>
      </c>
      <c r="F116" s="92" t="s">
        <v>57</v>
      </c>
      <c r="G116" s="92" t="s">
        <v>57</v>
      </c>
      <c r="H116" s="93"/>
      <c r="I116" s="94"/>
      <c r="J116" s="94"/>
      <c r="K116" s="94"/>
      <c r="L116" s="95"/>
      <c r="M116" s="96"/>
      <c r="O116" s="90" t="s">
        <v>59</v>
      </c>
      <c r="P116" s="97" t="e">
        <f>#REF!</f>
        <v>#REF!</v>
      </c>
      <c r="Q116" s="92" t="s">
        <v>57</v>
      </c>
      <c r="R116" s="92" t="s">
        <v>57</v>
      </c>
      <c r="S116" s="92" t="s">
        <v>57</v>
      </c>
      <c r="T116" s="93"/>
      <c r="U116" s="94"/>
      <c r="V116" s="94"/>
      <c r="W116" s="94"/>
      <c r="X116" s="95"/>
      <c r="Y116" s="96"/>
    </row>
    <row r="117" spans="3:28" s="89" customFormat="1" ht="0.75" customHeight="1" x14ac:dyDescent="0.25">
      <c r="C117" s="98"/>
      <c r="D117" s="97" t="e">
        <f>#REF!</f>
        <v>#REF!</v>
      </c>
      <c r="E117" s="99"/>
      <c r="F117" s="99"/>
      <c r="G117" s="99"/>
      <c r="H117" s="100"/>
      <c r="I117" s="101"/>
      <c r="J117" s="101"/>
      <c r="K117" s="101"/>
      <c r="L117" s="102"/>
      <c r="M117" s="103"/>
      <c r="O117" s="98"/>
      <c r="P117" s="97" t="e">
        <f>#REF!</f>
        <v>#REF!</v>
      </c>
      <c r="Q117" s="99"/>
      <c r="R117" s="99"/>
      <c r="S117" s="99"/>
      <c r="T117" s="100"/>
      <c r="U117" s="101"/>
      <c r="V117" s="101"/>
      <c r="W117" s="101"/>
      <c r="X117" s="102"/>
      <c r="Y117" s="103"/>
    </row>
    <row r="118" spans="3:28" s="89" customFormat="1" ht="22.5" hidden="1" customHeight="1" x14ac:dyDescent="0.25">
      <c r="C118" s="98"/>
      <c r="D118" s="97" t="e">
        <f>#REF!</f>
        <v>#REF!</v>
      </c>
      <c r="E118" s="99"/>
      <c r="F118" s="99"/>
      <c r="G118" s="99"/>
      <c r="H118" s="100"/>
      <c r="I118" s="101"/>
      <c r="J118" s="101"/>
      <c r="K118" s="101"/>
      <c r="L118" s="102"/>
      <c r="M118" s="103"/>
      <c r="O118" s="98"/>
      <c r="P118" s="97" t="e">
        <f>#REF!</f>
        <v>#REF!</v>
      </c>
      <c r="Q118" s="99"/>
      <c r="R118" s="99"/>
      <c r="S118" s="99"/>
      <c r="T118" s="100"/>
      <c r="U118" s="101"/>
      <c r="V118" s="101"/>
      <c r="W118" s="101"/>
      <c r="X118" s="102"/>
      <c r="Y118" s="103"/>
    </row>
    <row r="119" spans="3:28" s="89" customFormat="1" ht="20.25" customHeight="1" x14ac:dyDescent="0.25">
      <c r="C119" s="104">
        <f>+C107+1</f>
        <v>45917</v>
      </c>
      <c r="D119" s="97" t="e">
        <f>#REF!</f>
        <v>#REF!</v>
      </c>
      <c r="E119" s="99" t="s">
        <v>57</v>
      </c>
      <c r="F119" s="99" t="s">
        <v>57</v>
      </c>
      <c r="G119" s="99" t="s">
        <v>57</v>
      </c>
      <c r="H119" s="100"/>
      <c r="I119" s="101"/>
      <c r="J119" s="101"/>
      <c r="K119" s="101"/>
      <c r="L119" s="102"/>
      <c r="M119" s="103"/>
      <c r="O119" s="104">
        <f>+O107+1</f>
        <v>45924</v>
      </c>
      <c r="P119" s="97" t="e">
        <f>#REF!</f>
        <v>#REF!</v>
      </c>
      <c r="Q119" s="99" t="s">
        <v>57</v>
      </c>
      <c r="R119" s="99" t="s">
        <v>57</v>
      </c>
      <c r="S119" s="99" t="s">
        <v>57</v>
      </c>
      <c r="T119" s="100"/>
      <c r="U119" s="101"/>
      <c r="V119" s="101"/>
      <c r="W119" s="101"/>
      <c r="X119" s="102"/>
      <c r="Y119" s="103"/>
      <c r="AB119" s="105"/>
    </row>
    <row r="120" spans="3:28" s="89" customFormat="1" ht="22.5" hidden="1" customHeight="1" x14ac:dyDescent="0.25">
      <c r="C120" s="104"/>
      <c r="D120" s="97" t="e">
        <f>#REF!</f>
        <v>#REF!</v>
      </c>
      <c r="E120" s="99"/>
      <c r="F120" s="99"/>
      <c r="G120" s="99"/>
      <c r="H120" s="100"/>
      <c r="I120" s="101"/>
      <c r="J120" s="101"/>
      <c r="K120" s="101"/>
      <c r="L120" s="102"/>
      <c r="M120" s="103"/>
      <c r="O120" s="104"/>
      <c r="P120" s="97" t="e">
        <f>#REF!</f>
        <v>#REF!</v>
      </c>
      <c r="Q120" s="99"/>
      <c r="R120" s="99"/>
      <c r="S120" s="99"/>
      <c r="T120" s="100"/>
      <c r="U120" s="101"/>
      <c r="V120" s="101"/>
      <c r="W120" s="101"/>
      <c r="X120" s="102"/>
      <c r="Y120" s="103"/>
      <c r="AB120" s="105"/>
    </row>
    <row r="121" spans="3:28" s="89" customFormat="1" ht="0.75" customHeight="1" x14ac:dyDescent="0.25">
      <c r="C121" s="104"/>
      <c r="D121" s="97" t="e">
        <f>#REF!</f>
        <v>#REF!</v>
      </c>
      <c r="E121" s="99"/>
      <c r="F121" s="99"/>
      <c r="G121" s="99"/>
      <c r="H121" s="100"/>
      <c r="I121" s="101"/>
      <c r="J121" s="101"/>
      <c r="K121" s="101"/>
      <c r="L121" s="102"/>
      <c r="M121" s="103"/>
      <c r="O121" s="104"/>
      <c r="P121" s="97" t="e">
        <f>#REF!</f>
        <v>#REF!</v>
      </c>
      <c r="Q121" s="99"/>
      <c r="R121" s="99"/>
      <c r="S121" s="99"/>
      <c r="T121" s="100"/>
      <c r="U121" s="101"/>
      <c r="V121" s="101"/>
      <c r="W121" s="101"/>
      <c r="X121" s="102"/>
      <c r="Y121" s="103"/>
      <c r="AB121" s="105"/>
    </row>
    <row r="122" spans="3:28" s="89" customFormat="1" ht="21.75" customHeight="1" x14ac:dyDescent="0.25">
      <c r="C122" s="103"/>
      <c r="D122" s="97" t="e">
        <f>#REF!</f>
        <v>#REF!</v>
      </c>
      <c r="E122" s="99" t="s">
        <v>57</v>
      </c>
      <c r="F122" s="99" t="s">
        <v>57</v>
      </c>
      <c r="G122" s="99" t="s">
        <v>57</v>
      </c>
      <c r="H122" s="100"/>
      <c r="I122" s="101"/>
      <c r="J122" s="101"/>
      <c r="K122" s="101"/>
      <c r="L122" s="102"/>
      <c r="M122" s="106"/>
      <c r="O122" s="103"/>
      <c r="P122" s="97" t="e">
        <f>#REF!</f>
        <v>#REF!</v>
      </c>
      <c r="Q122" s="99" t="s">
        <v>57</v>
      </c>
      <c r="R122" s="99" t="s">
        <v>57</v>
      </c>
      <c r="S122" s="99" t="s">
        <v>57</v>
      </c>
      <c r="T122" s="100"/>
      <c r="U122" s="101"/>
      <c r="V122" s="101"/>
      <c r="W122" s="101"/>
      <c r="X122" s="102"/>
      <c r="Y122" s="106"/>
    </row>
    <row r="123" spans="3:28" s="89" customFormat="1" ht="2.25" hidden="1" customHeight="1" x14ac:dyDescent="0.25">
      <c r="C123" s="103"/>
      <c r="D123" s="97" t="e">
        <f>#REF!</f>
        <v>#REF!</v>
      </c>
      <c r="E123" s="99"/>
      <c r="F123" s="99"/>
      <c r="G123" s="99"/>
      <c r="H123" s="100"/>
      <c r="I123" s="101"/>
      <c r="J123" s="101"/>
      <c r="K123" s="101"/>
      <c r="L123" s="102"/>
      <c r="M123" s="106"/>
      <c r="O123" s="103"/>
      <c r="P123" s="97" t="e">
        <f>#REF!</f>
        <v>#REF!</v>
      </c>
      <c r="Q123" s="99"/>
      <c r="R123" s="99"/>
      <c r="S123" s="99"/>
      <c r="T123" s="100"/>
      <c r="U123" s="101"/>
      <c r="V123" s="101"/>
      <c r="W123" s="101"/>
      <c r="X123" s="102"/>
      <c r="Y123" s="106"/>
    </row>
    <row r="124" spans="3:28" s="89" customFormat="1" ht="22.5" hidden="1" customHeight="1" x14ac:dyDescent="0.25">
      <c r="C124" s="103"/>
      <c r="D124" s="97" t="e">
        <f>#REF!</f>
        <v>#REF!</v>
      </c>
      <c r="E124" s="99"/>
      <c r="F124" s="99"/>
      <c r="G124" s="99"/>
      <c r="H124" s="100"/>
      <c r="I124" s="101"/>
      <c r="J124" s="101"/>
      <c r="K124" s="101"/>
      <c r="L124" s="102"/>
      <c r="M124" s="106"/>
      <c r="O124" s="103"/>
      <c r="P124" s="97" t="e">
        <f>#REF!</f>
        <v>#REF!</v>
      </c>
      <c r="Q124" s="99"/>
      <c r="R124" s="99"/>
      <c r="S124" s="99"/>
      <c r="T124" s="100"/>
      <c r="U124" s="101"/>
      <c r="V124" s="101"/>
      <c r="W124" s="101"/>
      <c r="X124" s="102"/>
      <c r="Y124" s="106"/>
    </row>
    <row r="125" spans="3:28" s="89" customFormat="1" ht="22.5" customHeight="1" x14ac:dyDescent="0.25">
      <c r="C125" s="98"/>
      <c r="D125" s="97" t="e">
        <f>#REF!</f>
        <v>#REF!</v>
      </c>
      <c r="E125" s="99" t="s">
        <v>57</v>
      </c>
      <c r="F125" s="99" t="s">
        <v>57</v>
      </c>
      <c r="G125" s="99" t="s">
        <v>57</v>
      </c>
      <c r="H125" s="100"/>
      <c r="I125" s="101"/>
      <c r="J125" s="101"/>
      <c r="K125" s="101"/>
      <c r="L125" s="102"/>
      <c r="M125" s="106"/>
      <c r="O125" s="98"/>
      <c r="P125" s="97" t="e">
        <f>#REF!</f>
        <v>#REF!</v>
      </c>
      <c r="Q125" s="99" t="s">
        <v>57</v>
      </c>
      <c r="R125" s="99" t="s">
        <v>57</v>
      </c>
      <c r="S125" s="99" t="s">
        <v>57</v>
      </c>
      <c r="T125" s="100"/>
      <c r="U125" s="101"/>
      <c r="V125" s="101"/>
      <c r="W125" s="101"/>
      <c r="X125" s="102"/>
      <c r="Y125" s="106"/>
    </row>
    <row r="126" spans="3:28" s="89" customFormat="1" ht="0.75" customHeight="1" x14ac:dyDescent="0.25">
      <c r="C126" s="98"/>
      <c r="D126" s="97" t="e">
        <f>#REF!</f>
        <v>#REF!</v>
      </c>
      <c r="E126" s="99"/>
      <c r="F126" s="99"/>
      <c r="G126" s="99"/>
      <c r="H126" s="100"/>
      <c r="I126" s="101"/>
      <c r="J126" s="101"/>
      <c r="K126" s="101"/>
      <c r="L126" s="102"/>
      <c r="M126" s="106"/>
      <c r="O126" s="98"/>
      <c r="P126" s="97" t="e">
        <f>#REF!</f>
        <v>#REF!</v>
      </c>
      <c r="Q126" s="99"/>
      <c r="R126" s="99"/>
      <c r="S126" s="99"/>
      <c r="T126" s="100"/>
      <c r="U126" s="101"/>
      <c r="V126" s="101"/>
      <c r="W126" s="101"/>
      <c r="X126" s="102"/>
      <c r="Y126" s="106"/>
    </row>
    <row r="127" spans="3:28" s="89" customFormat="1" ht="22.5" customHeight="1" x14ac:dyDescent="0.25">
      <c r="C127" s="107"/>
      <c r="D127" s="97" t="e">
        <f>#REF!</f>
        <v>#REF!</v>
      </c>
      <c r="E127" s="108" t="s">
        <v>57</v>
      </c>
      <c r="F127" s="108" t="s">
        <v>57</v>
      </c>
      <c r="G127" s="108" t="s">
        <v>57</v>
      </c>
      <c r="H127" s="109"/>
      <c r="I127" s="110"/>
      <c r="J127" s="110"/>
      <c r="K127" s="110"/>
      <c r="L127" s="111"/>
      <c r="M127" s="112"/>
      <c r="O127" s="107"/>
      <c r="P127" s="97" t="e">
        <f>#REF!</f>
        <v>#REF!</v>
      </c>
      <c r="Q127" s="108" t="s">
        <v>57</v>
      </c>
      <c r="R127" s="108" t="s">
        <v>57</v>
      </c>
      <c r="S127" s="108" t="s">
        <v>57</v>
      </c>
      <c r="T127" s="109"/>
      <c r="U127" s="110"/>
      <c r="V127" s="110"/>
      <c r="W127" s="110"/>
      <c r="X127" s="111"/>
      <c r="Y127" s="112"/>
    </row>
    <row r="128" spans="3:28" s="89" customFormat="1" ht="22.5" customHeight="1" x14ac:dyDescent="0.25">
      <c r="C128" s="90" t="s">
        <v>60</v>
      </c>
      <c r="D128" s="97" t="e">
        <f>#REF!</f>
        <v>#REF!</v>
      </c>
      <c r="E128" s="92" t="s">
        <v>57</v>
      </c>
      <c r="F128" s="92" t="s">
        <v>57</v>
      </c>
      <c r="G128" s="92" t="s">
        <v>57</v>
      </c>
      <c r="H128" s="93"/>
      <c r="I128" s="94"/>
      <c r="J128" s="94"/>
      <c r="K128" s="94"/>
      <c r="L128" s="95"/>
      <c r="M128" s="96"/>
      <c r="O128" s="90" t="s">
        <v>60</v>
      </c>
      <c r="P128" s="97" t="e">
        <f>#REF!</f>
        <v>#REF!</v>
      </c>
      <c r="Q128" s="92" t="s">
        <v>57</v>
      </c>
      <c r="R128" s="92" t="s">
        <v>57</v>
      </c>
      <c r="S128" s="92" t="s">
        <v>57</v>
      </c>
      <c r="T128" s="93"/>
      <c r="U128" s="94"/>
      <c r="V128" s="94"/>
      <c r="W128" s="94"/>
      <c r="X128" s="95"/>
      <c r="Y128" s="96"/>
    </row>
    <row r="129" spans="3:28" s="89" customFormat="1" ht="0.75" customHeight="1" x14ac:dyDescent="0.25">
      <c r="C129" s="98"/>
      <c r="D129" s="97" t="e">
        <f>#REF!</f>
        <v>#REF!</v>
      </c>
      <c r="E129" s="99"/>
      <c r="F129" s="99"/>
      <c r="G129" s="99"/>
      <c r="H129" s="100"/>
      <c r="I129" s="101"/>
      <c r="J129" s="101"/>
      <c r="K129" s="101"/>
      <c r="L129" s="102"/>
      <c r="M129" s="103"/>
      <c r="O129" s="98"/>
      <c r="P129" s="97" t="e">
        <f>#REF!</f>
        <v>#REF!</v>
      </c>
      <c r="Q129" s="99"/>
      <c r="R129" s="99"/>
      <c r="S129" s="99"/>
      <c r="T129" s="100"/>
      <c r="U129" s="101"/>
      <c r="V129" s="101"/>
      <c r="W129" s="101"/>
      <c r="X129" s="102"/>
      <c r="Y129" s="103"/>
    </row>
    <row r="130" spans="3:28" s="89" customFormat="1" ht="22.5" hidden="1" customHeight="1" x14ac:dyDescent="0.25">
      <c r="C130" s="98"/>
      <c r="D130" s="97" t="e">
        <f>#REF!</f>
        <v>#REF!</v>
      </c>
      <c r="E130" s="99"/>
      <c r="F130" s="99"/>
      <c r="G130" s="99"/>
      <c r="H130" s="100"/>
      <c r="I130" s="101"/>
      <c r="J130" s="101"/>
      <c r="K130" s="101"/>
      <c r="L130" s="102"/>
      <c r="M130" s="103"/>
      <c r="O130" s="98"/>
      <c r="P130" s="97" t="e">
        <f>#REF!</f>
        <v>#REF!</v>
      </c>
      <c r="Q130" s="99"/>
      <c r="R130" s="99"/>
      <c r="S130" s="99"/>
      <c r="T130" s="100"/>
      <c r="U130" s="101"/>
      <c r="V130" s="101"/>
      <c r="W130" s="101"/>
      <c r="X130" s="102"/>
      <c r="Y130" s="103"/>
    </row>
    <row r="131" spans="3:28" s="89" customFormat="1" ht="20.25" customHeight="1" x14ac:dyDescent="0.25">
      <c r="C131" s="104">
        <f>+C119+1</f>
        <v>45918</v>
      </c>
      <c r="D131" s="97" t="e">
        <f>#REF!</f>
        <v>#REF!</v>
      </c>
      <c r="E131" s="99" t="s">
        <v>57</v>
      </c>
      <c r="F131" s="99" t="s">
        <v>57</v>
      </c>
      <c r="G131" s="99" t="s">
        <v>57</v>
      </c>
      <c r="H131" s="100"/>
      <c r="I131" s="101"/>
      <c r="J131" s="101"/>
      <c r="K131" s="101"/>
      <c r="L131" s="102"/>
      <c r="M131" s="103"/>
      <c r="O131" s="104">
        <f>+O119+1</f>
        <v>45925</v>
      </c>
      <c r="P131" s="97" t="e">
        <f>#REF!</f>
        <v>#REF!</v>
      </c>
      <c r="Q131" s="99" t="s">
        <v>57</v>
      </c>
      <c r="R131" s="99" t="s">
        <v>57</v>
      </c>
      <c r="S131" s="99" t="s">
        <v>57</v>
      </c>
      <c r="T131" s="100"/>
      <c r="U131" s="101"/>
      <c r="V131" s="101"/>
      <c r="W131" s="101"/>
      <c r="X131" s="102"/>
      <c r="Y131" s="103"/>
      <c r="AB131" s="105"/>
    </row>
    <row r="132" spans="3:28" s="89" customFormat="1" ht="22.5" hidden="1" customHeight="1" x14ac:dyDescent="0.25">
      <c r="C132" s="104"/>
      <c r="D132" s="97" t="e">
        <f>#REF!</f>
        <v>#REF!</v>
      </c>
      <c r="E132" s="99"/>
      <c r="F132" s="99"/>
      <c r="G132" s="99"/>
      <c r="H132" s="100"/>
      <c r="I132" s="101"/>
      <c r="J132" s="101"/>
      <c r="K132" s="101"/>
      <c r="L132" s="102"/>
      <c r="M132" s="103"/>
      <c r="O132" s="104"/>
      <c r="P132" s="97" t="e">
        <f>#REF!</f>
        <v>#REF!</v>
      </c>
      <c r="Q132" s="99"/>
      <c r="R132" s="99"/>
      <c r="S132" s="99"/>
      <c r="T132" s="100"/>
      <c r="U132" s="101"/>
      <c r="V132" s="101"/>
      <c r="W132" s="101"/>
      <c r="X132" s="102"/>
      <c r="Y132" s="103"/>
      <c r="AB132" s="105"/>
    </row>
    <row r="133" spans="3:28" s="89" customFormat="1" ht="0.75" customHeight="1" x14ac:dyDescent="0.25">
      <c r="C133" s="104"/>
      <c r="D133" s="97" t="e">
        <f>#REF!</f>
        <v>#REF!</v>
      </c>
      <c r="E133" s="99"/>
      <c r="F133" s="99"/>
      <c r="G133" s="99"/>
      <c r="H133" s="100"/>
      <c r="I133" s="101"/>
      <c r="J133" s="101"/>
      <c r="K133" s="101"/>
      <c r="L133" s="102"/>
      <c r="M133" s="103"/>
      <c r="O133" s="104"/>
      <c r="P133" s="97" t="e">
        <f>#REF!</f>
        <v>#REF!</v>
      </c>
      <c r="Q133" s="99"/>
      <c r="R133" s="99"/>
      <c r="S133" s="99"/>
      <c r="T133" s="100"/>
      <c r="U133" s="101"/>
      <c r="V133" s="101"/>
      <c r="W133" s="101"/>
      <c r="X133" s="102"/>
      <c r="Y133" s="103"/>
      <c r="AB133" s="105"/>
    </row>
    <row r="134" spans="3:28" s="89" customFormat="1" ht="21.75" customHeight="1" x14ac:dyDescent="0.25">
      <c r="C134" s="103"/>
      <c r="D134" s="97" t="e">
        <f>#REF!</f>
        <v>#REF!</v>
      </c>
      <c r="E134" s="99" t="s">
        <v>57</v>
      </c>
      <c r="F134" s="99" t="s">
        <v>57</v>
      </c>
      <c r="G134" s="99" t="s">
        <v>57</v>
      </c>
      <c r="H134" s="100"/>
      <c r="I134" s="101"/>
      <c r="J134" s="101"/>
      <c r="K134" s="101"/>
      <c r="L134" s="102"/>
      <c r="M134" s="106"/>
      <c r="O134" s="103"/>
      <c r="P134" s="97" t="e">
        <f>#REF!</f>
        <v>#REF!</v>
      </c>
      <c r="Q134" s="99" t="s">
        <v>57</v>
      </c>
      <c r="R134" s="99" t="s">
        <v>57</v>
      </c>
      <c r="S134" s="99" t="s">
        <v>57</v>
      </c>
      <c r="T134" s="100"/>
      <c r="U134" s="101"/>
      <c r="V134" s="101"/>
      <c r="W134" s="101"/>
      <c r="X134" s="102"/>
      <c r="Y134" s="106"/>
    </row>
    <row r="135" spans="3:28" s="89" customFormat="1" ht="2.25" hidden="1" customHeight="1" x14ac:dyDescent="0.25">
      <c r="C135" s="103"/>
      <c r="D135" s="97" t="e">
        <f>#REF!</f>
        <v>#REF!</v>
      </c>
      <c r="E135" s="99"/>
      <c r="F135" s="99"/>
      <c r="G135" s="99"/>
      <c r="H135" s="100"/>
      <c r="I135" s="101"/>
      <c r="J135" s="101"/>
      <c r="K135" s="101"/>
      <c r="L135" s="102"/>
      <c r="M135" s="106"/>
      <c r="O135" s="103"/>
      <c r="P135" s="97" t="e">
        <f>#REF!</f>
        <v>#REF!</v>
      </c>
      <c r="Q135" s="99"/>
      <c r="R135" s="99"/>
      <c r="S135" s="99"/>
      <c r="T135" s="100"/>
      <c r="U135" s="101"/>
      <c r="V135" s="101"/>
      <c r="W135" s="101"/>
      <c r="X135" s="102"/>
      <c r="Y135" s="106"/>
    </row>
    <row r="136" spans="3:28" s="89" customFormat="1" ht="22.5" hidden="1" customHeight="1" x14ac:dyDescent="0.25">
      <c r="C136" s="103"/>
      <c r="D136" s="97" t="e">
        <f>#REF!</f>
        <v>#REF!</v>
      </c>
      <c r="E136" s="99"/>
      <c r="F136" s="99"/>
      <c r="G136" s="99"/>
      <c r="H136" s="100"/>
      <c r="I136" s="101"/>
      <c r="J136" s="101"/>
      <c r="K136" s="101"/>
      <c r="L136" s="102"/>
      <c r="M136" s="106"/>
      <c r="O136" s="103"/>
      <c r="P136" s="97" t="e">
        <f>#REF!</f>
        <v>#REF!</v>
      </c>
      <c r="Q136" s="99"/>
      <c r="R136" s="99"/>
      <c r="S136" s="99"/>
      <c r="T136" s="100"/>
      <c r="U136" s="101"/>
      <c r="V136" s="101"/>
      <c r="W136" s="101"/>
      <c r="X136" s="102"/>
      <c r="Y136" s="106"/>
    </row>
    <row r="137" spans="3:28" s="89" customFormat="1" ht="22.5" customHeight="1" x14ac:dyDescent="0.25">
      <c r="C137" s="98"/>
      <c r="D137" s="97" t="e">
        <f>#REF!</f>
        <v>#REF!</v>
      </c>
      <c r="E137" s="99" t="s">
        <v>57</v>
      </c>
      <c r="F137" s="99" t="s">
        <v>57</v>
      </c>
      <c r="G137" s="99" t="s">
        <v>57</v>
      </c>
      <c r="H137" s="100"/>
      <c r="I137" s="101"/>
      <c r="J137" s="101"/>
      <c r="K137" s="101"/>
      <c r="L137" s="102"/>
      <c r="M137" s="106"/>
      <c r="O137" s="98"/>
      <c r="P137" s="97" t="e">
        <f>#REF!</f>
        <v>#REF!</v>
      </c>
      <c r="Q137" s="99" t="s">
        <v>57</v>
      </c>
      <c r="R137" s="99" t="s">
        <v>57</v>
      </c>
      <c r="S137" s="99" t="s">
        <v>57</v>
      </c>
      <c r="T137" s="100"/>
      <c r="U137" s="101"/>
      <c r="V137" s="101"/>
      <c r="W137" s="101"/>
      <c r="X137" s="102"/>
      <c r="Y137" s="106"/>
    </row>
    <row r="138" spans="3:28" s="89" customFormat="1" ht="0.75" customHeight="1" x14ac:dyDescent="0.25">
      <c r="C138" s="98"/>
      <c r="D138" s="97" t="e">
        <f>#REF!</f>
        <v>#REF!</v>
      </c>
      <c r="E138" s="99"/>
      <c r="F138" s="99"/>
      <c r="G138" s="99"/>
      <c r="H138" s="100"/>
      <c r="I138" s="101"/>
      <c r="J138" s="101"/>
      <c r="K138" s="101"/>
      <c r="L138" s="102"/>
      <c r="M138" s="106"/>
      <c r="O138" s="98"/>
      <c r="P138" s="97" t="e">
        <f>#REF!</f>
        <v>#REF!</v>
      </c>
      <c r="Q138" s="99"/>
      <c r="R138" s="99"/>
      <c r="S138" s="99"/>
      <c r="T138" s="100"/>
      <c r="U138" s="101"/>
      <c r="V138" s="101"/>
      <c r="W138" s="101"/>
      <c r="X138" s="102"/>
      <c r="Y138" s="106"/>
    </row>
    <row r="139" spans="3:28" s="89" customFormat="1" ht="22.5" customHeight="1" x14ac:dyDescent="0.25">
      <c r="C139" s="107"/>
      <c r="D139" s="97" t="e">
        <f>#REF!</f>
        <v>#REF!</v>
      </c>
      <c r="E139" s="108" t="s">
        <v>57</v>
      </c>
      <c r="F139" s="108" t="s">
        <v>57</v>
      </c>
      <c r="G139" s="108" t="s">
        <v>57</v>
      </c>
      <c r="H139" s="109"/>
      <c r="I139" s="110"/>
      <c r="J139" s="110"/>
      <c r="K139" s="110"/>
      <c r="L139" s="111"/>
      <c r="M139" s="112"/>
      <c r="O139" s="107"/>
      <c r="P139" s="97" t="e">
        <f>#REF!</f>
        <v>#REF!</v>
      </c>
      <c r="Q139" s="108" t="s">
        <v>57</v>
      </c>
      <c r="R139" s="108" t="s">
        <v>57</v>
      </c>
      <c r="S139" s="108" t="s">
        <v>57</v>
      </c>
      <c r="T139" s="109"/>
      <c r="U139" s="110"/>
      <c r="V139" s="110"/>
      <c r="W139" s="110"/>
      <c r="X139" s="111"/>
      <c r="Y139" s="112"/>
    </row>
    <row r="140" spans="3:28" s="89" customFormat="1" ht="22.5" customHeight="1" x14ac:dyDescent="0.25">
      <c r="C140" s="90" t="s">
        <v>61</v>
      </c>
      <c r="D140" s="97" t="e">
        <f>#REF!</f>
        <v>#REF!</v>
      </c>
      <c r="E140" s="92" t="s">
        <v>57</v>
      </c>
      <c r="F140" s="92" t="s">
        <v>57</v>
      </c>
      <c r="G140" s="92" t="s">
        <v>57</v>
      </c>
      <c r="H140" s="93"/>
      <c r="I140" s="94"/>
      <c r="J140" s="94"/>
      <c r="K140" s="94"/>
      <c r="L140" s="95"/>
      <c r="M140" s="96"/>
      <c r="O140" s="90" t="s">
        <v>61</v>
      </c>
      <c r="P140" s="97" t="e">
        <f>#REF!</f>
        <v>#REF!</v>
      </c>
      <c r="Q140" s="92" t="s">
        <v>57</v>
      </c>
      <c r="R140" s="92" t="s">
        <v>57</v>
      </c>
      <c r="S140" s="92" t="s">
        <v>57</v>
      </c>
      <c r="T140" s="93"/>
      <c r="U140" s="94"/>
      <c r="V140" s="94"/>
      <c r="W140" s="94"/>
      <c r="X140" s="95"/>
      <c r="Y140" s="96"/>
    </row>
    <row r="141" spans="3:28" s="89" customFormat="1" ht="0.75" customHeight="1" x14ac:dyDescent="0.25">
      <c r="C141" s="98"/>
      <c r="D141" s="97" t="e">
        <f>#REF!</f>
        <v>#REF!</v>
      </c>
      <c r="E141" s="99"/>
      <c r="F141" s="99"/>
      <c r="G141" s="99"/>
      <c r="H141" s="100"/>
      <c r="I141" s="101"/>
      <c r="J141" s="101"/>
      <c r="K141" s="101"/>
      <c r="L141" s="102"/>
      <c r="M141" s="103"/>
      <c r="O141" s="98"/>
      <c r="P141" s="97" t="e">
        <f>#REF!</f>
        <v>#REF!</v>
      </c>
      <c r="Q141" s="99"/>
      <c r="R141" s="99"/>
      <c r="S141" s="99"/>
      <c r="T141" s="100"/>
      <c r="U141" s="101"/>
      <c r="V141" s="101"/>
      <c r="W141" s="101"/>
      <c r="X141" s="102"/>
      <c r="Y141" s="103"/>
    </row>
    <row r="142" spans="3:28" s="89" customFormat="1" ht="22.5" hidden="1" customHeight="1" x14ac:dyDescent="0.25">
      <c r="C142" s="98"/>
      <c r="D142" s="97" t="e">
        <f>#REF!</f>
        <v>#REF!</v>
      </c>
      <c r="E142" s="99"/>
      <c r="F142" s="99"/>
      <c r="G142" s="99"/>
      <c r="H142" s="100"/>
      <c r="I142" s="101"/>
      <c r="J142" s="101"/>
      <c r="K142" s="101"/>
      <c r="L142" s="102"/>
      <c r="M142" s="103"/>
      <c r="O142" s="98"/>
      <c r="P142" s="97" t="e">
        <f>#REF!</f>
        <v>#REF!</v>
      </c>
      <c r="Q142" s="99"/>
      <c r="R142" s="99"/>
      <c r="S142" s="99"/>
      <c r="T142" s="100"/>
      <c r="U142" s="101"/>
      <c r="V142" s="101"/>
      <c r="W142" s="101"/>
      <c r="X142" s="102"/>
      <c r="Y142" s="103"/>
    </row>
    <row r="143" spans="3:28" s="89" customFormat="1" ht="20.25" customHeight="1" x14ac:dyDescent="0.25">
      <c r="C143" s="104">
        <f>+C131+1</f>
        <v>45919</v>
      </c>
      <c r="D143" s="97" t="e">
        <f>#REF!</f>
        <v>#REF!</v>
      </c>
      <c r="E143" s="99" t="s">
        <v>57</v>
      </c>
      <c r="F143" s="99" t="s">
        <v>57</v>
      </c>
      <c r="G143" s="99" t="s">
        <v>57</v>
      </c>
      <c r="H143" s="100"/>
      <c r="I143" s="101"/>
      <c r="J143" s="101"/>
      <c r="K143" s="101"/>
      <c r="L143" s="102"/>
      <c r="M143" s="103"/>
      <c r="O143" s="104">
        <f>+O131+1</f>
        <v>45926</v>
      </c>
      <c r="P143" s="97" t="e">
        <f>#REF!</f>
        <v>#REF!</v>
      </c>
      <c r="Q143" s="99" t="s">
        <v>57</v>
      </c>
      <c r="R143" s="99" t="s">
        <v>57</v>
      </c>
      <c r="S143" s="99" t="s">
        <v>57</v>
      </c>
      <c r="T143" s="100"/>
      <c r="U143" s="101"/>
      <c r="V143" s="101"/>
      <c r="W143" s="101"/>
      <c r="X143" s="102"/>
      <c r="Y143" s="103"/>
      <c r="AB143" s="105"/>
    </row>
    <row r="144" spans="3:28" s="89" customFormat="1" ht="22.5" hidden="1" customHeight="1" x14ac:dyDescent="0.25">
      <c r="C144" s="104"/>
      <c r="D144" s="97" t="e">
        <f>#REF!</f>
        <v>#REF!</v>
      </c>
      <c r="E144" s="99"/>
      <c r="F144" s="99"/>
      <c r="G144" s="99"/>
      <c r="H144" s="100"/>
      <c r="I144" s="101"/>
      <c r="J144" s="101"/>
      <c r="K144" s="101"/>
      <c r="L144" s="102"/>
      <c r="M144" s="103"/>
      <c r="O144" s="104"/>
      <c r="P144" s="97" t="e">
        <f>#REF!</f>
        <v>#REF!</v>
      </c>
      <c r="Q144" s="99"/>
      <c r="R144" s="99"/>
      <c r="S144" s="99"/>
      <c r="T144" s="100"/>
      <c r="U144" s="101"/>
      <c r="V144" s="101"/>
      <c r="W144" s="101"/>
      <c r="X144" s="102"/>
      <c r="Y144" s="103"/>
      <c r="AB144" s="105"/>
    </row>
    <row r="145" spans="1:28" s="89" customFormat="1" ht="0.75" customHeight="1" x14ac:dyDescent="0.25">
      <c r="C145" s="104"/>
      <c r="D145" s="97" t="e">
        <f>#REF!</f>
        <v>#REF!</v>
      </c>
      <c r="E145" s="99"/>
      <c r="F145" s="99"/>
      <c r="G145" s="99"/>
      <c r="H145" s="100"/>
      <c r="I145" s="101"/>
      <c r="J145" s="101"/>
      <c r="K145" s="101"/>
      <c r="L145" s="102"/>
      <c r="M145" s="103"/>
      <c r="O145" s="104"/>
      <c r="P145" s="97" t="e">
        <f>#REF!</f>
        <v>#REF!</v>
      </c>
      <c r="Q145" s="99"/>
      <c r="R145" s="99"/>
      <c r="S145" s="99"/>
      <c r="T145" s="100"/>
      <c r="U145" s="101"/>
      <c r="V145" s="101"/>
      <c r="W145" s="101"/>
      <c r="X145" s="102"/>
      <c r="Y145" s="103"/>
      <c r="AB145" s="105"/>
    </row>
    <row r="146" spans="1:28" s="89" customFormat="1" ht="21.75" customHeight="1" x14ac:dyDescent="0.25">
      <c r="C146" s="103"/>
      <c r="D146" s="97" t="e">
        <f>#REF!</f>
        <v>#REF!</v>
      </c>
      <c r="E146" s="99" t="s">
        <v>57</v>
      </c>
      <c r="F146" s="99" t="s">
        <v>57</v>
      </c>
      <c r="G146" s="99" t="s">
        <v>57</v>
      </c>
      <c r="H146" s="100"/>
      <c r="I146" s="101"/>
      <c r="J146" s="101"/>
      <c r="K146" s="101"/>
      <c r="L146" s="102"/>
      <c r="M146" s="106"/>
      <c r="O146" s="103"/>
      <c r="P146" s="97" t="e">
        <f>#REF!</f>
        <v>#REF!</v>
      </c>
      <c r="Q146" s="99" t="s">
        <v>57</v>
      </c>
      <c r="R146" s="99" t="s">
        <v>57</v>
      </c>
      <c r="S146" s="99" t="s">
        <v>57</v>
      </c>
      <c r="T146" s="100"/>
      <c r="U146" s="101"/>
      <c r="V146" s="101"/>
      <c r="W146" s="101"/>
      <c r="X146" s="102"/>
      <c r="Y146" s="106"/>
    </row>
    <row r="147" spans="1:28" s="89" customFormat="1" ht="2.25" hidden="1" customHeight="1" x14ac:dyDescent="0.25">
      <c r="C147" s="103"/>
      <c r="D147" s="97" t="e">
        <f>#REF!</f>
        <v>#REF!</v>
      </c>
      <c r="E147" s="99"/>
      <c r="F147" s="99"/>
      <c r="G147" s="99"/>
      <c r="H147" s="100"/>
      <c r="I147" s="101"/>
      <c r="J147" s="101"/>
      <c r="K147" s="101"/>
      <c r="L147" s="102"/>
      <c r="M147" s="106"/>
      <c r="O147" s="103"/>
      <c r="P147" s="97" t="e">
        <f>#REF!</f>
        <v>#REF!</v>
      </c>
      <c r="Q147" s="99"/>
      <c r="R147" s="99"/>
      <c r="S147" s="99"/>
      <c r="T147" s="100"/>
      <c r="U147" s="101"/>
      <c r="V147" s="101"/>
      <c r="W147" s="101"/>
      <c r="X147" s="102"/>
      <c r="Y147" s="106"/>
    </row>
    <row r="148" spans="1:28" s="89" customFormat="1" ht="22.5" hidden="1" customHeight="1" x14ac:dyDescent="0.25">
      <c r="C148" s="103"/>
      <c r="D148" s="97" t="e">
        <f>#REF!</f>
        <v>#REF!</v>
      </c>
      <c r="E148" s="99"/>
      <c r="F148" s="99"/>
      <c r="G148" s="99"/>
      <c r="H148" s="100"/>
      <c r="I148" s="101"/>
      <c r="J148" s="101"/>
      <c r="K148" s="101"/>
      <c r="L148" s="102"/>
      <c r="M148" s="106"/>
      <c r="O148" s="103"/>
      <c r="P148" s="97" t="e">
        <f>#REF!</f>
        <v>#REF!</v>
      </c>
      <c r="Q148" s="99"/>
      <c r="R148" s="99"/>
      <c r="S148" s="99"/>
      <c r="T148" s="100"/>
      <c r="U148" s="101"/>
      <c r="V148" s="101"/>
      <c r="W148" s="101"/>
      <c r="X148" s="102"/>
      <c r="Y148" s="106"/>
    </row>
    <row r="149" spans="1:28" s="89" customFormat="1" ht="22.5" customHeight="1" x14ac:dyDescent="0.25">
      <c r="C149" s="98"/>
      <c r="D149" s="97" t="e">
        <f>#REF!</f>
        <v>#REF!</v>
      </c>
      <c r="E149" s="99" t="s">
        <v>57</v>
      </c>
      <c r="F149" s="99" t="s">
        <v>57</v>
      </c>
      <c r="G149" s="99" t="s">
        <v>57</v>
      </c>
      <c r="H149" s="100"/>
      <c r="I149" s="101"/>
      <c r="J149" s="101"/>
      <c r="K149" s="101"/>
      <c r="L149" s="102"/>
      <c r="M149" s="106"/>
      <c r="O149" s="98"/>
      <c r="P149" s="97" t="e">
        <f>#REF!</f>
        <v>#REF!</v>
      </c>
      <c r="Q149" s="99" t="s">
        <v>57</v>
      </c>
      <c r="R149" s="99" t="s">
        <v>57</v>
      </c>
      <c r="S149" s="99" t="s">
        <v>57</v>
      </c>
      <c r="T149" s="100"/>
      <c r="U149" s="101"/>
      <c r="V149" s="101"/>
      <c r="W149" s="101"/>
      <c r="X149" s="102"/>
      <c r="Y149" s="106"/>
    </row>
    <row r="150" spans="1:28" s="89" customFormat="1" ht="0.75" customHeight="1" x14ac:dyDescent="0.25">
      <c r="C150" s="98"/>
      <c r="D150" s="97" t="e">
        <f>#REF!</f>
        <v>#REF!</v>
      </c>
      <c r="E150" s="99"/>
      <c r="F150" s="99"/>
      <c r="G150" s="99"/>
      <c r="H150" s="100"/>
      <c r="I150" s="101"/>
      <c r="J150" s="101"/>
      <c r="K150" s="101"/>
      <c r="L150" s="102"/>
      <c r="M150" s="106"/>
      <c r="O150" s="98"/>
      <c r="P150" s="97" t="e">
        <f>#REF!</f>
        <v>#REF!</v>
      </c>
      <c r="Q150" s="99"/>
      <c r="R150" s="99"/>
      <c r="S150" s="99"/>
      <c r="T150" s="100"/>
      <c r="U150" s="101"/>
      <c r="V150" s="101"/>
      <c r="W150" s="101"/>
      <c r="X150" s="102"/>
      <c r="Y150" s="106"/>
    </row>
    <row r="151" spans="1:28" s="89" customFormat="1" ht="22.5" customHeight="1" x14ac:dyDescent="0.25">
      <c r="C151" s="107"/>
      <c r="D151" s="97" t="e">
        <f>#REF!</f>
        <v>#REF!</v>
      </c>
      <c r="E151" s="108" t="s">
        <v>57</v>
      </c>
      <c r="F151" s="108" t="s">
        <v>57</v>
      </c>
      <c r="G151" s="108" t="s">
        <v>57</v>
      </c>
      <c r="H151" s="109"/>
      <c r="I151" s="110"/>
      <c r="J151" s="110"/>
      <c r="K151" s="110"/>
      <c r="L151" s="111"/>
      <c r="M151" s="112"/>
      <c r="O151" s="107"/>
      <c r="P151" s="97" t="e">
        <f>#REF!</f>
        <v>#REF!</v>
      </c>
      <c r="Q151" s="108" t="s">
        <v>57</v>
      </c>
      <c r="R151" s="108" t="s">
        <v>57</v>
      </c>
      <c r="S151" s="108" t="s">
        <v>57</v>
      </c>
      <c r="T151" s="109"/>
      <c r="U151" s="110"/>
      <c r="V151" s="110"/>
      <c r="W151" s="110"/>
      <c r="X151" s="111"/>
      <c r="Y151" s="112"/>
    </row>
    <row r="152" spans="1:28" ht="15" customHeight="1" x14ac:dyDescent="0.3">
      <c r="C152" s="294" t="s">
        <v>62</v>
      </c>
      <c r="D152" s="294"/>
      <c r="E152" s="294"/>
      <c r="F152" s="294"/>
      <c r="G152" s="294"/>
      <c r="H152" s="294"/>
      <c r="I152" s="294"/>
      <c r="J152" s="294"/>
      <c r="K152" s="294"/>
      <c r="L152" s="294"/>
      <c r="M152" s="294"/>
      <c r="O152" s="294" t="s">
        <v>62</v>
      </c>
      <c r="P152" s="294"/>
      <c r="Q152" s="294"/>
      <c r="R152" s="294"/>
      <c r="S152" s="294"/>
      <c r="T152" s="294"/>
      <c r="U152" s="294"/>
      <c r="V152" s="294"/>
      <c r="W152" s="294"/>
      <c r="X152" s="294"/>
      <c r="Y152" s="294"/>
    </row>
    <row r="153" spans="1:28" x14ac:dyDescent="0.3">
      <c r="C153" s="113"/>
      <c r="D153" s="113"/>
      <c r="E153" s="113"/>
      <c r="F153" s="113"/>
      <c r="G153" s="113"/>
      <c r="H153" s="113"/>
      <c r="I153" s="113"/>
      <c r="J153" s="113"/>
      <c r="K153" s="113"/>
      <c r="L153" s="113"/>
      <c r="M153" s="113"/>
      <c r="O153" s="113"/>
      <c r="P153" s="113"/>
      <c r="Q153" s="113"/>
      <c r="R153" s="113"/>
      <c r="S153" s="113"/>
      <c r="T153" s="113"/>
      <c r="U153" s="113"/>
      <c r="V153" s="113"/>
      <c r="W153" s="113"/>
      <c r="X153" s="113"/>
      <c r="Y153" s="113"/>
    </row>
    <row r="154" spans="1:28" x14ac:dyDescent="0.3">
      <c r="C154" s="295" t="s">
        <v>63</v>
      </c>
      <c r="D154" s="295"/>
      <c r="E154" s="295"/>
      <c r="F154" s="295"/>
      <c r="G154" s="295"/>
      <c r="H154" s="295"/>
      <c r="I154" s="295"/>
      <c r="J154" s="295"/>
      <c r="K154" s="295"/>
      <c r="L154" s="295"/>
      <c r="M154" s="295"/>
      <c r="O154" s="295" t="s">
        <v>63</v>
      </c>
      <c r="P154" s="295"/>
      <c r="Q154" s="295"/>
      <c r="R154" s="295"/>
      <c r="S154" s="295"/>
      <c r="T154" s="295"/>
      <c r="U154" s="295"/>
      <c r="V154" s="295"/>
      <c r="W154" s="295"/>
      <c r="X154" s="295"/>
      <c r="Y154" s="295"/>
    </row>
    <row r="155" spans="1:28" ht="115.5" customHeight="1" x14ac:dyDescent="0.3">
      <c r="C155" s="296"/>
      <c r="D155" s="297"/>
      <c r="E155" s="297"/>
      <c r="F155" s="297"/>
      <c r="G155" s="297"/>
      <c r="H155" s="297"/>
      <c r="I155" s="297"/>
      <c r="J155" s="297"/>
      <c r="K155" s="297"/>
      <c r="L155" s="297"/>
      <c r="M155" s="298"/>
      <c r="O155" s="296"/>
      <c r="P155" s="297"/>
      <c r="Q155" s="297"/>
      <c r="R155" s="297"/>
      <c r="S155" s="297"/>
      <c r="T155" s="297"/>
      <c r="U155" s="297"/>
      <c r="V155" s="297"/>
      <c r="W155" s="297"/>
      <c r="X155" s="297"/>
      <c r="Y155" s="298"/>
    </row>
    <row r="157" spans="1:28" ht="53.25" customHeight="1" x14ac:dyDescent="0.3">
      <c r="C157" s="67"/>
      <c r="D157" s="68"/>
      <c r="E157" s="69"/>
      <c r="F157" s="69"/>
      <c r="G157" s="69"/>
      <c r="H157" s="69"/>
      <c r="I157" s="69"/>
      <c r="J157" s="69"/>
      <c r="K157" s="69"/>
      <c r="L157" s="69"/>
      <c r="M157" s="70" t="s">
        <v>37</v>
      </c>
      <c r="O157" s="67"/>
      <c r="P157" s="68"/>
      <c r="Q157" s="69"/>
      <c r="R157" s="69"/>
      <c r="S157" s="69"/>
      <c r="T157" s="69"/>
      <c r="U157" s="69"/>
      <c r="V157" s="69"/>
      <c r="W157" s="69"/>
      <c r="X157" s="69"/>
      <c r="Y157" s="70" t="s">
        <v>37</v>
      </c>
    </row>
    <row r="158" spans="1:28" ht="5.25" customHeight="1" x14ac:dyDescent="0.3"/>
    <row r="159" spans="1:28" x14ac:dyDescent="0.3">
      <c r="A159" s="72" t="s">
        <v>28</v>
      </c>
      <c r="C159" s="311" t="str">
        <f>C3</f>
        <v>Année 2022/2023</v>
      </c>
      <c r="D159" s="311"/>
      <c r="E159" s="312" t="str">
        <f>+CONCATENATE("Période ",$A$8)</f>
        <v>Période 6</v>
      </c>
      <c r="F159" s="312"/>
      <c r="G159" s="312"/>
      <c r="H159" s="312"/>
      <c r="I159" s="312"/>
      <c r="J159" s="312"/>
      <c r="K159" s="312"/>
      <c r="L159" s="312"/>
      <c r="M159" s="73" t="str">
        <f>+CONCATENATE("Semaine ",$A$6)</f>
        <v>Semaine 36</v>
      </c>
      <c r="O159" s="311" t="str">
        <f>+C159</f>
        <v>Année 2022/2023</v>
      </c>
      <c r="P159" s="311"/>
      <c r="Q159" s="312" t="str">
        <f>+CONCATENATE("Période ",$A$8)</f>
        <v>Période 6</v>
      </c>
      <c r="R159" s="312"/>
      <c r="S159" s="312"/>
      <c r="T159" s="312"/>
      <c r="U159" s="312"/>
      <c r="V159" s="312"/>
      <c r="W159" s="312"/>
      <c r="X159" s="312"/>
      <c r="Y159" s="73" t="str">
        <f>+CONCATENATE("Semaine ",$A$6+1)</f>
        <v>Semaine 37</v>
      </c>
    </row>
    <row r="160" spans="1:28" x14ac:dyDescent="0.3">
      <c r="A160" s="74">
        <f>'5E D2'!M82</f>
        <v>45929</v>
      </c>
      <c r="C160" s="75"/>
      <c r="D160" s="75"/>
      <c r="E160" s="76"/>
      <c r="F160" s="76"/>
      <c r="G160" s="76"/>
      <c r="H160" s="76"/>
      <c r="I160" s="76"/>
      <c r="J160" s="76"/>
      <c r="K160" s="76"/>
      <c r="L160" s="76"/>
      <c r="M160" s="77"/>
      <c r="O160" s="75"/>
      <c r="P160" s="75"/>
      <c r="Q160" s="76"/>
      <c r="R160" s="76"/>
      <c r="S160" s="76"/>
      <c r="T160" s="76"/>
      <c r="U160" s="76"/>
      <c r="V160" s="76"/>
      <c r="W160" s="76"/>
      <c r="X160" s="76"/>
      <c r="Y160" s="77"/>
    </row>
    <row r="161" spans="1:28" ht="15.6" x14ac:dyDescent="0.3">
      <c r="A161" s="72" t="s">
        <v>38</v>
      </c>
      <c r="C161" s="78" t="s">
        <v>39</v>
      </c>
      <c r="D161" s="313" t="s">
        <v>40</v>
      </c>
      <c r="E161" s="313"/>
      <c r="F161" s="313"/>
      <c r="G161" s="313"/>
      <c r="H161" s="313"/>
      <c r="I161" s="313"/>
      <c r="J161" s="313"/>
      <c r="K161" s="313"/>
      <c r="L161" s="313"/>
      <c r="M161" s="313"/>
      <c r="O161" s="78" t="s">
        <v>39</v>
      </c>
      <c r="P161" s="313" t="s">
        <v>40</v>
      </c>
      <c r="Q161" s="313"/>
      <c r="R161" s="313"/>
      <c r="S161" s="313"/>
      <c r="T161" s="313"/>
      <c r="U161" s="313"/>
      <c r="V161" s="313"/>
      <c r="W161" s="313"/>
      <c r="X161" s="313"/>
      <c r="Y161" s="313"/>
    </row>
    <row r="162" spans="1:28" x14ac:dyDescent="0.3">
      <c r="A162" s="79">
        <f>'5E D2'!L82</f>
        <v>40</v>
      </c>
    </row>
    <row r="163" spans="1:28" ht="18" customHeight="1" x14ac:dyDescent="0.3">
      <c r="A163" s="72" t="s">
        <v>41</v>
      </c>
      <c r="C163" s="78" t="s">
        <v>42</v>
      </c>
      <c r="O163" s="78" t="s">
        <v>42</v>
      </c>
    </row>
    <row r="164" spans="1:28" x14ac:dyDescent="0.3">
      <c r="A164" s="79">
        <f>A86</f>
        <v>6</v>
      </c>
    </row>
    <row r="165" spans="1:28" ht="63" customHeight="1" x14ac:dyDescent="0.3">
      <c r="C165" s="307" t="s">
        <v>43</v>
      </c>
      <c r="D165" s="307"/>
      <c r="E165" s="307"/>
      <c r="F165" s="307"/>
      <c r="G165" s="307"/>
      <c r="H165" s="307"/>
      <c r="I165" s="307"/>
      <c r="J165" s="307"/>
      <c r="K165" s="307"/>
      <c r="L165" s="307"/>
      <c r="M165" s="307"/>
      <c r="O165" s="307" t="s">
        <v>43</v>
      </c>
      <c r="P165" s="307"/>
      <c r="Q165" s="307"/>
      <c r="R165" s="307"/>
      <c r="S165" s="307"/>
      <c r="T165" s="307"/>
      <c r="U165" s="307"/>
      <c r="V165" s="307"/>
      <c r="W165" s="307"/>
      <c r="X165" s="307"/>
      <c r="Y165" s="307"/>
    </row>
    <row r="166" spans="1:28" ht="9" customHeight="1" x14ac:dyDescent="0.3"/>
    <row r="167" spans="1:28" ht="15" customHeight="1" x14ac:dyDescent="0.3">
      <c r="E167" s="80"/>
      <c r="G167" s="81"/>
      <c r="H167" s="308" t="s">
        <v>44</v>
      </c>
      <c r="I167" s="309"/>
      <c r="J167" s="309"/>
      <c r="K167" s="309"/>
      <c r="L167" s="309"/>
      <c r="M167" s="310"/>
      <c r="Q167" s="80"/>
      <c r="S167" s="81"/>
      <c r="T167" s="308" t="s">
        <v>44</v>
      </c>
      <c r="U167" s="309"/>
      <c r="V167" s="309"/>
      <c r="W167" s="309"/>
      <c r="X167" s="309"/>
      <c r="Y167" s="310"/>
    </row>
    <row r="168" spans="1:28" ht="39" customHeight="1" x14ac:dyDescent="0.3">
      <c r="E168" s="82"/>
      <c r="F168" s="83"/>
      <c r="G168" s="84"/>
      <c r="H168" s="299" t="s">
        <v>45</v>
      </c>
      <c r="I168" s="301" t="s">
        <v>46</v>
      </c>
      <c r="J168" s="301" t="s">
        <v>47</v>
      </c>
      <c r="K168" s="301" t="s">
        <v>48</v>
      </c>
      <c r="L168" s="303" t="s">
        <v>49</v>
      </c>
      <c r="M168" s="305" t="s">
        <v>50</v>
      </c>
      <c r="Q168" s="82"/>
      <c r="R168" s="83"/>
      <c r="S168" s="84"/>
      <c r="T168" s="299" t="s">
        <v>45</v>
      </c>
      <c r="U168" s="301" t="s">
        <v>46</v>
      </c>
      <c r="V168" s="301" t="s">
        <v>47</v>
      </c>
      <c r="W168" s="301" t="s">
        <v>48</v>
      </c>
      <c r="X168" s="303" t="s">
        <v>49</v>
      </c>
      <c r="Y168" s="305" t="s">
        <v>50</v>
      </c>
    </row>
    <row r="169" spans="1:28" ht="15.6" x14ac:dyDescent="0.3">
      <c r="C169" s="85" t="s">
        <v>51</v>
      </c>
      <c r="D169" s="86" t="s">
        <v>52</v>
      </c>
      <c r="E169" s="87" t="s">
        <v>53</v>
      </c>
      <c r="F169" s="87" t="s">
        <v>54</v>
      </c>
      <c r="G169" s="87" t="s">
        <v>55</v>
      </c>
      <c r="H169" s="300"/>
      <c r="I169" s="302"/>
      <c r="J169" s="302"/>
      <c r="K169" s="302"/>
      <c r="L169" s="304"/>
      <c r="M169" s="306"/>
      <c r="O169" s="85" t="s">
        <v>51</v>
      </c>
      <c r="P169" s="88" t="s">
        <v>52</v>
      </c>
      <c r="Q169" s="87" t="s">
        <v>53</v>
      </c>
      <c r="R169" s="87" t="s">
        <v>54</v>
      </c>
      <c r="S169" s="87" t="s">
        <v>55</v>
      </c>
      <c r="T169" s="300"/>
      <c r="U169" s="302"/>
      <c r="V169" s="302"/>
      <c r="W169" s="302"/>
      <c r="X169" s="304"/>
      <c r="Y169" s="306"/>
    </row>
    <row r="170" spans="1:28" s="89" customFormat="1" ht="22.5" customHeight="1" x14ac:dyDescent="0.25">
      <c r="C170" s="90" t="s">
        <v>56</v>
      </c>
      <c r="D170" s="97" t="e">
        <f>#REF!</f>
        <v>#REF!</v>
      </c>
      <c r="E170" s="92" t="s">
        <v>57</v>
      </c>
      <c r="F170" s="92" t="s">
        <v>57</v>
      </c>
      <c r="G170" s="92" t="s">
        <v>57</v>
      </c>
      <c r="H170" s="93"/>
      <c r="I170" s="94"/>
      <c r="J170" s="94"/>
      <c r="K170" s="94"/>
      <c r="L170" s="95"/>
      <c r="M170" s="96"/>
      <c r="O170" s="90" t="s">
        <v>56</v>
      </c>
      <c r="P170" s="97" t="e">
        <f>#REF!</f>
        <v>#REF!</v>
      </c>
      <c r="Q170" s="92" t="s">
        <v>57</v>
      </c>
      <c r="R170" s="92" t="s">
        <v>57</v>
      </c>
      <c r="S170" s="92" t="s">
        <v>57</v>
      </c>
      <c r="T170" s="93"/>
      <c r="U170" s="94"/>
      <c r="V170" s="94"/>
      <c r="W170" s="94"/>
      <c r="X170" s="95"/>
      <c r="Y170" s="96"/>
    </row>
    <row r="171" spans="1:28" s="89" customFormat="1" ht="0.75" customHeight="1" x14ac:dyDescent="0.25">
      <c r="C171" s="98"/>
      <c r="D171" s="97" t="e">
        <f>#REF!</f>
        <v>#REF!</v>
      </c>
      <c r="E171" s="99"/>
      <c r="F171" s="99"/>
      <c r="G171" s="99"/>
      <c r="H171" s="100"/>
      <c r="I171" s="101"/>
      <c r="J171" s="101"/>
      <c r="K171" s="101"/>
      <c r="L171" s="102"/>
      <c r="M171" s="103"/>
      <c r="O171" s="98"/>
      <c r="P171" s="97" t="e">
        <f>#REF!</f>
        <v>#REF!</v>
      </c>
      <c r="Q171" s="99"/>
      <c r="R171" s="99"/>
      <c r="S171" s="99"/>
      <c r="T171" s="100"/>
      <c r="U171" s="101"/>
      <c r="V171" s="101"/>
      <c r="W171" s="101"/>
      <c r="X171" s="102"/>
      <c r="Y171" s="103"/>
    </row>
    <row r="172" spans="1:28" s="89" customFormat="1" ht="22.5" hidden="1" customHeight="1" x14ac:dyDescent="0.25">
      <c r="C172" s="98"/>
      <c r="D172" s="97" t="e">
        <f>#REF!</f>
        <v>#REF!</v>
      </c>
      <c r="E172" s="99"/>
      <c r="F172" s="99"/>
      <c r="G172" s="99"/>
      <c r="H172" s="100"/>
      <c r="I172" s="101"/>
      <c r="J172" s="101"/>
      <c r="K172" s="101"/>
      <c r="L172" s="102"/>
      <c r="M172" s="103"/>
      <c r="O172" s="98"/>
      <c r="P172" s="97" t="e">
        <f>#REF!</f>
        <v>#REF!</v>
      </c>
      <c r="Q172" s="99"/>
      <c r="R172" s="99"/>
      <c r="S172" s="99"/>
      <c r="T172" s="100"/>
      <c r="U172" s="101"/>
      <c r="V172" s="101"/>
      <c r="W172" s="101"/>
      <c r="X172" s="102"/>
      <c r="Y172" s="103"/>
    </row>
    <row r="173" spans="1:28" s="89" customFormat="1" ht="20.25" customHeight="1" x14ac:dyDescent="0.25">
      <c r="C173" s="104">
        <f>O143+3</f>
        <v>45929</v>
      </c>
      <c r="D173" s="97" t="e">
        <f>#REF!</f>
        <v>#REF!</v>
      </c>
      <c r="E173" s="99" t="s">
        <v>57</v>
      </c>
      <c r="F173" s="99" t="s">
        <v>57</v>
      </c>
      <c r="G173" s="99" t="s">
        <v>57</v>
      </c>
      <c r="H173" s="100"/>
      <c r="I173" s="101"/>
      <c r="J173" s="101"/>
      <c r="K173" s="101"/>
      <c r="L173" s="102"/>
      <c r="M173" s="103"/>
      <c r="O173" s="104">
        <f>+C221+3</f>
        <v>45936</v>
      </c>
      <c r="P173" s="97" t="e">
        <f>#REF!</f>
        <v>#REF!</v>
      </c>
      <c r="Q173" s="99" t="s">
        <v>57</v>
      </c>
      <c r="R173" s="99" t="s">
        <v>57</v>
      </c>
      <c r="S173" s="99" t="s">
        <v>57</v>
      </c>
      <c r="T173" s="100"/>
      <c r="U173" s="101"/>
      <c r="V173" s="101"/>
      <c r="W173" s="101"/>
      <c r="X173" s="102"/>
      <c r="Y173" s="103"/>
      <c r="AB173" s="105"/>
    </row>
    <row r="174" spans="1:28" s="89" customFormat="1" ht="22.5" hidden="1" customHeight="1" x14ac:dyDescent="0.25">
      <c r="C174" s="104"/>
      <c r="D174" s="97" t="e">
        <f>#REF!</f>
        <v>#REF!</v>
      </c>
      <c r="E174" s="99"/>
      <c r="F174" s="99"/>
      <c r="G174" s="99"/>
      <c r="H174" s="100"/>
      <c r="I174" s="101"/>
      <c r="J174" s="101"/>
      <c r="K174" s="101"/>
      <c r="L174" s="102"/>
      <c r="M174" s="103"/>
      <c r="O174" s="104"/>
      <c r="P174" s="97" t="e">
        <f>#REF!</f>
        <v>#REF!</v>
      </c>
      <c r="Q174" s="99"/>
      <c r="R174" s="99"/>
      <c r="S174" s="99"/>
      <c r="T174" s="100"/>
      <c r="U174" s="101"/>
      <c r="V174" s="101"/>
      <c r="W174" s="101"/>
      <c r="X174" s="102"/>
      <c r="Y174" s="103"/>
      <c r="AB174" s="105"/>
    </row>
    <row r="175" spans="1:28" s="89" customFormat="1" ht="0.75" customHeight="1" x14ac:dyDescent="0.25">
      <c r="C175" s="104"/>
      <c r="D175" s="97" t="e">
        <f>#REF!</f>
        <v>#REF!</v>
      </c>
      <c r="E175" s="99"/>
      <c r="F175" s="99"/>
      <c r="G175" s="99"/>
      <c r="H175" s="100"/>
      <c r="I175" s="101"/>
      <c r="J175" s="101"/>
      <c r="K175" s="101"/>
      <c r="L175" s="102"/>
      <c r="M175" s="103"/>
      <c r="O175" s="104"/>
      <c r="P175" s="97" t="e">
        <f>#REF!</f>
        <v>#REF!</v>
      </c>
      <c r="Q175" s="99"/>
      <c r="R175" s="99"/>
      <c r="S175" s="99"/>
      <c r="T175" s="100"/>
      <c r="U175" s="101"/>
      <c r="V175" s="101"/>
      <c r="W175" s="101"/>
      <c r="X175" s="102"/>
      <c r="Y175" s="103"/>
      <c r="AB175" s="105"/>
    </row>
    <row r="176" spans="1:28" s="89" customFormat="1" ht="21.75" customHeight="1" x14ac:dyDescent="0.25">
      <c r="C176" s="103"/>
      <c r="D176" s="97" t="e">
        <f>#REF!</f>
        <v>#REF!</v>
      </c>
      <c r="E176" s="99" t="s">
        <v>57</v>
      </c>
      <c r="F176" s="99" t="s">
        <v>57</v>
      </c>
      <c r="G176" s="99" t="s">
        <v>57</v>
      </c>
      <c r="H176" s="100"/>
      <c r="I176" s="101"/>
      <c r="J176" s="101"/>
      <c r="K176" s="101"/>
      <c r="L176" s="102"/>
      <c r="M176" s="106"/>
      <c r="O176" s="103"/>
      <c r="P176" s="97" t="e">
        <f>#REF!</f>
        <v>#REF!</v>
      </c>
      <c r="Q176" s="99" t="s">
        <v>57</v>
      </c>
      <c r="R176" s="99" t="s">
        <v>57</v>
      </c>
      <c r="S176" s="99" t="s">
        <v>57</v>
      </c>
      <c r="T176" s="100"/>
      <c r="U176" s="101"/>
      <c r="V176" s="101"/>
      <c r="W176" s="101"/>
      <c r="X176" s="102"/>
      <c r="Y176" s="106"/>
    </row>
    <row r="177" spans="3:28" s="89" customFormat="1" ht="2.25" hidden="1" customHeight="1" x14ac:dyDescent="0.25">
      <c r="C177" s="103"/>
      <c r="D177" s="97" t="e">
        <f>#REF!</f>
        <v>#REF!</v>
      </c>
      <c r="E177" s="99"/>
      <c r="F177" s="99"/>
      <c r="G177" s="99"/>
      <c r="H177" s="100"/>
      <c r="I177" s="101"/>
      <c r="J177" s="101"/>
      <c r="K177" s="101"/>
      <c r="L177" s="102"/>
      <c r="M177" s="106"/>
      <c r="O177" s="103"/>
      <c r="P177" s="97" t="e">
        <f>#REF!</f>
        <v>#REF!</v>
      </c>
      <c r="Q177" s="99"/>
      <c r="R177" s="99"/>
      <c r="S177" s="99"/>
      <c r="T177" s="100"/>
      <c r="U177" s="101"/>
      <c r="V177" s="101"/>
      <c r="W177" s="101"/>
      <c r="X177" s="102"/>
      <c r="Y177" s="106"/>
    </row>
    <row r="178" spans="3:28" s="89" customFormat="1" ht="22.5" hidden="1" customHeight="1" x14ac:dyDescent="0.25">
      <c r="C178" s="103"/>
      <c r="D178" s="97" t="e">
        <f>#REF!</f>
        <v>#REF!</v>
      </c>
      <c r="E178" s="99"/>
      <c r="F178" s="99"/>
      <c r="G178" s="99"/>
      <c r="H178" s="100"/>
      <c r="I178" s="101"/>
      <c r="J178" s="101"/>
      <c r="K178" s="101"/>
      <c r="L178" s="102"/>
      <c r="M178" s="106"/>
      <c r="O178" s="103"/>
      <c r="P178" s="97" t="e">
        <f>#REF!</f>
        <v>#REF!</v>
      </c>
      <c r="Q178" s="99"/>
      <c r="R178" s="99"/>
      <c r="S178" s="99"/>
      <c r="T178" s="100"/>
      <c r="U178" s="101"/>
      <c r="V178" s="101"/>
      <c r="W178" s="101"/>
      <c r="X178" s="102"/>
      <c r="Y178" s="106"/>
    </row>
    <row r="179" spans="3:28" s="89" customFormat="1" ht="22.5" customHeight="1" x14ac:dyDescent="0.25">
      <c r="C179" s="98"/>
      <c r="D179" s="97" t="e">
        <f>#REF!</f>
        <v>#REF!</v>
      </c>
      <c r="E179" s="99" t="s">
        <v>57</v>
      </c>
      <c r="F179" s="99" t="s">
        <v>57</v>
      </c>
      <c r="G179" s="99" t="s">
        <v>57</v>
      </c>
      <c r="H179" s="100"/>
      <c r="I179" s="101"/>
      <c r="J179" s="101"/>
      <c r="K179" s="101"/>
      <c r="L179" s="102"/>
      <c r="M179" s="106"/>
      <c r="O179" s="98"/>
      <c r="P179" s="97" t="e">
        <f>#REF!</f>
        <v>#REF!</v>
      </c>
      <c r="Q179" s="99" t="s">
        <v>57</v>
      </c>
      <c r="R179" s="99" t="s">
        <v>57</v>
      </c>
      <c r="S179" s="99" t="s">
        <v>57</v>
      </c>
      <c r="T179" s="100"/>
      <c r="U179" s="101"/>
      <c r="V179" s="101"/>
      <c r="W179" s="101"/>
      <c r="X179" s="102"/>
      <c r="Y179" s="106"/>
    </row>
    <row r="180" spans="3:28" s="89" customFormat="1" ht="0.75" customHeight="1" x14ac:dyDescent="0.25">
      <c r="C180" s="98"/>
      <c r="D180" s="97" t="e">
        <f>#REF!</f>
        <v>#REF!</v>
      </c>
      <c r="E180" s="99"/>
      <c r="F180" s="99"/>
      <c r="G180" s="99"/>
      <c r="H180" s="100"/>
      <c r="I180" s="101"/>
      <c r="J180" s="101"/>
      <c r="K180" s="101"/>
      <c r="L180" s="102"/>
      <c r="M180" s="106"/>
      <c r="O180" s="98"/>
      <c r="P180" s="97" t="e">
        <f>#REF!</f>
        <v>#REF!</v>
      </c>
      <c r="Q180" s="99"/>
      <c r="R180" s="99"/>
      <c r="S180" s="99"/>
      <c r="T180" s="100"/>
      <c r="U180" s="101"/>
      <c r="V180" s="101"/>
      <c r="W180" s="101"/>
      <c r="X180" s="102"/>
      <c r="Y180" s="106"/>
    </row>
    <row r="181" spans="3:28" s="89" customFormat="1" ht="22.5" customHeight="1" x14ac:dyDescent="0.25">
      <c r="C181" s="107"/>
      <c r="D181" s="97" t="e">
        <f>#REF!</f>
        <v>#REF!</v>
      </c>
      <c r="E181" s="108" t="s">
        <v>57</v>
      </c>
      <c r="F181" s="108" t="s">
        <v>57</v>
      </c>
      <c r="G181" s="108" t="s">
        <v>57</v>
      </c>
      <c r="H181" s="109"/>
      <c r="I181" s="110"/>
      <c r="J181" s="110"/>
      <c r="K181" s="110"/>
      <c r="L181" s="111"/>
      <c r="M181" s="112"/>
      <c r="O181" s="107"/>
      <c r="P181" s="97" t="e">
        <f>#REF!</f>
        <v>#REF!</v>
      </c>
      <c r="Q181" s="108" t="s">
        <v>57</v>
      </c>
      <c r="R181" s="108" t="s">
        <v>57</v>
      </c>
      <c r="S181" s="108" t="s">
        <v>57</v>
      </c>
      <c r="T181" s="109"/>
      <c r="U181" s="110"/>
      <c r="V181" s="110"/>
      <c r="W181" s="110"/>
      <c r="X181" s="111"/>
      <c r="Y181" s="112"/>
    </row>
    <row r="182" spans="3:28" s="89" customFormat="1" ht="22.5" customHeight="1" x14ac:dyDescent="0.25">
      <c r="C182" s="90" t="s">
        <v>58</v>
      </c>
      <c r="D182" s="97" t="e">
        <f>#REF!</f>
        <v>#REF!</v>
      </c>
      <c r="E182" s="92" t="s">
        <v>57</v>
      </c>
      <c r="F182" s="92" t="s">
        <v>57</v>
      </c>
      <c r="G182" s="92" t="s">
        <v>57</v>
      </c>
      <c r="H182" s="93"/>
      <c r="I182" s="94"/>
      <c r="J182" s="94"/>
      <c r="K182" s="94"/>
      <c r="L182" s="95"/>
      <c r="M182" s="96"/>
      <c r="O182" s="90" t="s">
        <v>58</v>
      </c>
      <c r="P182" s="97" t="e">
        <f>#REF!</f>
        <v>#REF!</v>
      </c>
      <c r="Q182" s="92" t="s">
        <v>57</v>
      </c>
      <c r="R182" s="92" t="s">
        <v>57</v>
      </c>
      <c r="S182" s="92" t="s">
        <v>57</v>
      </c>
      <c r="T182" s="93"/>
      <c r="U182" s="94"/>
      <c r="V182" s="94"/>
      <c r="W182" s="94"/>
      <c r="X182" s="95"/>
      <c r="Y182" s="96"/>
    </row>
    <row r="183" spans="3:28" s="89" customFormat="1" ht="0.75" customHeight="1" x14ac:dyDescent="0.25">
      <c r="C183" s="98"/>
      <c r="D183" s="97" t="e">
        <f>#REF!</f>
        <v>#REF!</v>
      </c>
      <c r="E183" s="99"/>
      <c r="F183" s="99"/>
      <c r="G183" s="99"/>
      <c r="H183" s="100"/>
      <c r="I183" s="101"/>
      <c r="J183" s="101"/>
      <c r="K183" s="101"/>
      <c r="L183" s="102"/>
      <c r="M183" s="103"/>
      <c r="O183" s="98"/>
      <c r="P183" s="97" t="e">
        <f>#REF!</f>
        <v>#REF!</v>
      </c>
      <c r="Q183" s="99"/>
      <c r="R183" s="99"/>
      <c r="S183" s="99"/>
      <c r="T183" s="100"/>
      <c r="U183" s="101"/>
      <c r="V183" s="101"/>
      <c r="W183" s="101"/>
      <c r="X183" s="102"/>
      <c r="Y183" s="103"/>
    </row>
    <row r="184" spans="3:28" s="89" customFormat="1" ht="22.5" hidden="1" customHeight="1" x14ac:dyDescent="0.25">
      <c r="C184" s="98"/>
      <c r="D184" s="97" t="e">
        <f>#REF!</f>
        <v>#REF!</v>
      </c>
      <c r="E184" s="99"/>
      <c r="F184" s="99"/>
      <c r="G184" s="99"/>
      <c r="H184" s="100"/>
      <c r="I184" s="101"/>
      <c r="J184" s="101"/>
      <c r="K184" s="101"/>
      <c r="L184" s="102"/>
      <c r="M184" s="103"/>
      <c r="O184" s="98"/>
      <c r="P184" s="97" t="e">
        <f>#REF!</f>
        <v>#REF!</v>
      </c>
      <c r="Q184" s="99"/>
      <c r="R184" s="99"/>
      <c r="S184" s="99"/>
      <c r="T184" s="100"/>
      <c r="U184" s="101"/>
      <c r="V184" s="101"/>
      <c r="W184" s="101"/>
      <c r="X184" s="102"/>
      <c r="Y184" s="103"/>
    </row>
    <row r="185" spans="3:28" s="89" customFormat="1" ht="20.25" customHeight="1" x14ac:dyDescent="0.25">
      <c r="C185" s="104">
        <f>+C173+1</f>
        <v>45930</v>
      </c>
      <c r="D185" s="97" t="e">
        <f>#REF!</f>
        <v>#REF!</v>
      </c>
      <c r="E185" s="99" t="s">
        <v>57</v>
      </c>
      <c r="F185" s="99" t="s">
        <v>57</v>
      </c>
      <c r="G185" s="99" t="s">
        <v>57</v>
      </c>
      <c r="H185" s="100"/>
      <c r="I185" s="101"/>
      <c r="J185" s="101"/>
      <c r="K185" s="101"/>
      <c r="L185" s="102"/>
      <c r="M185" s="103"/>
      <c r="O185" s="104">
        <f>+O173+1</f>
        <v>45937</v>
      </c>
      <c r="P185" s="97" t="e">
        <f>#REF!</f>
        <v>#REF!</v>
      </c>
      <c r="Q185" s="99" t="s">
        <v>57</v>
      </c>
      <c r="R185" s="99" t="s">
        <v>57</v>
      </c>
      <c r="S185" s="99" t="s">
        <v>57</v>
      </c>
      <c r="T185" s="100"/>
      <c r="U185" s="101"/>
      <c r="V185" s="101"/>
      <c r="W185" s="101"/>
      <c r="X185" s="102"/>
      <c r="Y185" s="103"/>
      <c r="AB185" s="105"/>
    </row>
    <row r="186" spans="3:28" s="89" customFormat="1" ht="22.5" hidden="1" customHeight="1" x14ac:dyDescent="0.25">
      <c r="C186" s="104"/>
      <c r="D186" s="97" t="e">
        <f>#REF!</f>
        <v>#REF!</v>
      </c>
      <c r="E186" s="99"/>
      <c r="F186" s="99"/>
      <c r="G186" s="99"/>
      <c r="H186" s="100"/>
      <c r="I186" s="101"/>
      <c r="J186" s="101"/>
      <c r="K186" s="101"/>
      <c r="L186" s="102"/>
      <c r="M186" s="103"/>
      <c r="O186" s="104"/>
      <c r="P186" s="97" t="e">
        <f>#REF!</f>
        <v>#REF!</v>
      </c>
      <c r="Q186" s="99"/>
      <c r="R186" s="99"/>
      <c r="S186" s="99"/>
      <c r="T186" s="100"/>
      <c r="U186" s="101"/>
      <c r="V186" s="101"/>
      <c r="W186" s="101"/>
      <c r="X186" s="102"/>
      <c r="Y186" s="103"/>
      <c r="AB186" s="105"/>
    </row>
    <row r="187" spans="3:28" s="89" customFormat="1" ht="0.75" customHeight="1" x14ac:dyDescent="0.25">
      <c r="C187" s="104"/>
      <c r="D187" s="97" t="e">
        <f>#REF!</f>
        <v>#REF!</v>
      </c>
      <c r="E187" s="99"/>
      <c r="F187" s="99"/>
      <c r="G187" s="99"/>
      <c r="H187" s="100"/>
      <c r="I187" s="101"/>
      <c r="J187" s="101"/>
      <c r="K187" s="101"/>
      <c r="L187" s="102"/>
      <c r="M187" s="103"/>
      <c r="O187" s="104"/>
      <c r="P187" s="97" t="e">
        <f>#REF!</f>
        <v>#REF!</v>
      </c>
      <c r="Q187" s="99"/>
      <c r="R187" s="99"/>
      <c r="S187" s="99"/>
      <c r="T187" s="100"/>
      <c r="U187" s="101"/>
      <c r="V187" s="101"/>
      <c r="W187" s="101"/>
      <c r="X187" s="102"/>
      <c r="Y187" s="103"/>
      <c r="AB187" s="105"/>
    </row>
    <row r="188" spans="3:28" s="89" customFormat="1" ht="21.75" customHeight="1" x14ac:dyDescent="0.25">
      <c r="C188" s="103"/>
      <c r="D188" s="97" t="e">
        <f>#REF!</f>
        <v>#REF!</v>
      </c>
      <c r="E188" s="99" t="s">
        <v>57</v>
      </c>
      <c r="F188" s="99" t="s">
        <v>57</v>
      </c>
      <c r="G188" s="99" t="s">
        <v>57</v>
      </c>
      <c r="H188" s="100"/>
      <c r="I188" s="101"/>
      <c r="J188" s="101"/>
      <c r="K188" s="101"/>
      <c r="L188" s="102"/>
      <c r="M188" s="106"/>
      <c r="O188" s="103"/>
      <c r="P188" s="97" t="e">
        <f>#REF!</f>
        <v>#REF!</v>
      </c>
      <c r="Q188" s="99" t="s">
        <v>57</v>
      </c>
      <c r="R188" s="99" t="s">
        <v>57</v>
      </c>
      <c r="S188" s="99" t="s">
        <v>57</v>
      </c>
      <c r="T188" s="100"/>
      <c r="U188" s="101"/>
      <c r="V188" s="101"/>
      <c r="W188" s="101"/>
      <c r="X188" s="102"/>
      <c r="Y188" s="106"/>
    </row>
    <row r="189" spans="3:28" s="89" customFormat="1" ht="2.25" hidden="1" customHeight="1" x14ac:dyDescent="0.25">
      <c r="C189" s="103"/>
      <c r="D189" s="97" t="e">
        <f>#REF!</f>
        <v>#REF!</v>
      </c>
      <c r="E189" s="99"/>
      <c r="F189" s="99"/>
      <c r="G189" s="99"/>
      <c r="H189" s="100"/>
      <c r="I189" s="101"/>
      <c r="J189" s="101"/>
      <c r="K189" s="101"/>
      <c r="L189" s="102"/>
      <c r="M189" s="106"/>
      <c r="O189" s="103"/>
      <c r="P189" s="97" t="e">
        <f>#REF!</f>
        <v>#REF!</v>
      </c>
      <c r="Q189" s="99"/>
      <c r="R189" s="99"/>
      <c r="S189" s="99"/>
      <c r="T189" s="100"/>
      <c r="U189" s="101"/>
      <c r="V189" s="101"/>
      <c r="W189" s="101"/>
      <c r="X189" s="102"/>
      <c r="Y189" s="106"/>
    </row>
    <row r="190" spans="3:28" s="89" customFormat="1" ht="22.5" hidden="1" customHeight="1" x14ac:dyDescent="0.25">
      <c r="C190" s="103"/>
      <c r="D190" s="97" t="e">
        <f>#REF!</f>
        <v>#REF!</v>
      </c>
      <c r="E190" s="99"/>
      <c r="F190" s="99"/>
      <c r="G190" s="99"/>
      <c r="H190" s="100"/>
      <c r="I190" s="101"/>
      <c r="J190" s="101"/>
      <c r="K190" s="101"/>
      <c r="L190" s="102"/>
      <c r="M190" s="106"/>
      <c r="O190" s="103"/>
      <c r="P190" s="97" t="e">
        <f>#REF!</f>
        <v>#REF!</v>
      </c>
      <c r="Q190" s="99"/>
      <c r="R190" s="99"/>
      <c r="S190" s="99"/>
      <c r="T190" s="100"/>
      <c r="U190" s="101"/>
      <c r="V190" s="101"/>
      <c r="W190" s="101"/>
      <c r="X190" s="102"/>
      <c r="Y190" s="106"/>
    </row>
    <row r="191" spans="3:28" s="89" customFormat="1" ht="22.5" customHeight="1" x14ac:dyDescent="0.25">
      <c r="C191" s="98"/>
      <c r="D191" s="97" t="e">
        <f>#REF!</f>
        <v>#REF!</v>
      </c>
      <c r="E191" s="99" t="s">
        <v>57</v>
      </c>
      <c r="F191" s="99" t="s">
        <v>57</v>
      </c>
      <c r="G191" s="99" t="s">
        <v>57</v>
      </c>
      <c r="H191" s="100"/>
      <c r="I191" s="101"/>
      <c r="J191" s="101"/>
      <c r="K191" s="101"/>
      <c r="L191" s="102"/>
      <c r="M191" s="106"/>
      <c r="O191" s="98"/>
      <c r="P191" s="97" t="e">
        <f>#REF!</f>
        <v>#REF!</v>
      </c>
      <c r="Q191" s="99" t="s">
        <v>57</v>
      </c>
      <c r="R191" s="99" t="s">
        <v>57</v>
      </c>
      <c r="S191" s="99" t="s">
        <v>57</v>
      </c>
      <c r="T191" s="100"/>
      <c r="U191" s="101"/>
      <c r="V191" s="101"/>
      <c r="W191" s="101"/>
      <c r="X191" s="102"/>
      <c r="Y191" s="106"/>
    </row>
    <row r="192" spans="3:28" s="89" customFormat="1" ht="0.75" customHeight="1" x14ac:dyDescent="0.25">
      <c r="C192" s="98"/>
      <c r="D192" s="97" t="e">
        <f>#REF!</f>
        <v>#REF!</v>
      </c>
      <c r="E192" s="99"/>
      <c r="F192" s="99"/>
      <c r="G192" s="99"/>
      <c r="H192" s="100"/>
      <c r="I192" s="101"/>
      <c r="J192" s="101"/>
      <c r="K192" s="101"/>
      <c r="L192" s="102"/>
      <c r="M192" s="106"/>
      <c r="O192" s="98"/>
      <c r="P192" s="97" t="e">
        <f>#REF!</f>
        <v>#REF!</v>
      </c>
      <c r="Q192" s="99"/>
      <c r="R192" s="99"/>
      <c r="S192" s="99"/>
      <c r="T192" s="100"/>
      <c r="U192" s="101"/>
      <c r="V192" s="101"/>
      <c r="W192" s="101"/>
      <c r="X192" s="102"/>
      <c r="Y192" s="106"/>
    </row>
    <row r="193" spans="3:28" s="89" customFormat="1" ht="22.5" customHeight="1" x14ac:dyDescent="0.25">
      <c r="C193" s="107"/>
      <c r="D193" s="97" t="e">
        <f>#REF!</f>
        <v>#REF!</v>
      </c>
      <c r="E193" s="108" t="s">
        <v>57</v>
      </c>
      <c r="F193" s="108" t="s">
        <v>57</v>
      </c>
      <c r="G193" s="108" t="s">
        <v>57</v>
      </c>
      <c r="H193" s="109"/>
      <c r="I193" s="110"/>
      <c r="J193" s="110"/>
      <c r="K193" s="110"/>
      <c r="L193" s="111"/>
      <c r="M193" s="112"/>
      <c r="O193" s="107"/>
      <c r="P193" s="97" t="e">
        <f>#REF!</f>
        <v>#REF!</v>
      </c>
      <c r="Q193" s="108" t="s">
        <v>57</v>
      </c>
      <c r="R193" s="108" t="s">
        <v>57</v>
      </c>
      <c r="S193" s="108" t="s">
        <v>57</v>
      </c>
      <c r="T193" s="109"/>
      <c r="U193" s="110"/>
      <c r="V193" s="110"/>
      <c r="W193" s="110"/>
      <c r="X193" s="111"/>
      <c r="Y193" s="112"/>
    </row>
    <row r="194" spans="3:28" s="89" customFormat="1" ht="22.5" customHeight="1" x14ac:dyDescent="0.25">
      <c r="C194" s="90" t="s">
        <v>59</v>
      </c>
      <c r="D194" s="97" t="e">
        <f>#REF!</f>
        <v>#REF!</v>
      </c>
      <c r="E194" s="92" t="s">
        <v>57</v>
      </c>
      <c r="F194" s="92" t="s">
        <v>57</v>
      </c>
      <c r="G194" s="92" t="s">
        <v>57</v>
      </c>
      <c r="H194" s="93"/>
      <c r="I194" s="94"/>
      <c r="J194" s="94"/>
      <c r="K194" s="94"/>
      <c r="L194" s="95"/>
      <c r="M194" s="96"/>
      <c r="O194" s="90" t="s">
        <v>59</v>
      </c>
      <c r="P194" s="97" t="e">
        <f>#REF!</f>
        <v>#REF!</v>
      </c>
      <c r="Q194" s="92" t="s">
        <v>57</v>
      </c>
      <c r="R194" s="92" t="s">
        <v>57</v>
      </c>
      <c r="S194" s="92" t="s">
        <v>57</v>
      </c>
      <c r="T194" s="93"/>
      <c r="U194" s="94"/>
      <c r="V194" s="94"/>
      <c r="W194" s="94"/>
      <c r="X194" s="95"/>
      <c r="Y194" s="96"/>
    </row>
    <row r="195" spans="3:28" s="89" customFormat="1" ht="0.75" customHeight="1" x14ac:dyDescent="0.25">
      <c r="C195" s="98"/>
      <c r="D195" s="97" t="e">
        <f>#REF!</f>
        <v>#REF!</v>
      </c>
      <c r="E195" s="99"/>
      <c r="F195" s="99"/>
      <c r="G195" s="99"/>
      <c r="H195" s="100"/>
      <c r="I195" s="101"/>
      <c r="J195" s="101"/>
      <c r="K195" s="101"/>
      <c r="L195" s="102"/>
      <c r="M195" s="103"/>
      <c r="O195" s="98"/>
      <c r="P195" s="97" t="e">
        <f>#REF!</f>
        <v>#REF!</v>
      </c>
      <c r="Q195" s="99"/>
      <c r="R195" s="99"/>
      <c r="S195" s="99"/>
      <c r="T195" s="100"/>
      <c r="U195" s="101"/>
      <c r="V195" s="101"/>
      <c r="W195" s="101"/>
      <c r="X195" s="102"/>
      <c r="Y195" s="103"/>
    </row>
    <row r="196" spans="3:28" s="89" customFormat="1" ht="22.5" hidden="1" customHeight="1" x14ac:dyDescent="0.25">
      <c r="C196" s="98"/>
      <c r="D196" s="97" t="e">
        <f>#REF!</f>
        <v>#REF!</v>
      </c>
      <c r="E196" s="99"/>
      <c r="F196" s="99"/>
      <c r="G196" s="99"/>
      <c r="H196" s="100"/>
      <c r="I196" s="101"/>
      <c r="J196" s="101"/>
      <c r="K196" s="101"/>
      <c r="L196" s="102"/>
      <c r="M196" s="103"/>
      <c r="O196" s="98"/>
      <c r="P196" s="97" t="e">
        <f>#REF!</f>
        <v>#REF!</v>
      </c>
      <c r="Q196" s="99"/>
      <c r="R196" s="99"/>
      <c r="S196" s="99"/>
      <c r="T196" s="100"/>
      <c r="U196" s="101"/>
      <c r="V196" s="101"/>
      <c r="W196" s="101"/>
      <c r="X196" s="102"/>
      <c r="Y196" s="103"/>
    </row>
    <row r="197" spans="3:28" s="89" customFormat="1" ht="20.25" customHeight="1" x14ac:dyDescent="0.25">
      <c r="C197" s="104">
        <f>+C185+1</f>
        <v>45931</v>
      </c>
      <c r="D197" s="97" t="e">
        <f>#REF!</f>
        <v>#REF!</v>
      </c>
      <c r="E197" s="99" t="s">
        <v>57</v>
      </c>
      <c r="F197" s="99" t="s">
        <v>57</v>
      </c>
      <c r="G197" s="99" t="s">
        <v>57</v>
      </c>
      <c r="H197" s="100"/>
      <c r="I197" s="101"/>
      <c r="J197" s="101"/>
      <c r="K197" s="101"/>
      <c r="L197" s="102"/>
      <c r="M197" s="103"/>
      <c r="O197" s="104">
        <f>+O185+1</f>
        <v>45938</v>
      </c>
      <c r="P197" s="97" t="e">
        <f>#REF!</f>
        <v>#REF!</v>
      </c>
      <c r="Q197" s="99" t="s">
        <v>57</v>
      </c>
      <c r="R197" s="99" t="s">
        <v>57</v>
      </c>
      <c r="S197" s="99" t="s">
        <v>57</v>
      </c>
      <c r="T197" s="100"/>
      <c r="U197" s="101"/>
      <c r="V197" s="101"/>
      <c r="W197" s="101"/>
      <c r="X197" s="102"/>
      <c r="Y197" s="103"/>
      <c r="AB197" s="105"/>
    </row>
    <row r="198" spans="3:28" s="89" customFormat="1" ht="22.5" hidden="1" customHeight="1" x14ac:dyDescent="0.25">
      <c r="C198" s="104"/>
      <c r="D198" s="97" t="e">
        <f>#REF!</f>
        <v>#REF!</v>
      </c>
      <c r="E198" s="99"/>
      <c r="F198" s="99"/>
      <c r="G198" s="99"/>
      <c r="H198" s="100"/>
      <c r="I198" s="101"/>
      <c r="J198" s="101"/>
      <c r="K198" s="101"/>
      <c r="L198" s="102"/>
      <c r="M198" s="103"/>
      <c r="O198" s="104"/>
      <c r="P198" s="97" t="e">
        <f>#REF!</f>
        <v>#REF!</v>
      </c>
      <c r="Q198" s="99"/>
      <c r="R198" s="99"/>
      <c r="S198" s="99"/>
      <c r="T198" s="100"/>
      <c r="U198" s="101"/>
      <c r="V198" s="101"/>
      <c r="W198" s="101"/>
      <c r="X198" s="102"/>
      <c r="Y198" s="103"/>
      <c r="AB198" s="105"/>
    </row>
    <row r="199" spans="3:28" s="89" customFormat="1" ht="0.75" customHeight="1" x14ac:dyDescent="0.25">
      <c r="C199" s="104"/>
      <c r="D199" s="97" t="e">
        <f>#REF!</f>
        <v>#REF!</v>
      </c>
      <c r="E199" s="99"/>
      <c r="F199" s="99"/>
      <c r="G199" s="99"/>
      <c r="H199" s="100"/>
      <c r="I199" s="101"/>
      <c r="J199" s="101"/>
      <c r="K199" s="101"/>
      <c r="L199" s="102"/>
      <c r="M199" s="103"/>
      <c r="O199" s="104"/>
      <c r="P199" s="97" t="e">
        <f>#REF!</f>
        <v>#REF!</v>
      </c>
      <c r="Q199" s="99"/>
      <c r="R199" s="99"/>
      <c r="S199" s="99"/>
      <c r="T199" s="100"/>
      <c r="U199" s="101"/>
      <c r="V199" s="101"/>
      <c r="W199" s="101"/>
      <c r="X199" s="102"/>
      <c r="Y199" s="103"/>
      <c r="AB199" s="105"/>
    </row>
    <row r="200" spans="3:28" s="89" customFormat="1" ht="21.75" customHeight="1" x14ac:dyDescent="0.25">
      <c r="C200" s="103"/>
      <c r="D200" s="97" t="e">
        <f>#REF!</f>
        <v>#REF!</v>
      </c>
      <c r="E200" s="99" t="s">
        <v>57</v>
      </c>
      <c r="F200" s="99" t="s">
        <v>57</v>
      </c>
      <c r="G200" s="99" t="s">
        <v>57</v>
      </c>
      <c r="H200" s="100"/>
      <c r="I200" s="101"/>
      <c r="J200" s="101"/>
      <c r="K200" s="101"/>
      <c r="L200" s="102"/>
      <c r="M200" s="106"/>
      <c r="O200" s="103"/>
      <c r="P200" s="97" t="e">
        <f>#REF!</f>
        <v>#REF!</v>
      </c>
      <c r="Q200" s="99" t="s">
        <v>57</v>
      </c>
      <c r="R200" s="99" t="s">
        <v>57</v>
      </c>
      <c r="S200" s="99" t="s">
        <v>57</v>
      </c>
      <c r="T200" s="100"/>
      <c r="U200" s="101"/>
      <c r="V200" s="101"/>
      <c r="W200" s="101"/>
      <c r="X200" s="102"/>
      <c r="Y200" s="106"/>
    </row>
    <row r="201" spans="3:28" s="89" customFormat="1" ht="2.25" hidden="1" customHeight="1" x14ac:dyDescent="0.25">
      <c r="C201" s="103"/>
      <c r="D201" s="97" t="e">
        <f>#REF!</f>
        <v>#REF!</v>
      </c>
      <c r="E201" s="99"/>
      <c r="F201" s="99"/>
      <c r="G201" s="99"/>
      <c r="H201" s="100"/>
      <c r="I201" s="101"/>
      <c r="J201" s="101"/>
      <c r="K201" s="101"/>
      <c r="L201" s="102"/>
      <c r="M201" s="106"/>
      <c r="O201" s="103"/>
      <c r="P201" s="97" t="e">
        <f>#REF!</f>
        <v>#REF!</v>
      </c>
      <c r="Q201" s="99"/>
      <c r="R201" s="99"/>
      <c r="S201" s="99"/>
      <c r="T201" s="100"/>
      <c r="U201" s="101"/>
      <c r="V201" s="101"/>
      <c r="W201" s="101"/>
      <c r="X201" s="102"/>
      <c r="Y201" s="106"/>
    </row>
    <row r="202" spans="3:28" s="89" customFormat="1" ht="22.5" hidden="1" customHeight="1" x14ac:dyDescent="0.25">
      <c r="C202" s="103"/>
      <c r="D202" s="97" t="e">
        <f>#REF!</f>
        <v>#REF!</v>
      </c>
      <c r="E202" s="99"/>
      <c r="F202" s="99"/>
      <c r="G202" s="99"/>
      <c r="H202" s="100"/>
      <c r="I202" s="101"/>
      <c r="J202" s="101"/>
      <c r="K202" s="101"/>
      <c r="L202" s="102"/>
      <c r="M202" s="106"/>
      <c r="O202" s="103"/>
      <c r="P202" s="97" t="e">
        <f>#REF!</f>
        <v>#REF!</v>
      </c>
      <c r="Q202" s="99"/>
      <c r="R202" s="99"/>
      <c r="S202" s="99"/>
      <c r="T202" s="100"/>
      <c r="U202" s="101"/>
      <c r="V202" s="101"/>
      <c r="W202" s="101"/>
      <c r="X202" s="102"/>
      <c r="Y202" s="106"/>
    </row>
    <row r="203" spans="3:28" s="89" customFormat="1" ht="22.5" customHeight="1" x14ac:dyDescent="0.25">
      <c r="C203" s="98"/>
      <c r="D203" s="97" t="e">
        <f>#REF!</f>
        <v>#REF!</v>
      </c>
      <c r="E203" s="99" t="s">
        <v>57</v>
      </c>
      <c r="F203" s="99" t="s">
        <v>57</v>
      </c>
      <c r="G203" s="99" t="s">
        <v>57</v>
      </c>
      <c r="H203" s="100"/>
      <c r="I203" s="101"/>
      <c r="J203" s="101"/>
      <c r="K203" s="101"/>
      <c r="L203" s="102"/>
      <c r="M203" s="106"/>
      <c r="O203" s="98"/>
      <c r="P203" s="97" t="e">
        <f>#REF!</f>
        <v>#REF!</v>
      </c>
      <c r="Q203" s="99" t="s">
        <v>57</v>
      </c>
      <c r="R203" s="99" t="s">
        <v>57</v>
      </c>
      <c r="S203" s="99" t="s">
        <v>57</v>
      </c>
      <c r="T203" s="100"/>
      <c r="U203" s="101"/>
      <c r="V203" s="101"/>
      <c r="W203" s="101"/>
      <c r="X203" s="102"/>
      <c r="Y203" s="106"/>
    </row>
    <row r="204" spans="3:28" s="89" customFormat="1" ht="0.75" customHeight="1" x14ac:dyDescent="0.25">
      <c r="C204" s="98"/>
      <c r="D204" s="97" t="e">
        <f>#REF!</f>
        <v>#REF!</v>
      </c>
      <c r="E204" s="99"/>
      <c r="F204" s="99"/>
      <c r="G204" s="99"/>
      <c r="H204" s="100"/>
      <c r="I204" s="101"/>
      <c r="J204" s="101"/>
      <c r="K204" s="101"/>
      <c r="L204" s="102"/>
      <c r="M204" s="106"/>
      <c r="O204" s="98"/>
      <c r="P204" s="97" t="e">
        <f>#REF!</f>
        <v>#REF!</v>
      </c>
      <c r="Q204" s="99"/>
      <c r="R204" s="99"/>
      <c r="S204" s="99"/>
      <c r="T204" s="100"/>
      <c r="U204" s="101"/>
      <c r="V204" s="101"/>
      <c r="W204" s="101"/>
      <c r="X204" s="102"/>
      <c r="Y204" s="106"/>
    </row>
    <row r="205" spans="3:28" s="89" customFormat="1" ht="22.5" customHeight="1" x14ac:dyDescent="0.25">
      <c r="C205" s="107"/>
      <c r="D205" s="97" t="e">
        <f>#REF!</f>
        <v>#REF!</v>
      </c>
      <c r="E205" s="108" t="s">
        <v>57</v>
      </c>
      <c r="F205" s="108" t="s">
        <v>57</v>
      </c>
      <c r="G205" s="108" t="s">
        <v>57</v>
      </c>
      <c r="H205" s="109"/>
      <c r="I205" s="110"/>
      <c r="J205" s="110"/>
      <c r="K205" s="110"/>
      <c r="L205" s="111"/>
      <c r="M205" s="112"/>
      <c r="O205" s="107"/>
      <c r="P205" s="97" t="e">
        <f>#REF!</f>
        <v>#REF!</v>
      </c>
      <c r="Q205" s="108" t="s">
        <v>57</v>
      </c>
      <c r="R205" s="108" t="s">
        <v>57</v>
      </c>
      <c r="S205" s="108" t="s">
        <v>57</v>
      </c>
      <c r="T205" s="109"/>
      <c r="U205" s="110"/>
      <c r="V205" s="110"/>
      <c r="W205" s="110"/>
      <c r="X205" s="111"/>
      <c r="Y205" s="112"/>
    </row>
    <row r="206" spans="3:28" s="89" customFormat="1" ht="22.5" customHeight="1" x14ac:dyDescent="0.25">
      <c r="C206" s="90" t="s">
        <v>60</v>
      </c>
      <c r="D206" s="97" t="e">
        <f>#REF!</f>
        <v>#REF!</v>
      </c>
      <c r="E206" s="92" t="s">
        <v>57</v>
      </c>
      <c r="F206" s="92" t="s">
        <v>57</v>
      </c>
      <c r="G206" s="92" t="s">
        <v>57</v>
      </c>
      <c r="H206" s="93"/>
      <c r="I206" s="94"/>
      <c r="J206" s="94"/>
      <c r="K206" s="94"/>
      <c r="L206" s="95"/>
      <c r="M206" s="96"/>
      <c r="O206" s="90" t="s">
        <v>60</v>
      </c>
      <c r="P206" s="97" t="e">
        <f>#REF!</f>
        <v>#REF!</v>
      </c>
      <c r="Q206" s="92" t="s">
        <v>57</v>
      </c>
      <c r="R206" s="92" t="s">
        <v>57</v>
      </c>
      <c r="S206" s="92" t="s">
        <v>57</v>
      </c>
      <c r="T206" s="93"/>
      <c r="U206" s="94"/>
      <c r="V206" s="94"/>
      <c r="W206" s="94"/>
      <c r="X206" s="95"/>
      <c r="Y206" s="96"/>
    </row>
    <row r="207" spans="3:28" s="89" customFormat="1" ht="0.75" customHeight="1" x14ac:dyDescent="0.25">
      <c r="C207" s="98"/>
      <c r="D207" s="97" t="e">
        <f>#REF!</f>
        <v>#REF!</v>
      </c>
      <c r="E207" s="99"/>
      <c r="F207" s="99"/>
      <c r="G207" s="99"/>
      <c r="H207" s="100"/>
      <c r="I207" s="101"/>
      <c r="J207" s="101"/>
      <c r="K207" s="101"/>
      <c r="L207" s="102"/>
      <c r="M207" s="103"/>
      <c r="O207" s="98"/>
      <c r="P207" s="97" t="e">
        <f>#REF!</f>
        <v>#REF!</v>
      </c>
      <c r="Q207" s="99"/>
      <c r="R207" s="99"/>
      <c r="S207" s="99"/>
      <c r="T207" s="100"/>
      <c r="U207" s="101"/>
      <c r="V207" s="101"/>
      <c r="W207" s="101"/>
      <c r="X207" s="102"/>
      <c r="Y207" s="103"/>
    </row>
    <row r="208" spans="3:28" s="89" customFormat="1" ht="22.5" hidden="1" customHeight="1" x14ac:dyDescent="0.25">
      <c r="C208" s="98"/>
      <c r="D208" s="97" t="e">
        <f>#REF!</f>
        <v>#REF!</v>
      </c>
      <c r="E208" s="99"/>
      <c r="F208" s="99"/>
      <c r="G208" s="99"/>
      <c r="H208" s="100"/>
      <c r="I208" s="101"/>
      <c r="J208" s="101"/>
      <c r="K208" s="101"/>
      <c r="L208" s="102"/>
      <c r="M208" s="103"/>
      <c r="O208" s="98"/>
      <c r="P208" s="97" t="e">
        <f>#REF!</f>
        <v>#REF!</v>
      </c>
      <c r="Q208" s="99"/>
      <c r="R208" s="99"/>
      <c r="S208" s="99"/>
      <c r="T208" s="100"/>
      <c r="U208" s="101"/>
      <c r="V208" s="101"/>
      <c r="W208" s="101"/>
      <c r="X208" s="102"/>
      <c r="Y208" s="103"/>
    </row>
    <row r="209" spans="3:28" s="89" customFormat="1" ht="20.25" customHeight="1" x14ac:dyDescent="0.25">
      <c r="C209" s="104">
        <f>+C197+1</f>
        <v>45932</v>
      </c>
      <c r="D209" s="97" t="e">
        <f>#REF!</f>
        <v>#REF!</v>
      </c>
      <c r="E209" s="99" t="s">
        <v>57</v>
      </c>
      <c r="F209" s="99" t="s">
        <v>57</v>
      </c>
      <c r="G209" s="99" t="s">
        <v>57</v>
      </c>
      <c r="H209" s="100"/>
      <c r="I209" s="101"/>
      <c r="J209" s="101"/>
      <c r="K209" s="101"/>
      <c r="L209" s="102"/>
      <c r="M209" s="103"/>
      <c r="O209" s="104">
        <f>+O197+1</f>
        <v>45939</v>
      </c>
      <c r="P209" s="97" t="e">
        <f>#REF!</f>
        <v>#REF!</v>
      </c>
      <c r="Q209" s="99" t="s">
        <v>57</v>
      </c>
      <c r="R209" s="99" t="s">
        <v>57</v>
      </c>
      <c r="S209" s="99" t="s">
        <v>57</v>
      </c>
      <c r="T209" s="100"/>
      <c r="U209" s="101"/>
      <c r="V209" s="101"/>
      <c r="W209" s="101"/>
      <c r="X209" s="102"/>
      <c r="Y209" s="103"/>
      <c r="AB209" s="105"/>
    </row>
    <row r="210" spans="3:28" s="89" customFormat="1" ht="22.5" hidden="1" customHeight="1" x14ac:dyDescent="0.25">
      <c r="C210" s="104"/>
      <c r="D210" s="97" t="e">
        <f>#REF!</f>
        <v>#REF!</v>
      </c>
      <c r="E210" s="99"/>
      <c r="F210" s="99"/>
      <c r="G210" s="99"/>
      <c r="H210" s="100"/>
      <c r="I210" s="101"/>
      <c r="J210" s="101"/>
      <c r="K210" s="101"/>
      <c r="L210" s="102"/>
      <c r="M210" s="103"/>
      <c r="O210" s="104"/>
      <c r="P210" s="97" t="e">
        <f>#REF!</f>
        <v>#REF!</v>
      </c>
      <c r="Q210" s="99"/>
      <c r="R210" s="99"/>
      <c r="S210" s="99"/>
      <c r="T210" s="100"/>
      <c r="U210" s="101"/>
      <c r="V210" s="101"/>
      <c r="W210" s="101"/>
      <c r="X210" s="102"/>
      <c r="Y210" s="103"/>
      <c r="AB210" s="105"/>
    </row>
    <row r="211" spans="3:28" s="89" customFormat="1" ht="0.75" customHeight="1" x14ac:dyDescent="0.25">
      <c r="C211" s="104"/>
      <c r="D211" s="97" t="e">
        <f>#REF!</f>
        <v>#REF!</v>
      </c>
      <c r="E211" s="99"/>
      <c r="F211" s="99"/>
      <c r="G211" s="99"/>
      <c r="H211" s="100"/>
      <c r="I211" s="101"/>
      <c r="J211" s="101"/>
      <c r="K211" s="101"/>
      <c r="L211" s="102"/>
      <c r="M211" s="103"/>
      <c r="O211" s="104"/>
      <c r="P211" s="97" t="e">
        <f>#REF!</f>
        <v>#REF!</v>
      </c>
      <c r="Q211" s="99"/>
      <c r="R211" s="99"/>
      <c r="S211" s="99"/>
      <c r="T211" s="100"/>
      <c r="U211" s="101"/>
      <c r="V211" s="101"/>
      <c r="W211" s="101"/>
      <c r="X211" s="102"/>
      <c r="Y211" s="103"/>
      <c r="AB211" s="105"/>
    </row>
    <row r="212" spans="3:28" s="89" customFormat="1" ht="21.75" customHeight="1" x14ac:dyDescent="0.25">
      <c r="C212" s="103"/>
      <c r="D212" s="97" t="e">
        <f>#REF!</f>
        <v>#REF!</v>
      </c>
      <c r="E212" s="99" t="s">
        <v>57</v>
      </c>
      <c r="F212" s="99" t="s">
        <v>57</v>
      </c>
      <c r="G212" s="99" t="s">
        <v>57</v>
      </c>
      <c r="H212" s="100"/>
      <c r="I212" s="101"/>
      <c r="J212" s="101"/>
      <c r="K212" s="101"/>
      <c r="L212" s="102"/>
      <c r="M212" s="106"/>
      <c r="O212" s="103"/>
      <c r="P212" s="97" t="e">
        <f>#REF!</f>
        <v>#REF!</v>
      </c>
      <c r="Q212" s="99" t="s">
        <v>57</v>
      </c>
      <c r="R212" s="99" t="s">
        <v>57</v>
      </c>
      <c r="S212" s="99" t="s">
        <v>57</v>
      </c>
      <c r="T212" s="100"/>
      <c r="U212" s="101"/>
      <c r="V212" s="101"/>
      <c r="W212" s="101"/>
      <c r="X212" s="102"/>
      <c r="Y212" s="106"/>
    </row>
    <row r="213" spans="3:28" s="89" customFormat="1" ht="2.25" hidden="1" customHeight="1" x14ac:dyDescent="0.25">
      <c r="C213" s="103"/>
      <c r="D213" s="97" t="e">
        <f>#REF!</f>
        <v>#REF!</v>
      </c>
      <c r="E213" s="99"/>
      <c r="F213" s="99"/>
      <c r="G213" s="99"/>
      <c r="H213" s="100"/>
      <c r="I213" s="101"/>
      <c r="J213" s="101"/>
      <c r="K213" s="101"/>
      <c r="L213" s="102"/>
      <c r="M213" s="106"/>
      <c r="O213" s="103"/>
      <c r="P213" s="97" t="e">
        <f>#REF!</f>
        <v>#REF!</v>
      </c>
      <c r="Q213" s="99"/>
      <c r="R213" s="99"/>
      <c r="S213" s="99"/>
      <c r="T213" s="100"/>
      <c r="U213" s="101"/>
      <c r="V213" s="101"/>
      <c r="W213" s="101"/>
      <c r="X213" s="102"/>
      <c r="Y213" s="106"/>
    </row>
    <row r="214" spans="3:28" s="89" customFormat="1" ht="22.5" hidden="1" customHeight="1" x14ac:dyDescent="0.25">
      <c r="C214" s="103"/>
      <c r="D214" s="97" t="e">
        <f>#REF!</f>
        <v>#REF!</v>
      </c>
      <c r="E214" s="99"/>
      <c r="F214" s="99"/>
      <c r="G214" s="99"/>
      <c r="H214" s="100"/>
      <c r="I214" s="101"/>
      <c r="J214" s="101"/>
      <c r="K214" s="101"/>
      <c r="L214" s="102"/>
      <c r="M214" s="106"/>
      <c r="O214" s="103"/>
      <c r="P214" s="97" t="e">
        <f>#REF!</f>
        <v>#REF!</v>
      </c>
      <c r="Q214" s="99"/>
      <c r="R214" s="99"/>
      <c r="S214" s="99"/>
      <c r="T214" s="100"/>
      <c r="U214" s="101"/>
      <c r="V214" s="101"/>
      <c r="W214" s="101"/>
      <c r="X214" s="102"/>
      <c r="Y214" s="106"/>
    </row>
    <row r="215" spans="3:28" s="89" customFormat="1" ht="22.5" customHeight="1" x14ac:dyDescent="0.25">
      <c r="C215" s="98"/>
      <c r="D215" s="97" t="e">
        <f>#REF!</f>
        <v>#REF!</v>
      </c>
      <c r="E215" s="99" t="s">
        <v>57</v>
      </c>
      <c r="F215" s="99" t="s">
        <v>57</v>
      </c>
      <c r="G215" s="99" t="s">
        <v>57</v>
      </c>
      <c r="H215" s="100"/>
      <c r="I215" s="101"/>
      <c r="J215" s="101"/>
      <c r="K215" s="101"/>
      <c r="L215" s="102"/>
      <c r="M215" s="106"/>
      <c r="O215" s="98"/>
      <c r="P215" s="97" t="e">
        <f>#REF!</f>
        <v>#REF!</v>
      </c>
      <c r="Q215" s="99" t="s">
        <v>57</v>
      </c>
      <c r="R215" s="99" t="s">
        <v>57</v>
      </c>
      <c r="S215" s="99" t="s">
        <v>57</v>
      </c>
      <c r="T215" s="100"/>
      <c r="U215" s="101"/>
      <c r="V215" s="101"/>
      <c r="W215" s="101"/>
      <c r="X215" s="102"/>
      <c r="Y215" s="106"/>
    </row>
    <row r="216" spans="3:28" s="89" customFormat="1" ht="0.75" customHeight="1" x14ac:dyDescent="0.25">
      <c r="C216" s="98"/>
      <c r="D216" s="97" t="e">
        <f>#REF!</f>
        <v>#REF!</v>
      </c>
      <c r="E216" s="99"/>
      <c r="F216" s="99"/>
      <c r="G216" s="99"/>
      <c r="H216" s="100"/>
      <c r="I216" s="101"/>
      <c r="J216" s="101"/>
      <c r="K216" s="101"/>
      <c r="L216" s="102"/>
      <c r="M216" s="106"/>
      <c r="O216" s="98"/>
      <c r="P216" s="97" t="e">
        <f>#REF!</f>
        <v>#REF!</v>
      </c>
      <c r="Q216" s="99"/>
      <c r="R216" s="99"/>
      <c r="S216" s="99"/>
      <c r="T216" s="100"/>
      <c r="U216" s="101"/>
      <c r="V216" s="101"/>
      <c r="W216" s="101"/>
      <c r="X216" s="102"/>
      <c r="Y216" s="106"/>
    </row>
    <row r="217" spans="3:28" s="89" customFormat="1" ht="22.5" customHeight="1" x14ac:dyDescent="0.25">
      <c r="C217" s="107"/>
      <c r="D217" s="97" t="e">
        <f>#REF!</f>
        <v>#REF!</v>
      </c>
      <c r="E217" s="108" t="s">
        <v>57</v>
      </c>
      <c r="F217" s="108" t="s">
        <v>57</v>
      </c>
      <c r="G217" s="108" t="s">
        <v>57</v>
      </c>
      <c r="H217" s="109"/>
      <c r="I217" s="110"/>
      <c r="J217" s="110"/>
      <c r="K217" s="110"/>
      <c r="L217" s="111"/>
      <c r="M217" s="112"/>
      <c r="O217" s="107"/>
      <c r="P217" s="97" t="e">
        <f>#REF!</f>
        <v>#REF!</v>
      </c>
      <c r="Q217" s="108" t="s">
        <v>57</v>
      </c>
      <c r="R217" s="108" t="s">
        <v>57</v>
      </c>
      <c r="S217" s="108" t="s">
        <v>57</v>
      </c>
      <c r="T217" s="109"/>
      <c r="U217" s="110"/>
      <c r="V217" s="110"/>
      <c r="W217" s="110"/>
      <c r="X217" s="111"/>
      <c r="Y217" s="112"/>
    </row>
    <row r="218" spans="3:28" s="89" customFormat="1" ht="22.5" customHeight="1" x14ac:dyDescent="0.25">
      <c r="C218" s="90" t="s">
        <v>61</v>
      </c>
      <c r="D218" s="97" t="e">
        <f>#REF!</f>
        <v>#REF!</v>
      </c>
      <c r="E218" s="92" t="s">
        <v>57</v>
      </c>
      <c r="F218" s="92" t="s">
        <v>57</v>
      </c>
      <c r="G218" s="92" t="s">
        <v>57</v>
      </c>
      <c r="H218" s="93"/>
      <c r="I218" s="94"/>
      <c r="J218" s="94"/>
      <c r="K218" s="94"/>
      <c r="L218" s="95"/>
      <c r="M218" s="96"/>
      <c r="O218" s="90" t="s">
        <v>61</v>
      </c>
      <c r="P218" s="97" t="e">
        <f>#REF!</f>
        <v>#REF!</v>
      </c>
      <c r="Q218" s="92" t="s">
        <v>57</v>
      </c>
      <c r="R218" s="92" t="s">
        <v>57</v>
      </c>
      <c r="S218" s="92" t="s">
        <v>57</v>
      </c>
      <c r="T218" s="93"/>
      <c r="U218" s="94"/>
      <c r="V218" s="94"/>
      <c r="W218" s="94"/>
      <c r="X218" s="95"/>
      <c r="Y218" s="96"/>
    </row>
    <row r="219" spans="3:28" s="89" customFormat="1" ht="0.75" customHeight="1" x14ac:dyDescent="0.25">
      <c r="C219" s="98"/>
      <c r="D219" s="97" t="e">
        <f>#REF!</f>
        <v>#REF!</v>
      </c>
      <c r="E219" s="99"/>
      <c r="F219" s="99"/>
      <c r="G219" s="99"/>
      <c r="H219" s="100"/>
      <c r="I219" s="101"/>
      <c r="J219" s="101"/>
      <c r="K219" s="101"/>
      <c r="L219" s="102"/>
      <c r="M219" s="103"/>
      <c r="O219" s="98"/>
      <c r="P219" s="97" t="e">
        <f>#REF!</f>
        <v>#REF!</v>
      </c>
      <c r="Q219" s="99"/>
      <c r="R219" s="99"/>
      <c r="S219" s="99"/>
      <c r="T219" s="100"/>
      <c r="U219" s="101"/>
      <c r="V219" s="101"/>
      <c r="W219" s="101"/>
      <c r="X219" s="102"/>
      <c r="Y219" s="103"/>
    </row>
    <row r="220" spans="3:28" s="89" customFormat="1" ht="22.5" hidden="1" customHeight="1" x14ac:dyDescent="0.25">
      <c r="C220" s="98"/>
      <c r="D220" s="97" t="e">
        <f>#REF!</f>
        <v>#REF!</v>
      </c>
      <c r="E220" s="99"/>
      <c r="F220" s="99"/>
      <c r="G220" s="99"/>
      <c r="H220" s="100"/>
      <c r="I220" s="101"/>
      <c r="J220" s="101"/>
      <c r="K220" s="101"/>
      <c r="L220" s="102"/>
      <c r="M220" s="103"/>
      <c r="O220" s="98"/>
      <c r="P220" s="97" t="e">
        <f>#REF!</f>
        <v>#REF!</v>
      </c>
      <c r="Q220" s="99"/>
      <c r="R220" s="99"/>
      <c r="S220" s="99"/>
      <c r="T220" s="100"/>
      <c r="U220" s="101"/>
      <c r="V220" s="101"/>
      <c r="W220" s="101"/>
      <c r="X220" s="102"/>
      <c r="Y220" s="103"/>
    </row>
    <row r="221" spans="3:28" s="89" customFormat="1" ht="20.25" customHeight="1" x14ac:dyDescent="0.25">
      <c r="C221" s="104">
        <f>+C209+1</f>
        <v>45933</v>
      </c>
      <c r="D221" s="97" t="e">
        <f>#REF!</f>
        <v>#REF!</v>
      </c>
      <c r="E221" s="99" t="s">
        <v>57</v>
      </c>
      <c r="F221" s="99" t="s">
        <v>57</v>
      </c>
      <c r="G221" s="99" t="s">
        <v>57</v>
      </c>
      <c r="H221" s="100"/>
      <c r="I221" s="101"/>
      <c r="J221" s="101"/>
      <c r="K221" s="101"/>
      <c r="L221" s="102"/>
      <c r="M221" s="103"/>
      <c r="O221" s="104">
        <f>+O209+1</f>
        <v>45940</v>
      </c>
      <c r="P221" s="97" t="e">
        <f>#REF!</f>
        <v>#REF!</v>
      </c>
      <c r="Q221" s="99" t="s">
        <v>57</v>
      </c>
      <c r="R221" s="99" t="s">
        <v>57</v>
      </c>
      <c r="S221" s="99" t="s">
        <v>57</v>
      </c>
      <c r="T221" s="100"/>
      <c r="U221" s="101"/>
      <c r="V221" s="101"/>
      <c r="W221" s="101"/>
      <c r="X221" s="102"/>
      <c r="Y221" s="103"/>
      <c r="AB221" s="105"/>
    </row>
    <row r="222" spans="3:28" s="89" customFormat="1" ht="22.5" hidden="1" customHeight="1" x14ac:dyDescent="0.25">
      <c r="C222" s="104"/>
      <c r="D222" s="97" t="e">
        <f>#REF!</f>
        <v>#REF!</v>
      </c>
      <c r="E222" s="99"/>
      <c r="F222" s="99"/>
      <c r="G222" s="99"/>
      <c r="H222" s="100"/>
      <c r="I222" s="101"/>
      <c r="J222" s="101"/>
      <c r="K222" s="101"/>
      <c r="L222" s="102"/>
      <c r="M222" s="103"/>
      <c r="O222" s="104"/>
      <c r="P222" s="97" t="e">
        <f>#REF!</f>
        <v>#REF!</v>
      </c>
      <c r="Q222" s="99"/>
      <c r="R222" s="99"/>
      <c r="S222" s="99"/>
      <c r="T222" s="100"/>
      <c r="U222" s="101"/>
      <c r="V222" s="101"/>
      <c r="W222" s="101"/>
      <c r="X222" s="102"/>
      <c r="Y222" s="103"/>
      <c r="AB222" s="105"/>
    </row>
    <row r="223" spans="3:28" s="89" customFormat="1" ht="0.75" customHeight="1" x14ac:dyDescent="0.25">
      <c r="C223" s="104"/>
      <c r="D223" s="97" t="e">
        <f>#REF!</f>
        <v>#REF!</v>
      </c>
      <c r="E223" s="99"/>
      <c r="F223" s="99"/>
      <c r="G223" s="99"/>
      <c r="H223" s="100"/>
      <c r="I223" s="101"/>
      <c r="J223" s="101"/>
      <c r="K223" s="101"/>
      <c r="L223" s="102"/>
      <c r="M223" s="103"/>
      <c r="O223" s="104"/>
      <c r="P223" s="97" t="e">
        <f>#REF!</f>
        <v>#REF!</v>
      </c>
      <c r="Q223" s="99"/>
      <c r="R223" s="99"/>
      <c r="S223" s="99"/>
      <c r="T223" s="100"/>
      <c r="U223" s="101"/>
      <c r="V223" s="101"/>
      <c r="W223" s="101"/>
      <c r="X223" s="102"/>
      <c r="Y223" s="103"/>
      <c r="AB223" s="105"/>
    </row>
    <row r="224" spans="3:28" s="89" customFormat="1" ht="21.75" customHeight="1" x14ac:dyDescent="0.25">
      <c r="C224" s="103"/>
      <c r="D224" s="97" t="e">
        <f>#REF!</f>
        <v>#REF!</v>
      </c>
      <c r="E224" s="99" t="s">
        <v>57</v>
      </c>
      <c r="F224" s="99" t="s">
        <v>57</v>
      </c>
      <c r="G224" s="99" t="s">
        <v>57</v>
      </c>
      <c r="H224" s="100"/>
      <c r="I224" s="101"/>
      <c r="J224" s="101"/>
      <c r="K224" s="101"/>
      <c r="L224" s="102"/>
      <c r="M224" s="106"/>
      <c r="O224" s="103"/>
      <c r="P224" s="97" t="e">
        <f>#REF!</f>
        <v>#REF!</v>
      </c>
      <c r="Q224" s="99" t="s">
        <v>57</v>
      </c>
      <c r="R224" s="99" t="s">
        <v>57</v>
      </c>
      <c r="S224" s="99" t="s">
        <v>57</v>
      </c>
      <c r="T224" s="100"/>
      <c r="U224" s="101"/>
      <c r="V224" s="101"/>
      <c r="W224" s="101"/>
      <c r="X224" s="102"/>
      <c r="Y224" s="106"/>
    </row>
    <row r="225" spans="1:25" s="89" customFormat="1" ht="2.25" hidden="1" customHeight="1" x14ac:dyDescent="0.25">
      <c r="C225" s="103"/>
      <c r="D225" s="97" t="e">
        <f>#REF!</f>
        <v>#REF!</v>
      </c>
      <c r="E225" s="99"/>
      <c r="F225" s="99"/>
      <c r="G225" s="99"/>
      <c r="H225" s="100"/>
      <c r="I225" s="101"/>
      <c r="J225" s="101"/>
      <c r="K225" s="101"/>
      <c r="L225" s="102"/>
      <c r="M225" s="106"/>
      <c r="O225" s="103"/>
      <c r="P225" s="97" t="e">
        <f>#REF!</f>
        <v>#REF!</v>
      </c>
      <c r="Q225" s="99"/>
      <c r="R225" s="99"/>
      <c r="S225" s="99"/>
      <c r="T225" s="100"/>
      <c r="U225" s="101"/>
      <c r="V225" s="101"/>
      <c r="W225" s="101"/>
      <c r="X225" s="102"/>
      <c r="Y225" s="106"/>
    </row>
    <row r="226" spans="1:25" s="89" customFormat="1" ht="22.5" hidden="1" customHeight="1" x14ac:dyDescent="0.25">
      <c r="C226" s="103"/>
      <c r="D226" s="97" t="e">
        <f>#REF!</f>
        <v>#REF!</v>
      </c>
      <c r="E226" s="99"/>
      <c r="F226" s="99"/>
      <c r="G226" s="99"/>
      <c r="H226" s="100"/>
      <c r="I226" s="101"/>
      <c r="J226" s="101"/>
      <c r="K226" s="101"/>
      <c r="L226" s="102"/>
      <c r="M226" s="106"/>
      <c r="O226" s="103"/>
      <c r="P226" s="97" t="e">
        <f>#REF!</f>
        <v>#REF!</v>
      </c>
      <c r="Q226" s="99"/>
      <c r="R226" s="99"/>
      <c r="S226" s="99"/>
      <c r="T226" s="100"/>
      <c r="U226" s="101"/>
      <c r="V226" s="101"/>
      <c r="W226" s="101"/>
      <c r="X226" s="102"/>
      <c r="Y226" s="106"/>
    </row>
    <row r="227" spans="1:25" s="89" customFormat="1" ht="22.5" customHeight="1" x14ac:dyDescent="0.25">
      <c r="C227" s="98"/>
      <c r="D227" s="97" t="e">
        <f>#REF!</f>
        <v>#REF!</v>
      </c>
      <c r="E227" s="99" t="s">
        <v>57</v>
      </c>
      <c r="F227" s="99" t="s">
        <v>57</v>
      </c>
      <c r="G227" s="99" t="s">
        <v>57</v>
      </c>
      <c r="H227" s="100"/>
      <c r="I227" s="101"/>
      <c r="J227" s="101"/>
      <c r="K227" s="101"/>
      <c r="L227" s="102"/>
      <c r="M227" s="106"/>
      <c r="O227" s="98"/>
      <c r="P227" s="97" t="e">
        <f>#REF!</f>
        <v>#REF!</v>
      </c>
      <c r="Q227" s="99" t="s">
        <v>57</v>
      </c>
      <c r="R227" s="99" t="s">
        <v>57</v>
      </c>
      <c r="S227" s="99" t="s">
        <v>57</v>
      </c>
      <c r="T227" s="100"/>
      <c r="U227" s="101"/>
      <c r="V227" s="101"/>
      <c r="W227" s="101"/>
      <c r="X227" s="102"/>
      <c r="Y227" s="106"/>
    </row>
    <row r="228" spans="1:25" s="89" customFormat="1" ht="0.75" customHeight="1" x14ac:dyDescent="0.25">
      <c r="C228" s="98"/>
      <c r="D228" s="97" t="e">
        <f>#REF!</f>
        <v>#REF!</v>
      </c>
      <c r="E228" s="99"/>
      <c r="F228" s="99"/>
      <c r="G228" s="99"/>
      <c r="H228" s="100"/>
      <c r="I228" s="101"/>
      <c r="J228" s="101"/>
      <c r="K228" s="101"/>
      <c r="L228" s="102"/>
      <c r="M228" s="106"/>
      <c r="O228" s="98"/>
      <c r="P228" s="97" t="e">
        <f>#REF!</f>
        <v>#REF!</v>
      </c>
      <c r="Q228" s="99"/>
      <c r="R228" s="99"/>
      <c r="S228" s="99"/>
      <c r="T228" s="100"/>
      <c r="U228" s="101"/>
      <c r="V228" s="101"/>
      <c r="W228" s="101"/>
      <c r="X228" s="102"/>
      <c r="Y228" s="106"/>
    </row>
    <row r="229" spans="1:25" s="89" customFormat="1" ht="22.5" customHeight="1" x14ac:dyDescent="0.25">
      <c r="C229" s="107"/>
      <c r="D229" s="97" t="e">
        <f>#REF!</f>
        <v>#REF!</v>
      </c>
      <c r="E229" s="108" t="s">
        <v>57</v>
      </c>
      <c r="F229" s="108" t="s">
        <v>57</v>
      </c>
      <c r="G229" s="108" t="s">
        <v>57</v>
      </c>
      <c r="H229" s="109"/>
      <c r="I229" s="110"/>
      <c r="J229" s="110"/>
      <c r="K229" s="110"/>
      <c r="L229" s="111"/>
      <c r="M229" s="112"/>
      <c r="O229" s="107"/>
      <c r="P229" s="97" t="e">
        <f>#REF!</f>
        <v>#REF!</v>
      </c>
      <c r="Q229" s="108" t="s">
        <v>57</v>
      </c>
      <c r="R229" s="108" t="s">
        <v>57</v>
      </c>
      <c r="S229" s="108" t="s">
        <v>57</v>
      </c>
      <c r="T229" s="109"/>
      <c r="U229" s="110"/>
      <c r="V229" s="110"/>
      <c r="W229" s="110"/>
      <c r="X229" s="111"/>
      <c r="Y229" s="112"/>
    </row>
    <row r="230" spans="1:25" ht="15" customHeight="1" x14ac:dyDescent="0.3">
      <c r="C230" s="294" t="s">
        <v>62</v>
      </c>
      <c r="D230" s="294"/>
      <c r="E230" s="294"/>
      <c r="F230" s="294"/>
      <c r="G230" s="294"/>
      <c r="H230" s="294"/>
      <c r="I230" s="294"/>
      <c r="J230" s="294"/>
      <c r="K230" s="294"/>
      <c r="L230" s="294"/>
      <c r="M230" s="294"/>
      <c r="O230" s="294" t="s">
        <v>62</v>
      </c>
      <c r="P230" s="294"/>
      <c r="Q230" s="294"/>
      <c r="R230" s="294"/>
      <c r="S230" s="294"/>
      <c r="T230" s="294"/>
      <c r="U230" s="294"/>
      <c r="V230" s="294"/>
      <c r="W230" s="294"/>
      <c r="X230" s="294"/>
      <c r="Y230" s="294"/>
    </row>
    <row r="231" spans="1:25" x14ac:dyDescent="0.3">
      <c r="C231" s="113"/>
      <c r="D231" s="113"/>
      <c r="E231" s="113"/>
      <c r="F231" s="113"/>
      <c r="G231" s="113"/>
      <c r="H231" s="113"/>
      <c r="I231" s="113"/>
      <c r="J231" s="113"/>
      <c r="K231" s="113"/>
      <c r="L231" s="113"/>
      <c r="M231" s="113"/>
      <c r="O231" s="113"/>
      <c r="P231" s="113"/>
      <c r="Q231" s="113"/>
      <c r="R231" s="113"/>
      <c r="S231" s="113"/>
      <c r="T231" s="113"/>
      <c r="U231" s="113"/>
      <c r="V231" s="113"/>
      <c r="W231" s="113"/>
      <c r="X231" s="113"/>
      <c r="Y231" s="113"/>
    </row>
    <row r="232" spans="1:25" x14ac:dyDescent="0.3">
      <c r="C232" s="295" t="s">
        <v>63</v>
      </c>
      <c r="D232" s="295"/>
      <c r="E232" s="295"/>
      <c r="F232" s="295"/>
      <c r="G232" s="295"/>
      <c r="H232" s="295"/>
      <c r="I232" s="295"/>
      <c r="J232" s="295"/>
      <c r="K232" s="295"/>
      <c r="L232" s="295"/>
      <c r="M232" s="295"/>
      <c r="O232" s="295" t="s">
        <v>63</v>
      </c>
      <c r="P232" s="295"/>
      <c r="Q232" s="295"/>
      <c r="R232" s="295"/>
      <c r="S232" s="295"/>
      <c r="T232" s="295"/>
      <c r="U232" s="295"/>
      <c r="V232" s="295"/>
      <c r="W232" s="295"/>
      <c r="X232" s="295"/>
      <c r="Y232" s="295"/>
    </row>
    <row r="233" spans="1:25" ht="115.5" customHeight="1" x14ac:dyDescent="0.3">
      <c r="C233" s="296"/>
      <c r="D233" s="297"/>
      <c r="E233" s="297"/>
      <c r="F233" s="297"/>
      <c r="G233" s="297"/>
      <c r="H233" s="297"/>
      <c r="I233" s="297"/>
      <c r="J233" s="297"/>
      <c r="K233" s="297"/>
      <c r="L233" s="297"/>
      <c r="M233" s="298"/>
      <c r="O233" s="296"/>
      <c r="P233" s="297"/>
      <c r="Q233" s="297"/>
      <c r="R233" s="297"/>
      <c r="S233" s="297"/>
      <c r="T233" s="297"/>
      <c r="U233" s="297"/>
      <c r="V233" s="297"/>
      <c r="W233" s="297"/>
      <c r="X233" s="297"/>
      <c r="Y233" s="298"/>
    </row>
    <row r="235" spans="1:25" ht="53.25" customHeight="1" x14ac:dyDescent="0.3">
      <c r="C235" s="67"/>
      <c r="D235" s="68"/>
      <c r="E235" s="69"/>
      <c r="F235" s="69"/>
      <c r="G235" s="69"/>
      <c r="H235" s="69"/>
      <c r="I235" s="69"/>
      <c r="J235" s="69"/>
      <c r="K235" s="69"/>
      <c r="L235" s="69"/>
      <c r="M235" s="70" t="s">
        <v>37</v>
      </c>
      <c r="O235" s="67"/>
      <c r="P235" s="68"/>
      <c r="Q235" s="69"/>
      <c r="R235" s="69"/>
      <c r="S235" s="69"/>
      <c r="T235" s="69"/>
      <c r="U235" s="69"/>
      <c r="V235" s="69"/>
      <c r="W235" s="69"/>
      <c r="X235" s="69"/>
      <c r="Y235" s="70" t="s">
        <v>37</v>
      </c>
    </row>
    <row r="236" spans="1:25" ht="5.25" customHeight="1" x14ac:dyDescent="0.3"/>
    <row r="237" spans="1:25" x14ac:dyDescent="0.3">
      <c r="A237" s="72" t="s">
        <v>28</v>
      </c>
      <c r="C237" s="311" t="str">
        <f>C159</f>
        <v>Année 2022/2023</v>
      </c>
      <c r="D237" s="311"/>
      <c r="E237" s="312" t="str">
        <f>+CONCATENATE("Période ",$A$8)</f>
        <v>Période 6</v>
      </c>
      <c r="F237" s="312"/>
      <c r="G237" s="312"/>
      <c r="H237" s="312"/>
      <c r="I237" s="312"/>
      <c r="J237" s="312"/>
      <c r="K237" s="312"/>
      <c r="L237" s="312"/>
      <c r="M237" s="73" t="str">
        <f>+CONCATENATE("Semaine ",$A$6)</f>
        <v>Semaine 36</v>
      </c>
      <c r="O237" s="311" t="str">
        <f>+C237</f>
        <v>Année 2022/2023</v>
      </c>
      <c r="P237" s="311"/>
      <c r="Q237" s="312" t="str">
        <f>+CONCATENATE("Période ",$A$8)</f>
        <v>Période 6</v>
      </c>
      <c r="R237" s="312"/>
      <c r="S237" s="312"/>
      <c r="T237" s="312"/>
      <c r="U237" s="312"/>
      <c r="V237" s="312"/>
      <c r="W237" s="312"/>
      <c r="X237" s="312"/>
      <c r="Y237" s="73" t="str">
        <f>+CONCATENATE("Semaine ",$A$6+1)</f>
        <v>Semaine 37</v>
      </c>
    </row>
    <row r="238" spans="1:25" x14ac:dyDescent="0.3">
      <c r="A238" s="74" t="e">
        <f>'5E D2'!#REF!</f>
        <v>#REF!</v>
      </c>
      <c r="C238" s="75"/>
      <c r="D238" s="75"/>
      <c r="E238" s="76"/>
      <c r="F238" s="76"/>
      <c r="G238" s="76"/>
      <c r="H238" s="76"/>
      <c r="I238" s="76"/>
      <c r="J238" s="76"/>
      <c r="K238" s="76"/>
      <c r="L238" s="76"/>
      <c r="M238" s="77"/>
      <c r="O238" s="75"/>
      <c r="P238" s="75"/>
      <c r="Q238" s="76"/>
      <c r="R238" s="76"/>
      <c r="S238" s="76"/>
      <c r="T238" s="76"/>
      <c r="U238" s="76"/>
      <c r="V238" s="76"/>
      <c r="W238" s="76"/>
      <c r="X238" s="76"/>
      <c r="Y238" s="77"/>
    </row>
    <row r="239" spans="1:25" ht="15.6" x14ac:dyDescent="0.3">
      <c r="A239" s="72" t="s">
        <v>38</v>
      </c>
      <c r="C239" s="78" t="s">
        <v>39</v>
      </c>
      <c r="D239" s="313" t="s">
        <v>40</v>
      </c>
      <c r="E239" s="313"/>
      <c r="F239" s="313"/>
      <c r="G239" s="313"/>
      <c r="H239" s="313"/>
      <c r="I239" s="313"/>
      <c r="J239" s="313"/>
      <c r="K239" s="313"/>
      <c r="L239" s="313"/>
      <c r="M239" s="313"/>
      <c r="O239" s="78" t="s">
        <v>39</v>
      </c>
      <c r="P239" s="313" t="s">
        <v>40</v>
      </c>
      <c r="Q239" s="313"/>
      <c r="R239" s="313"/>
      <c r="S239" s="313"/>
      <c r="T239" s="313"/>
      <c r="U239" s="313"/>
      <c r="V239" s="313"/>
      <c r="W239" s="313"/>
      <c r="X239" s="313"/>
      <c r="Y239" s="313"/>
    </row>
    <row r="240" spans="1:25" x14ac:dyDescent="0.3">
      <c r="A240" s="79" t="e">
        <f>'5E D2'!#REF!</f>
        <v>#REF!</v>
      </c>
    </row>
    <row r="241" spans="1:28" ht="18" customHeight="1" x14ac:dyDescent="0.3">
      <c r="A241" s="72" t="s">
        <v>41</v>
      </c>
      <c r="C241" s="78" t="s">
        <v>42</v>
      </c>
      <c r="O241" s="78" t="s">
        <v>42</v>
      </c>
    </row>
    <row r="242" spans="1:28" x14ac:dyDescent="0.3">
      <c r="A242" s="79">
        <f>A164</f>
        <v>6</v>
      </c>
    </row>
    <row r="243" spans="1:28" ht="63" customHeight="1" x14ac:dyDescent="0.3">
      <c r="C243" s="307" t="s">
        <v>43</v>
      </c>
      <c r="D243" s="307"/>
      <c r="E243" s="307"/>
      <c r="F243" s="307"/>
      <c r="G243" s="307"/>
      <c r="H243" s="307"/>
      <c r="I243" s="307"/>
      <c r="J243" s="307"/>
      <c r="K243" s="307"/>
      <c r="L243" s="307"/>
      <c r="M243" s="307"/>
      <c r="O243" s="307" t="s">
        <v>43</v>
      </c>
      <c r="P243" s="307"/>
      <c r="Q243" s="307"/>
      <c r="R243" s="307"/>
      <c r="S243" s="307"/>
      <c r="T243" s="307"/>
      <c r="U243" s="307"/>
      <c r="V243" s="307"/>
      <c r="W243" s="307"/>
      <c r="X243" s="307"/>
      <c r="Y243" s="307"/>
    </row>
    <row r="244" spans="1:28" ht="9" customHeight="1" x14ac:dyDescent="0.3"/>
    <row r="245" spans="1:28" ht="15" customHeight="1" x14ac:dyDescent="0.3">
      <c r="E245" s="80"/>
      <c r="G245" s="81"/>
      <c r="H245" s="308" t="s">
        <v>44</v>
      </c>
      <c r="I245" s="309"/>
      <c r="J245" s="309"/>
      <c r="K245" s="309"/>
      <c r="L245" s="309"/>
      <c r="M245" s="310"/>
      <c r="Q245" s="80"/>
      <c r="S245" s="81"/>
      <c r="T245" s="308" t="s">
        <v>44</v>
      </c>
      <c r="U245" s="309"/>
      <c r="V245" s="309"/>
      <c r="W245" s="309"/>
      <c r="X245" s="309"/>
      <c r="Y245" s="310"/>
    </row>
    <row r="246" spans="1:28" ht="39" customHeight="1" x14ac:dyDescent="0.3">
      <c r="E246" s="82"/>
      <c r="F246" s="83"/>
      <c r="G246" s="84"/>
      <c r="H246" s="299" t="s">
        <v>45</v>
      </c>
      <c r="I246" s="301" t="s">
        <v>46</v>
      </c>
      <c r="J246" s="301" t="s">
        <v>47</v>
      </c>
      <c r="K246" s="301" t="s">
        <v>48</v>
      </c>
      <c r="L246" s="303" t="s">
        <v>49</v>
      </c>
      <c r="M246" s="305" t="s">
        <v>50</v>
      </c>
      <c r="Q246" s="82"/>
      <c r="R246" s="83"/>
      <c r="S246" s="84"/>
      <c r="T246" s="299" t="s">
        <v>45</v>
      </c>
      <c r="U246" s="301" t="s">
        <v>46</v>
      </c>
      <c r="V246" s="301" t="s">
        <v>47</v>
      </c>
      <c r="W246" s="301" t="s">
        <v>48</v>
      </c>
      <c r="X246" s="303" t="s">
        <v>49</v>
      </c>
      <c r="Y246" s="305" t="s">
        <v>50</v>
      </c>
    </row>
    <row r="247" spans="1:28" ht="15.6" x14ac:dyDescent="0.3">
      <c r="C247" s="85" t="s">
        <v>51</v>
      </c>
      <c r="D247" s="86" t="s">
        <v>52</v>
      </c>
      <c r="E247" s="87" t="s">
        <v>53</v>
      </c>
      <c r="F247" s="87" t="s">
        <v>54</v>
      </c>
      <c r="G247" s="87" t="s">
        <v>55</v>
      </c>
      <c r="H247" s="300"/>
      <c r="I247" s="302"/>
      <c r="J247" s="302"/>
      <c r="K247" s="302"/>
      <c r="L247" s="304"/>
      <c r="M247" s="306"/>
      <c r="O247" s="85" t="s">
        <v>51</v>
      </c>
      <c r="P247" s="88" t="s">
        <v>52</v>
      </c>
      <c r="Q247" s="87" t="s">
        <v>53</v>
      </c>
      <c r="R247" s="87" t="s">
        <v>54</v>
      </c>
      <c r="S247" s="87" t="s">
        <v>55</v>
      </c>
      <c r="T247" s="300"/>
      <c r="U247" s="302"/>
      <c r="V247" s="302"/>
      <c r="W247" s="302"/>
      <c r="X247" s="304"/>
      <c r="Y247" s="306"/>
    </row>
    <row r="248" spans="1:28" s="89" customFormat="1" ht="22.5" customHeight="1" x14ac:dyDescent="0.25">
      <c r="C248" s="90" t="s">
        <v>56</v>
      </c>
      <c r="D248" s="97" t="e">
        <f>#REF!</f>
        <v>#REF!</v>
      </c>
      <c r="E248" s="92" t="s">
        <v>57</v>
      </c>
      <c r="F248" s="92" t="s">
        <v>57</v>
      </c>
      <c r="G248" s="92" t="s">
        <v>57</v>
      </c>
      <c r="H248" s="93"/>
      <c r="I248" s="94"/>
      <c r="J248" s="94"/>
      <c r="K248" s="94"/>
      <c r="L248" s="95"/>
      <c r="M248" s="96"/>
      <c r="O248" s="90" t="s">
        <v>56</v>
      </c>
      <c r="P248" s="91" t="e">
        <f>#REF!</f>
        <v>#REF!</v>
      </c>
      <c r="Q248" s="92" t="s">
        <v>57</v>
      </c>
      <c r="R248" s="92" t="s">
        <v>57</v>
      </c>
      <c r="S248" s="92" t="s">
        <v>57</v>
      </c>
      <c r="T248" s="93"/>
      <c r="U248" s="94"/>
      <c r="V248" s="94"/>
      <c r="W248" s="94"/>
      <c r="X248" s="95"/>
      <c r="Y248" s="96"/>
    </row>
    <row r="249" spans="1:28" s="89" customFormat="1" ht="0.75" customHeight="1" x14ac:dyDescent="0.25">
      <c r="C249" s="98"/>
      <c r="D249" s="97" t="e">
        <f>#REF!</f>
        <v>#REF!</v>
      </c>
      <c r="E249" s="99"/>
      <c r="F249" s="99"/>
      <c r="G249" s="99"/>
      <c r="H249" s="100"/>
      <c r="I249" s="101"/>
      <c r="J249" s="101"/>
      <c r="K249" s="101"/>
      <c r="L249" s="102"/>
      <c r="M249" s="103"/>
      <c r="O249" s="98"/>
      <c r="P249" s="91" t="e">
        <f>#REF!</f>
        <v>#REF!</v>
      </c>
      <c r="Q249" s="99"/>
      <c r="R249" s="99"/>
      <c r="S249" s="99"/>
      <c r="T249" s="100"/>
      <c r="U249" s="101"/>
      <c r="V249" s="101"/>
      <c r="W249" s="101"/>
      <c r="X249" s="102"/>
      <c r="Y249" s="103"/>
    </row>
    <row r="250" spans="1:28" s="89" customFormat="1" ht="22.5" hidden="1" customHeight="1" x14ac:dyDescent="0.25">
      <c r="C250" s="98"/>
      <c r="D250" s="97" t="e">
        <f>#REF!</f>
        <v>#REF!</v>
      </c>
      <c r="E250" s="99"/>
      <c r="F250" s="99"/>
      <c r="G250" s="99"/>
      <c r="H250" s="100"/>
      <c r="I250" s="101"/>
      <c r="J250" s="101"/>
      <c r="K250" s="101"/>
      <c r="L250" s="102"/>
      <c r="M250" s="103"/>
      <c r="O250" s="98"/>
      <c r="P250" s="91" t="e">
        <f>#REF!</f>
        <v>#REF!</v>
      </c>
      <c r="Q250" s="99"/>
      <c r="R250" s="99"/>
      <c r="S250" s="99"/>
      <c r="T250" s="100"/>
      <c r="U250" s="101"/>
      <c r="V250" s="101"/>
      <c r="W250" s="101"/>
      <c r="X250" s="102"/>
      <c r="Y250" s="103"/>
    </row>
    <row r="251" spans="1:28" s="89" customFormat="1" ht="20.25" customHeight="1" x14ac:dyDescent="0.25">
      <c r="C251" s="104">
        <f>O221+3</f>
        <v>45943</v>
      </c>
      <c r="D251" s="97" t="e">
        <f>#REF!</f>
        <v>#REF!</v>
      </c>
      <c r="E251" s="99" t="s">
        <v>57</v>
      </c>
      <c r="F251" s="99" t="s">
        <v>57</v>
      </c>
      <c r="G251" s="99" t="s">
        <v>57</v>
      </c>
      <c r="H251" s="100"/>
      <c r="I251" s="101"/>
      <c r="J251" s="101"/>
      <c r="K251" s="101"/>
      <c r="L251" s="102"/>
      <c r="M251" s="103"/>
      <c r="O251" s="104">
        <f>+C299+3</f>
        <v>45950</v>
      </c>
      <c r="P251" s="91" t="e">
        <f>#REF!</f>
        <v>#REF!</v>
      </c>
      <c r="Q251" s="99" t="s">
        <v>57</v>
      </c>
      <c r="R251" s="99" t="s">
        <v>57</v>
      </c>
      <c r="S251" s="99" t="s">
        <v>57</v>
      </c>
      <c r="T251" s="100"/>
      <c r="U251" s="101"/>
      <c r="V251" s="101"/>
      <c r="W251" s="101"/>
      <c r="X251" s="102"/>
      <c r="Y251" s="103"/>
      <c r="AB251" s="105"/>
    </row>
    <row r="252" spans="1:28" s="89" customFormat="1" ht="22.5" hidden="1" customHeight="1" x14ac:dyDescent="0.25">
      <c r="C252" s="104"/>
      <c r="D252" s="97" t="e">
        <f>#REF!</f>
        <v>#REF!</v>
      </c>
      <c r="E252" s="99"/>
      <c r="F252" s="99"/>
      <c r="G252" s="99"/>
      <c r="H252" s="100"/>
      <c r="I252" s="101"/>
      <c r="J252" s="101"/>
      <c r="K252" s="101"/>
      <c r="L252" s="102"/>
      <c r="M252" s="103"/>
      <c r="O252" s="104"/>
      <c r="P252" s="91" t="e">
        <f>#REF!</f>
        <v>#REF!</v>
      </c>
      <c r="Q252" s="99"/>
      <c r="R252" s="99"/>
      <c r="S252" s="99"/>
      <c r="T252" s="100"/>
      <c r="U252" s="101"/>
      <c r="V252" s="101"/>
      <c r="W252" s="101"/>
      <c r="X252" s="102"/>
      <c r="Y252" s="103"/>
      <c r="AB252" s="105"/>
    </row>
    <row r="253" spans="1:28" s="89" customFormat="1" ht="0.75" customHeight="1" x14ac:dyDescent="0.25">
      <c r="C253" s="104"/>
      <c r="D253" s="97" t="e">
        <f>#REF!</f>
        <v>#REF!</v>
      </c>
      <c r="E253" s="99"/>
      <c r="F253" s="99"/>
      <c r="G253" s="99"/>
      <c r="H253" s="100"/>
      <c r="I253" s="101"/>
      <c r="J253" s="101"/>
      <c r="K253" s="101"/>
      <c r="L253" s="102"/>
      <c r="M253" s="103"/>
      <c r="O253" s="104"/>
      <c r="P253" s="91" t="e">
        <f>#REF!</f>
        <v>#REF!</v>
      </c>
      <c r="Q253" s="99"/>
      <c r="R253" s="99"/>
      <c r="S253" s="99"/>
      <c r="T253" s="100"/>
      <c r="U253" s="101"/>
      <c r="V253" s="101"/>
      <c r="W253" s="101"/>
      <c r="X253" s="102"/>
      <c r="Y253" s="103"/>
      <c r="AB253" s="105"/>
    </row>
    <row r="254" spans="1:28" s="89" customFormat="1" ht="21.75" customHeight="1" x14ac:dyDescent="0.25">
      <c r="C254" s="103"/>
      <c r="D254" s="97" t="e">
        <f>#REF!</f>
        <v>#REF!</v>
      </c>
      <c r="E254" s="99" t="s">
        <v>57</v>
      </c>
      <c r="F254" s="99" t="s">
        <v>57</v>
      </c>
      <c r="G254" s="99" t="s">
        <v>57</v>
      </c>
      <c r="H254" s="100"/>
      <c r="I254" s="101"/>
      <c r="J254" s="101"/>
      <c r="K254" s="101"/>
      <c r="L254" s="102"/>
      <c r="M254" s="106"/>
      <c r="O254" s="103"/>
      <c r="P254" s="91" t="e">
        <f>#REF!</f>
        <v>#REF!</v>
      </c>
      <c r="Q254" s="99" t="s">
        <v>57</v>
      </c>
      <c r="R254" s="99" t="s">
        <v>57</v>
      </c>
      <c r="S254" s="99" t="s">
        <v>57</v>
      </c>
      <c r="T254" s="100"/>
      <c r="U254" s="101"/>
      <c r="V254" s="101"/>
      <c r="W254" s="101"/>
      <c r="X254" s="102"/>
      <c r="Y254" s="106"/>
    </row>
    <row r="255" spans="1:28" s="89" customFormat="1" ht="2.25" hidden="1" customHeight="1" x14ac:dyDescent="0.25">
      <c r="C255" s="103"/>
      <c r="D255" s="97" t="e">
        <f>#REF!</f>
        <v>#REF!</v>
      </c>
      <c r="E255" s="99"/>
      <c r="F255" s="99"/>
      <c r="G255" s="99"/>
      <c r="H255" s="100"/>
      <c r="I255" s="101"/>
      <c r="J255" s="101"/>
      <c r="K255" s="101"/>
      <c r="L255" s="102"/>
      <c r="M255" s="106"/>
      <c r="O255" s="103"/>
      <c r="P255" s="91" t="e">
        <f>#REF!</f>
        <v>#REF!</v>
      </c>
      <c r="Q255" s="99"/>
      <c r="R255" s="99"/>
      <c r="S255" s="99"/>
      <c r="T255" s="100"/>
      <c r="U255" s="101"/>
      <c r="V255" s="101"/>
      <c r="W255" s="101"/>
      <c r="X255" s="102"/>
      <c r="Y255" s="106"/>
    </row>
    <row r="256" spans="1:28" s="89" customFormat="1" ht="22.5" hidden="1" customHeight="1" x14ac:dyDescent="0.25">
      <c r="C256" s="103"/>
      <c r="D256" s="97" t="e">
        <f>#REF!</f>
        <v>#REF!</v>
      </c>
      <c r="E256" s="99"/>
      <c r="F256" s="99"/>
      <c r="G256" s="99"/>
      <c r="H256" s="100"/>
      <c r="I256" s="101"/>
      <c r="J256" s="101"/>
      <c r="K256" s="101"/>
      <c r="L256" s="102"/>
      <c r="M256" s="106"/>
      <c r="O256" s="103"/>
      <c r="P256" s="91" t="e">
        <f>#REF!</f>
        <v>#REF!</v>
      </c>
      <c r="Q256" s="99"/>
      <c r="R256" s="99"/>
      <c r="S256" s="99"/>
      <c r="T256" s="100"/>
      <c r="U256" s="101"/>
      <c r="V256" s="101"/>
      <c r="W256" s="101"/>
      <c r="X256" s="102"/>
      <c r="Y256" s="106"/>
    </row>
    <row r="257" spans="3:28" s="89" customFormat="1" ht="22.5" customHeight="1" x14ac:dyDescent="0.25">
      <c r="C257" s="98"/>
      <c r="D257" s="97" t="e">
        <f>#REF!</f>
        <v>#REF!</v>
      </c>
      <c r="E257" s="99" t="s">
        <v>57</v>
      </c>
      <c r="F257" s="99" t="s">
        <v>57</v>
      </c>
      <c r="G257" s="99" t="s">
        <v>57</v>
      </c>
      <c r="H257" s="100"/>
      <c r="I257" s="101"/>
      <c r="J257" s="101"/>
      <c r="K257" s="101"/>
      <c r="L257" s="102"/>
      <c r="M257" s="106"/>
      <c r="O257" s="98"/>
      <c r="P257" s="91" t="e">
        <f>#REF!</f>
        <v>#REF!</v>
      </c>
      <c r="Q257" s="99" t="s">
        <v>57</v>
      </c>
      <c r="R257" s="99" t="s">
        <v>57</v>
      </c>
      <c r="S257" s="99" t="s">
        <v>57</v>
      </c>
      <c r="T257" s="100"/>
      <c r="U257" s="101"/>
      <c r="V257" s="101"/>
      <c r="W257" s="101"/>
      <c r="X257" s="102"/>
      <c r="Y257" s="106"/>
    </row>
    <row r="258" spans="3:28" s="89" customFormat="1" ht="0.75" customHeight="1" x14ac:dyDescent="0.25">
      <c r="C258" s="98"/>
      <c r="D258" s="97" t="e">
        <f>#REF!</f>
        <v>#REF!</v>
      </c>
      <c r="E258" s="99"/>
      <c r="F258" s="99"/>
      <c r="G258" s="99"/>
      <c r="H258" s="100"/>
      <c r="I258" s="101"/>
      <c r="J258" s="101"/>
      <c r="K258" s="101"/>
      <c r="L258" s="102"/>
      <c r="M258" s="106"/>
      <c r="O258" s="98"/>
      <c r="P258" s="91" t="e">
        <f>#REF!</f>
        <v>#REF!</v>
      </c>
      <c r="Q258" s="99"/>
      <c r="R258" s="99"/>
      <c r="S258" s="99"/>
      <c r="T258" s="100"/>
      <c r="U258" s="101"/>
      <c r="V258" s="101"/>
      <c r="W258" s="101"/>
      <c r="X258" s="102"/>
      <c r="Y258" s="106"/>
    </row>
    <row r="259" spans="3:28" s="89" customFormat="1" ht="22.5" customHeight="1" x14ac:dyDescent="0.25">
      <c r="C259" s="107"/>
      <c r="D259" s="97" t="e">
        <f>#REF!</f>
        <v>#REF!</v>
      </c>
      <c r="E259" s="108" t="s">
        <v>57</v>
      </c>
      <c r="F259" s="108" t="s">
        <v>57</v>
      </c>
      <c r="G259" s="108" t="s">
        <v>57</v>
      </c>
      <c r="H259" s="109"/>
      <c r="I259" s="110"/>
      <c r="J259" s="110"/>
      <c r="K259" s="110"/>
      <c r="L259" s="111"/>
      <c r="M259" s="112"/>
      <c r="O259" s="107"/>
      <c r="P259" s="91" t="e">
        <f>#REF!</f>
        <v>#REF!</v>
      </c>
      <c r="Q259" s="108" t="s">
        <v>57</v>
      </c>
      <c r="R259" s="108" t="s">
        <v>57</v>
      </c>
      <c r="S259" s="108" t="s">
        <v>57</v>
      </c>
      <c r="T259" s="109"/>
      <c r="U259" s="110"/>
      <c r="V259" s="110"/>
      <c r="W259" s="110"/>
      <c r="X259" s="111"/>
      <c r="Y259" s="112"/>
    </row>
    <row r="260" spans="3:28" s="89" customFormat="1" ht="22.5" customHeight="1" x14ac:dyDescent="0.25">
      <c r="C260" s="90" t="s">
        <v>58</v>
      </c>
      <c r="D260" s="97" t="e">
        <f>#REF!</f>
        <v>#REF!</v>
      </c>
      <c r="E260" s="92" t="s">
        <v>57</v>
      </c>
      <c r="F260" s="92" t="s">
        <v>57</v>
      </c>
      <c r="G260" s="92" t="s">
        <v>57</v>
      </c>
      <c r="H260" s="93"/>
      <c r="I260" s="94"/>
      <c r="J260" s="94"/>
      <c r="K260" s="94"/>
      <c r="L260" s="95"/>
      <c r="M260" s="96"/>
      <c r="O260" s="90" t="s">
        <v>58</v>
      </c>
      <c r="P260" s="97" t="e">
        <f>#REF!</f>
        <v>#REF!</v>
      </c>
      <c r="Q260" s="92" t="s">
        <v>57</v>
      </c>
      <c r="R260" s="92" t="s">
        <v>57</v>
      </c>
      <c r="S260" s="92" t="s">
        <v>57</v>
      </c>
      <c r="T260" s="93"/>
      <c r="U260" s="94"/>
      <c r="V260" s="94"/>
      <c r="W260" s="94"/>
      <c r="X260" s="95"/>
      <c r="Y260" s="96"/>
    </row>
    <row r="261" spans="3:28" s="89" customFormat="1" ht="0.75" customHeight="1" x14ac:dyDescent="0.25">
      <c r="C261" s="98"/>
      <c r="D261" s="97" t="e">
        <f>#REF!</f>
        <v>#REF!</v>
      </c>
      <c r="E261" s="99"/>
      <c r="F261" s="99"/>
      <c r="G261" s="99"/>
      <c r="H261" s="100"/>
      <c r="I261" s="101"/>
      <c r="J261" s="101"/>
      <c r="K261" s="101"/>
      <c r="L261" s="102"/>
      <c r="M261" s="103"/>
      <c r="O261" s="98"/>
      <c r="P261" s="97" t="e">
        <f>#REF!</f>
        <v>#REF!</v>
      </c>
      <c r="Q261" s="99"/>
      <c r="R261" s="99"/>
      <c r="S261" s="99"/>
      <c r="T261" s="100"/>
      <c r="U261" s="101"/>
      <c r="V261" s="101"/>
      <c r="W261" s="101"/>
      <c r="X261" s="102"/>
      <c r="Y261" s="103"/>
    </row>
    <row r="262" spans="3:28" s="89" customFormat="1" ht="22.5" hidden="1" customHeight="1" x14ac:dyDescent="0.25">
      <c r="C262" s="98"/>
      <c r="D262" s="97" t="e">
        <f>#REF!</f>
        <v>#REF!</v>
      </c>
      <c r="E262" s="99"/>
      <c r="F262" s="99"/>
      <c r="G262" s="99"/>
      <c r="H262" s="100"/>
      <c r="I262" s="101"/>
      <c r="J262" s="101"/>
      <c r="K262" s="101"/>
      <c r="L262" s="102"/>
      <c r="M262" s="103"/>
      <c r="O262" s="98"/>
      <c r="P262" s="97" t="e">
        <f>#REF!</f>
        <v>#REF!</v>
      </c>
      <c r="Q262" s="99"/>
      <c r="R262" s="99"/>
      <c r="S262" s="99"/>
      <c r="T262" s="100"/>
      <c r="U262" s="101"/>
      <c r="V262" s="101"/>
      <c r="W262" s="101"/>
      <c r="X262" s="102"/>
      <c r="Y262" s="103"/>
    </row>
    <row r="263" spans="3:28" s="89" customFormat="1" ht="20.25" customHeight="1" x14ac:dyDescent="0.25">
      <c r="C263" s="104">
        <f>+C251+1</f>
        <v>45944</v>
      </c>
      <c r="D263" s="97" t="e">
        <f>#REF!</f>
        <v>#REF!</v>
      </c>
      <c r="E263" s="99" t="s">
        <v>57</v>
      </c>
      <c r="F263" s="99" t="s">
        <v>57</v>
      </c>
      <c r="G263" s="99" t="s">
        <v>57</v>
      </c>
      <c r="H263" s="100"/>
      <c r="I263" s="101"/>
      <c r="J263" s="101"/>
      <c r="K263" s="101"/>
      <c r="L263" s="102"/>
      <c r="M263" s="103"/>
      <c r="O263" s="104">
        <f>+O251+1</f>
        <v>45951</v>
      </c>
      <c r="P263" s="97" t="e">
        <f>#REF!</f>
        <v>#REF!</v>
      </c>
      <c r="Q263" s="99" t="s">
        <v>57</v>
      </c>
      <c r="R263" s="99" t="s">
        <v>57</v>
      </c>
      <c r="S263" s="99" t="s">
        <v>57</v>
      </c>
      <c r="T263" s="100"/>
      <c r="U263" s="101"/>
      <c r="V263" s="101"/>
      <c r="W263" s="101"/>
      <c r="X263" s="102"/>
      <c r="Y263" s="103"/>
      <c r="AB263" s="105"/>
    </row>
    <row r="264" spans="3:28" s="89" customFormat="1" ht="22.5" hidden="1" customHeight="1" x14ac:dyDescent="0.25">
      <c r="C264" s="104"/>
      <c r="D264" s="97" t="e">
        <f>#REF!</f>
        <v>#REF!</v>
      </c>
      <c r="E264" s="99"/>
      <c r="F264" s="99"/>
      <c r="G264" s="99"/>
      <c r="H264" s="100"/>
      <c r="I264" s="101"/>
      <c r="J264" s="101"/>
      <c r="K264" s="101"/>
      <c r="L264" s="102"/>
      <c r="M264" s="103"/>
      <c r="O264" s="104"/>
      <c r="P264" s="97" t="e">
        <f>#REF!</f>
        <v>#REF!</v>
      </c>
      <c r="Q264" s="99"/>
      <c r="R264" s="99"/>
      <c r="S264" s="99"/>
      <c r="T264" s="100"/>
      <c r="U264" s="101"/>
      <c r="V264" s="101"/>
      <c r="W264" s="101"/>
      <c r="X264" s="102"/>
      <c r="Y264" s="103"/>
      <c r="AB264" s="105"/>
    </row>
    <row r="265" spans="3:28" s="89" customFormat="1" ht="0.75" customHeight="1" x14ac:dyDescent="0.25">
      <c r="C265" s="104"/>
      <c r="D265" s="97" t="e">
        <f>#REF!</f>
        <v>#REF!</v>
      </c>
      <c r="E265" s="99"/>
      <c r="F265" s="99"/>
      <c r="G265" s="99"/>
      <c r="H265" s="100"/>
      <c r="I265" s="101"/>
      <c r="J265" s="101"/>
      <c r="K265" s="101"/>
      <c r="L265" s="102"/>
      <c r="M265" s="103"/>
      <c r="O265" s="104"/>
      <c r="P265" s="97" t="e">
        <f>#REF!</f>
        <v>#REF!</v>
      </c>
      <c r="Q265" s="99"/>
      <c r="R265" s="99"/>
      <c r="S265" s="99"/>
      <c r="T265" s="100"/>
      <c r="U265" s="101"/>
      <c r="V265" s="101"/>
      <c r="W265" s="101"/>
      <c r="X265" s="102"/>
      <c r="Y265" s="103"/>
      <c r="AB265" s="105"/>
    </row>
    <row r="266" spans="3:28" s="89" customFormat="1" ht="21.75" customHeight="1" x14ac:dyDescent="0.25">
      <c r="C266" s="103"/>
      <c r="D266" s="97" t="e">
        <f>#REF!</f>
        <v>#REF!</v>
      </c>
      <c r="E266" s="99" t="s">
        <v>57</v>
      </c>
      <c r="F266" s="99" t="s">
        <v>57</v>
      </c>
      <c r="G266" s="99" t="s">
        <v>57</v>
      </c>
      <c r="H266" s="100"/>
      <c r="I266" s="101"/>
      <c r="J266" s="101"/>
      <c r="K266" s="101"/>
      <c r="L266" s="102"/>
      <c r="M266" s="106"/>
      <c r="O266" s="103"/>
      <c r="P266" s="97" t="e">
        <f>#REF!</f>
        <v>#REF!</v>
      </c>
      <c r="Q266" s="99" t="s">
        <v>57</v>
      </c>
      <c r="R266" s="99" t="s">
        <v>57</v>
      </c>
      <c r="S266" s="99" t="s">
        <v>57</v>
      </c>
      <c r="T266" s="100"/>
      <c r="U266" s="101"/>
      <c r="V266" s="101"/>
      <c r="W266" s="101"/>
      <c r="X266" s="102"/>
      <c r="Y266" s="106"/>
    </row>
    <row r="267" spans="3:28" s="89" customFormat="1" ht="2.25" hidden="1" customHeight="1" x14ac:dyDescent="0.25">
      <c r="C267" s="103"/>
      <c r="D267" s="97" t="e">
        <f>#REF!</f>
        <v>#REF!</v>
      </c>
      <c r="E267" s="99"/>
      <c r="F267" s="99"/>
      <c r="G267" s="99"/>
      <c r="H267" s="100"/>
      <c r="I267" s="101"/>
      <c r="J267" s="101"/>
      <c r="K267" s="101"/>
      <c r="L267" s="102"/>
      <c r="M267" s="106"/>
      <c r="O267" s="103"/>
      <c r="P267" s="97" t="e">
        <f>#REF!</f>
        <v>#REF!</v>
      </c>
      <c r="Q267" s="99"/>
      <c r="R267" s="99"/>
      <c r="S267" s="99"/>
      <c r="T267" s="100"/>
      <c r="U267" s="101"/>
      <c r="V267" s="101"/>
      <c r="W267" s="101"/>
      <c r="X267" s="102"/>
      <c r="Y267" s="106"/>
    </row>
    <row r="268" spans="3:28" s="89" customFormat="1" ht="22.5" hidden="1" customHeight="1" x14ac:dyDescent="0.25">
      <c r="C268" s="103"/>
      <c r="D268" s="97" t="e">
        <f>#REF!</f>
        <v>#REF!</v>
      </c>
      <c r="E268" s="99"/>
      <c r="F268" s="99"/>
      <c r="G268" s="99"/>
      <c r="H268" s="100"/>
      <c r="I268" s="101"/>
      <c r="J268" s="101"/>
      <c r="K268" s="101"/>
      <c r="L268" s="102"/>
      <c r="M268" s="106"/>
      <c r="O268" s="103"/>
      <c r="P268" s="97" t="e">
        <f>#REF!</f>
        <v>#REF!</v>
      </c>
      <c r="Q268" s="99"/>
      <c r="R268" s="99"/>
      <c r="S268" s="99"/>
      <c r="T268" s="100"/>
      <c r="U268" s="101"/>
      <c r="V268" s="101"/>
      <c r="W268" s="101"/>
      <c r="X268" s="102"/>
      <c r="Y268" s="106"/>
    </row>
    <row r="269" spans="3:28" s="89" customFormat="1" ht="22.5" customHeight="1" x14ac:dyDescent="0.25">
      <c r="C269" s="98"/>
      <c r="D269" s="97" t="e">
        <f>#REF!</f>
        <v>#REF!</v>
      </c>
      <c r="E269" s="99" t="s">
        <v>57</v>
      </c>
      <c r="F269" s="99" t="s">
        <v>57</v>
      </c>
      <c r="G269" s="99" t="s">
        <v>57</v>
      </c>
      <c r="H269" s="100"/>
      <c r="I269" s="101"/>
      <c r="J269" s="101"/>
      <c r="K269" s="101"/>
      <c r="L269" s="102"/>
      <c r="M269" s="106"/>
      <c r="O269" s="98"/>
      <c r="P269" s="97" t="e">
        <f>#REF!</f>
        <v>#REF!</v>
      </c>
      <c r="Q269" s="99" t="s">
        <v>57</v>
      </c>
      <c r="R269" s="99" t="s">
        <v>57</v>
      </c>
      <c r="S269" s="99" t="s">
        <v>57</v>
      </c>
      <c r="T269" s="100"/>
      <c r="U269" s="101"/>
      <c r="V269" s="101"/>
      <c r="W269" s="101"/>
      <c r="X269" s="102"/>
      <c r="Y269" s="106"/>
    </row>
    <row r="270" spans="3:28" s="89" customFormat="1" ht="0.75" customHeight="1" x14ac:dyDescent="0.25">
      <c r="C270" s="98"/>
      <c r="D270" s="97" t="e">
        <f>#REF!</f>
        <v>#REF!</v>
      </c>
      <c r="E270" s="99"/>
      <c r="F270" s="99"/>
      <c r="G270" s="99"/>
      <c r="H270" s="100"/>
      <c r="I270" s="101"/>
      <c r="J270" s="101"/>
      <c r="K270" s="101"/>
      <c r="L270" s="102"/>
      <c r="M270" s="106"/>
      <c r="O270" s="98"/>
      <c r="P270" s="97" t="e">
        <f>#REF!</f>
        <v>#REF!</v>
      </c>
      <c r="Q270" s="99"/>
      <c r="R270" s="99"/>
      <c r="S270" s="99"/>
      <c r="T270" s="100"/>
      <c r="U270" s="101"/>
      <c r="V270" s="101"/>
      <c r="W270" s="101"/>
      <c r="X270" s="102"/>
      <c r="Y270" s="106"/>
    </row>
    <row r="271" spans="3:28" s="89" customFormat="1" ht="22.5" customHeight="1" x14ac:dyDescent="0.25">
      <c r="C271" s="107"/>
      <c r="D271" s="97" t="e">
        <f>#REF!</f>
        <v>#REF!</v>
      </c>
      <c r="E271" s="108" t="s">
        <v>57</v>
      </c>
      <c r="F271" s="108" t="s">
        <v>57</v>
      </c>
      <c r="G271" s="108" t="s">
        <v>57</v>
      </c>
      <c r="H271" s="109"/>
      <c r="I271" s="110"/>
      <c r="J271" s="110"/>
      <c r="K271" s="110"/>
      <c r="L271" s="111"/>
      <c r="M271" s="112"/>
      <c r="O271" s="107"/>
      <c r="P271" s="97" t="e">
        <f>#REF!</f>
        <v>#REF!</v>
      </c>
      <c r="Q271" s="108" t="s">
        <v>57</v>
      </c>
      <c r="R271" s="108" t="s">
        <v>57</v>
      </c>
      <c r="S271" s="108" t="s">
        <v>57</v>
      </c>
      <c r="T271" s="109"/>
      <c r="U271" s="110"/>
      <c r="V271" s="110"/>
      <c r="W271" s="110"/>
      <c r="X271" s="111"/>
      <c r="Y271" s="112"/>
    </row>
    <row r="272" spans="3:28" s="89" customFormat="1" ht="22.5" customHeight="1" x14ac:dyDescent="0.25">
      <c r="C272" s="90" t="s">
        <v>59</v>
      </c>
      <c r="D272" s="97" t="e">
        <f>#REF!</f>
        <v>#REF!</v>
      </c>
      <c r="E272" s="92" t="s">
        <v>57</v>
      </c>
      <c r="F272" s="92" t="s">
        <v>57</v>
      </c>
      <c r="G272" s="92" t="s">
        <v>57</v>
      </c>
      <c r="H272" s="93"/>
      <c r="I272" s="94"/>
      <c r="J272" s="94"/>
      <c r="K272" s="94"/>
      <c r="L272" s="95"/>
      <c r="M272" s="96"/>
      <c r="O272" s="90" t="s">
        <v>59</v>
      </c>
      <c r="P272" s="97" t="e">
        <f>#REF!</f>
        <v>#REF!</v>
      </c>
      <c r="Q272" s="92" t="s">
        <v>57</v>
      </c>
      <c r="R272" s="92" t="s">
        <v>57</v>
      </c>
      <c r="S272" s="92" t="s">
        <v>57</v>
      </c>
      <c r="T272" s="93"/>
      <c r="U272" s="94"/>
      <c r="V272" s="94"/>
      <c r="W272" s="94"/>
      <c r="X272" s="95"/>
      <c r="Y272" s="96"/>
    </row>
    <row r="273" spans="3:28" s="89" customFormat="1" ht="0.75" customHeight="1" x14ac:dyDescent="0.25">
      <c r="C273" s="98"/>
      <c r="D273" s="97" t="e">
        <f>#REF!</f>
        <v>#REF!</v>
      </c>
      <c r="E273" s="99"/>
      <c r="F273" s="99"/>
      <c r="G273" s="99"/>
      <c r="H273" s="100"/>
      <c r="I273" s="101"/>
      <c r="J273" s="101"/>
      <c r="K273" s="101"/>
      <c r="L273" s="102"/>
      <c r="M273" s="103"/>
      <c r="O273" s="98"/>
      <c r="P273" s="97" t="e">
        <f>#REF!</f>
        <v>#REF!</v>
      </c>
      <c r="Q273" s="99"/>
      <c r="R273" s="99"/>
      <c r="S273" s="99"/>
      <c r="T273" s="100"/>
      <c r="U273" s="101"/>
      <c r="V273" s="101"/>
      <c r="W273" s="101"/>
      <c r="X273" s="102"/>
      <c r="Y273" s="103"/>
    </row>
    <row r="274" spans="3:28" s="89" customFormat="1" ht="22.5" hidden="1" customHeight="1" x14ac:dyDescent="0.25">
      <c r="C274" s="98"/>
      <c r="D274" s="97" t="e">
        <f>#REF!</f>
        <v>#REF!</v>
      </c>
      <c r="E274" s="99"/>
      <c r="F274" s="99"/>
      <c r="G274" s="99"/>
      <c r="H274" s="100"/>
      <c r="I274" s="101"/>
      <c r="J274" s="101"/>
      <c r="K274" s="101"/>
      <c r="L274" s="102"/>
      <c r="M274" s="103"/>
      <c r="O274" s="98"/>
      <c r="P274" s="97" t="e">
        <f>#REF!</f>
        <v>#REF!</v>
      </c>
      <c r="Q274" s="99"/>
      <c r="R274" s="99"/>
      <c r="S274" s="99"/>
      <c r="T274" s="100"/>
      <c r="U274" s="101"/>
      <c r="V274" s="101"/>
      <c r="W274" s="101"/>
      <c r="X274" s="102"/>
      <c r="Y274" s="103"/>
    </row>
    <row r="275" spans="3:28" s="89" customFormat="1" ht="20.25" customHeight="1" x14ac:dyDescent="0.25">
      <c r="C275" s="104">
        <f>+C263+1</f>
        <v>45945</v>
      </c>
      <c r="D275" s="97" t="e">
        <f>#REF!</f>
        <v>#REF!</v>
      </c>
      <c r="E275" s="99" t="s">
        <v>57</v>
      </c>
      <c r="F275" s="99" t="s">
        <v>57</v>
      </c>
      <c r="G275" s="99" t="s">
        <v>57</v>
      </c>
      <c r="H275" s="100"/>
      <c r="I275" s="101"/>
      <c r="J275" s="101"/>
      <c r="K275" s="101"/>
      <c r="L275" s="102"/>
      <c r="M275" s="103"/>
      <c r="O275" s="104">
        <f>+O263+1</f>
        <v>45952</v>
      </c>
      <c r="P275" s="97" t="e">
        <f>#REF!</f>
        <v>#REF!</v>
      </c>
      <c r="Q275" s="99" t="s">
        <v>57</v>
      </c>
      <c r="R275" s="99" t="s">
        <v>57</v>
      </c>
      <c r="S275" s="99" t="s">
        <v>57</v>
      </c>
      <c r="T275" s="100"/>
      <c r="U275" s="101"/>
      <c r="V275" s="101"/>
      <c r="W275" s="101"/>
      <c r="X275" s="102"/>
      <c r="Y275" s="103"/>
      <c r="AB275" s="105"/>
    </row>
    <row r="276" spans="3:28" s="89" customFormat="1" ht="22.5" hidden="1" customHeight="1" x14ac:dyDescent="0.25">
      <c r="C276" s="104"/>
      <c r="D276" s="97" t="e">
        <f>#REF!</f>
        <v>#REF!</v>
      </c>
      <c r="E276" s="99"/>
      <c r="F276" s="99"/>
      <c r="G276" s="99"/>
      <c r="H276" s="100"/>
      <c r="I276" s="101"/>
      <c r="J276" s="101"/>
      <c r="K276" s="101"/>
      <c r="L276" s="102"/>
      <c r="M276" s="103"/>
      <c r="O276" s="104"/>
      <c r="P276" s="97" t="e">
        <f>#REF!</f>
        <v>#REF!</v>
      </c>
      <c r="Q276" s="99"/>
      <c r="R276" s="99"/>
      <c r="S276" s="99"/>
      <c r="T276" s="100"/>
      <c r="U276" s="101"/>
      <c r="V276" s="101"/>
      <c r="W276" s="101"/>
      <c r="X276" s="102"/>
      <c r="Y276" s="103"/>
      <c r="AB276" s="105"/>
    </row>
    <row r="277" spans="3:28" s="89" customFormat="1" ht="0.75" customHeight="1" x14ac:dyDescent="0.25">
      <c r="C277" s="104"/>
      <c r="D277" s="97" t="e">
        <f>#REF!</f>
        <v>#REF!</v>
      </c>
      <c r="E277" s="99"/>
      <c r="F277" s="99"/>
      <c r="G277" s="99"/>
      <c r="H277" s="100"/>
      <c r="I277" s="101"/>
      <c r="J277" s="101"/>
      <c r="K277" s="101"/>
      <c r="L277" s="102"/>
      <c r="M277" s="103"/>
      <c r="O277" s="104"/>
      <c r="P277" s="97" t="e">
        <f>#REF!</f>
        <v>#REF!</v>
      </c>
      <c r="Q277" s="99"/>
      <c r="R277" s="99"/>
      <c r="S277" s="99"/>
      <c r="T277" s="100"/>
      <c r="U277" s="101"/>
      <c r="V277" s="101"/>
      <c r="W277" s="101"/>
      <c r="X277" s="102"/>
      <c r="Y277" s="103"/>
      <c r="AB277" s="105"/>
    </row>
    <row r="278" spans="3:28" s="89" customFormat="1" ht="21.75" customHeight="1" x14ac:dyDescent="0.25">
      <c r="C278" s="103"/>
      <c r="D278" s="97" t="e">
        <f>#REF!</f>
        <v>#REF!</v>
      </c>
      <c r="E278" s="99" t="s">
        <v>57</v>
      </c>
      <c r="F278" s="99" t="s">
        <v>57</v>
      </c>
      <c r="G278" s="99" t="s">
        <v>57</v>
      </c>
      <c r="H278" s="100"/>
      <c r="I278" s="101"/>
      <c r="J278" s="101"/>
      <c r="K278" s="101"/>
      <c r="L278" s="102"/>
      <c r="M278" s="106"/>
      <c r="O278" s="103"/>
      <c r="P278" s="97" t="e">
        <f>#REF!</f>
        <v>#REF!</v>
      </c>
      <c r="Q278" s="99" t="s">
        <v>57</v>
      </c>
      <c r="R278" s="99" t="s">
        <v>57</v>
      </c>
      <c r="S278" s="99" t="s">
        <v>57</v>
      </c>
      <c r="T278" s="100"/>
      <c r="U278" s="101"/>
      <c r="V278" s="101"/>
      <c r="W278" s="101"/>
      <c r="X278" s="102"/>
      <c r="Y278" s="106"/>
    </row>
    <row r="279" spans="3:28" s="89" customFormat="1" ht="2.25" hidden="1" customHeight="1" x14ac:dyDescent="0.25">
      <c r="C279" s="103"/>
      <c r="D279" s="97" t="e">
        <f>#REF!</f>
        <v>#REF!</v>
      </c>
      <c r="E279" s="99"/>
      <c r="F279" s="99"/>
      <c r="G279" s="99"/>
      <c r="H279" s="100"/>
      <c r="I279" s="101"/>
      <c r="J279" s="101"/>
      <c r="K279" s="101"/>
      <c r="L279" s="102"/>
      <c r="M279" s="106"/>
      <c r="O279" s="103"/>
      <c r="P279" s="97" t="e">
        <f>#REF!</f>
        <v>#REF!</v>
      </c>
      <c r="Q279" s="99"/>
      <c r="R279" s="99"/>
      <c r="S279" s="99"/>
      <c r="T279" s="100"/>
      <c r="U279" s="101"/>
      <c r="V279" s="101"/>
      <c r="W279" s="101"/>
      <c r="X279" s="102"/>
      <c r="Y279" s="106"/>
    </row>
    <row r="280" spans="3:28" s="89" customFormat="1" ht="22.5" hidden="1" customHeight="1" x14ac:dyDescent="0.25">
      <c r="C280" s="103"/>
      <c r="D280" s="97" t="e">
        <f>#REF!</f>
        <v>#REF!</v>
      </c>
      <c r="E280" s="99"/>
      <c r="F280" s="99"/>
      <c r="G280" s="99"/>
      <c r="H280" s="100"/>
      <c r="I280" s="101"/>
      <c r="J280" s="101"/>
      <c r="K280" s="101"/>
      <c r="L280" s="102"/>
      <c r="M280" s="106"/>
      <c r="O280" s="103"/>
      <c r="P280" s="97" t="e">
        <f>#REF!</f>
        <v>#REF!</v>
      </c>
      <c r="Q280" s="99"/>
      <c r="R280" s="99"/>
      <c r="S280" s="99"/>
      <c r="T280" s="100"/>
      <c r="U280" s="101"/>
      <c r="V280" s="101"/>
      <c r="W280" s="101"/>
      <c r="X280" s="102"/>
      <c r="Y280" s="106"/>
    </row>
    <row r="281" spans="3:28" s="89" customFormat="1" ht="22.5" customHeight="1" x14ac:dyDescent="0.25">
      <c r="C281" s="98"/>
      <c r="D281" s="97" t="e">
        <f>#REF!</f>
        <v>#REF!</v>
      </c>
      <c r="E281" s="99" t="s">
        <v>57</v>
      </c>
      <c r="F281" s="99" t="s">
        <v>57</v>
      </c>
      <c r="G281" s="99" t="s">
        <v>57</v>
      </c>
      <c r="H281" s="100"/>
      <c r="I281" s="101"/>
      <c r="J281" s="101"/>
      <c r="K281" s="101"/>
      <c r="L281" s="102"/>
      <c r="M281" s="106"/>
      <c r="O281" s="98"/>
      <c r="P281" s="97" t="e">
        <f>#REF!</f>
        <v>#REF!</v>
      </c>
      <c r="Q281" s="99" t="s">
        <v>57</v>
      </c>
      <c r="R281" s="99" t="s">
        <v>57</v>
      </c>
      <c r="S281" s="99" t="s">
        <v>57</v>
      </c>
      <c r="T281" s="100"/>
      <c r="U281" s="101"/>
      <c r="V281" s="101"/>
      <c r="W281" s="101"/>
      <c r="X281" s="102"/>
      <c r="Y281" s="106"/>
    </row>
    <row r="282" spans="3:28" s="89" customFormat="1" ht="0.75" customHeight="1" x14ac:dyDescent="0.25">
      <c r="C282" s="98"/>
      <c r="D282" s="97" t="e">
        <f>#REF!</f>
        <v>#REF!</v>
      </c>
      <c r="E282" s="99"/>
      <c r="F282" s="99"/>
      <c r="G282" s="99"/>
      <c r="H282" s="100"/>
      <c r="I282" s="101"/>
      <c r="J282" s="101"/>
      <c r="K282" s="101"/>
      <c r="L282" s="102"/>
      <c r="M282" s="106"/>
      <c r="O282" s="98"/>
      <c r="P282" s="97" t="e">
        <f>#REF!</f>
        <v>#REF!</v>
      </c>
      <c r="Q282" s="99"/>
      <c r="R282" s="99"/>
      <c r="S282" s="99"/>
      <c r="T282" s="100"/>
      <c r="U282" s="101"/>
      <c r="V282" s="101"/>
      <c r="W282" s="101"/>
      <c r="X282" s="102"/>
      <c r="Y282" s="106"/>
    </row>
    <row r="283" spans="3:28" s="89" customFormat="1" ht="22.5" customHeight="1" x14ac:dyDescent="0.25">
      <c r="C283" s="107"/>
      <c r="D283" s="97" t="e">
        <f>#REF!</f>
        <v>#REF!</v>
      </c>
      <c r="E283" s="108" t="s">
        <v>57</v>
      </c>
      <c r="F283" s="108" t="s">
        <v>57</v>
      </c>
      <c r="G283" s="108" t="s">
        <v>57</v>
      </c>
      <c r="H283" s="109"/>
      <c r="I283" s="110"/>
      <c r="J283" s="110"/>
      <c r="K283" s="110"/>
      <c r="L283" s="111"/>
      <c r="M283" s="112"/>
      <c r="O283" s="107"/>
      <c r="P283" s="97" t="e">
        <f>#REF!</f>
        <v>#REF!</v>
      </c>
      <c r="Q283" s="108" t="s">
        <v>57</v>
      </c>
      <c r="R283" s="108" t="s">
        <v>57</v>
      </c>
      <c r="S283" s="108" t="s">
        <v>57</v>
      </c>
      <c r="T283" s="109"/>
      <c r="U283" s="110"/>
      <c r="V283" s="110"/>
      <c r="W283" s="110"/>
      <c r="X283" s="111"/>
      <c r="Y283" s="112"/>
    </row>
    <row r="284" spans="3:28" s="89" customFormat="1" ht="22.5" customHeight="1" x14ac:dyDescent="0.25">
      <c r="C284" s="90" t="s">
        <v>60</v>
      </c>
      <c r="D284" s="97" t="e">
        <f>#REF!</f>
        <v>#REF!</v>
      </c>
      <c r="E284" s="92" t="s">
        <v>57</v>
      </c>
      <c r="F284" s="92" t="s">
        <v>57</v>
      </c>
      <c r="G284" s="92" t="s">
        <v>57</v>
      </c>
      <c r="H284" s="93"/>
      <c r="I284" s="94"/>
      <c r="J284" s="94"/>
      <c r="K284" s="94"/>
      <c r="L284" s="95"/>
      <c r="M284" s="96"/>
      <c r="O284" s="90" t="s">
        <v>60</v>
      </c>
      <c r="P284" s="97" t="e">
        <f>#REF!</f>
        <v>#REF!</v>
      </c>
      <c r="Q284" s="92" t="s">
        <v>57</v>
      </c>
      <c r="R284" s="92" t="s">
        <v>57</v>
      </c>
      <c r="S284" s="92" t="s">
        <v>57</v>
      </c>
      <c r="T284" s="93"/>
      <c r="U284" s="94"/>
      <c r="V284" s="94"/>
      <c r="W284" s="94"/>
      <c r="X284" s="95"/>
      <c r="Y284" s="96"/>
    </row>
    <row r="285" spans="3:28" s="89" customFormat="1" ht="0.75" customHeight="1" x14ac:dyDescent="0.25">
      <c r="C285" s="98"/>
      <c r="D285" s="97" t="e">
        <f>#REF!</f>
        <v>#REF!</v>
      </c>
      <c r="E285" s="99"/>
      <c r="F285" s="99"/>
      <c r="G285" s="99"/>
      <c r="H285" s="100"/>
      <c r="I285" s="101"/>
      <c r="J285" s="101"/>
      <c r="K285" s="101"/>
      <c r="L285" s="102"/>
      <c r="M285" s="103"/>
      <c r="O285" s="98"/>
      <c r="P285" s="97" t="e">
        <f>#REF!</f>
        <v>#REF!</v>
      </c>
      <c r="Q285" s="99"/>
      <c r="R285" s="99"/>
      <c r="S285" s="99"/>
      <c r="T285" s="100"/>
      <c r="U285" s="101"/>
      <c r="V285" s="101"/>
      <c r="W285" s="101"/>
      <c r="X285" s="102"/>
      <c r="Y285" s="103"/>
    </row>
    <row r="286" spans="3:28" s="89" customFormat="1" ht="22.5" hidden="1" customHeight="1" x14ac:dyDescent="0.25">
      <c r="C286" s="98"/>
      <c r="D286" s="97" t="e">
        <f>#REF!</f>
        <v>#REF!</v>
      </c>
      <c r="E286" s="99"/>
      <c r="F286" s="99"/>
      <c r="G286" s="99"/>
      <c r="H286" s="100"/>
      <c r="I286" s="101"/>
      <c r="J286" s="101"/>
      <c r="K286" s="101"/>
      <c r="L286" s="102"/>
      <c r="M286" s="103"/>
      <c r="O286" s="98"/>
      <c r="P286" s="97" t="e">
        <f>#REF!</f>
        <v>#REF!</v>
      </c>
      <c r="Q286" s="99"/>
      <c r="R286" s="99"/>
      <c r="S286" s="99"/>
      <c r="T286" s="100"/>
      <c r="U286" s="101"/>
      <c r="V286" s="101"/>
      <c r="W286" s="101"/>
      <c r="X286" s="102"/>
      <c r="Y286" s="103"/>
    </row>
    <row r="287" spans="3:28" s="89" customFormat="1" ht="20.25" customHeight="1" x14ac:dyDescent="0.25">
      <c r="C287" s="104">
        <f>+C275+1</f>
        <v>45946</v>
      </c>
      <c r="D287" s="97" t="e">
        <f>#REF!</f>
        <v>#REF!</v>
      </c>
      <c r="E287" s="99" t="s">
        <v>57</v>
      </c>
      <c r="F287" s="99" t="s">
        <v>57</v>
      </c>
      <c r="G287" s="99" t="s">
        <v>57</v>
      </c>
      <c r="H287" s="100"/>
      <c r="I287" s="101"/>
      <c r="J287" s="101"/>
      <c r="K287" s="101"/>
      <c r="L287" s="102"/>
      <c r="M287" s="103"/>
      <c r="O287" s="104">
        <f>+O275+1</f>
        <v>45953</v>
      </c>
      <c r="P287" s="97" t="e">
        <f>#REF!</f>
        <v>#REF!</v>
      </c>
      <c r="Q287" s="99" t="s">
        <v>57</v>
      </c>
      <c r="R287" s="99" t="s">
        <v>57</v>
      </c>
      <c r="S287" s="99" t="s">
        <v>57</v>
      </c>
      <c r="T287" s="100"/>
      <c r="U287" s="101"/>
      <c r="V287" s="101"/>
      <c r="W287" s="101"/>
      <c r="X287" s="102"/>
      <c r="Y287" s="103"/>
      <c r="AB287" s="105"/>
    </row>
    <row r="288" spans="3:28" s="89" customFormat="1" ht="22.5" hidden="1" customHeight="1" x14ac:dyDescent="0.25">
      <c r="C288" s="104"/>
      <c r="D288" s="97" t="e">
        <f>#REF!</f>
        <v>#REF!</v>
      </c>
      <c r="E288" s="99"/>
      <c r="F288" s="99"/>
      <c r="G288" s="99"/>
      <c r="H288" s="100"/>
      <c r="I288" s="101"/>
      <c r="J288" s="101"/>
      <c r="K288" s="101"/>
      <c r="L288" s="102"/>
      <c r="M288" s="103"/>
      <c r="O288" s="104"/>
      <c r="P288" s="97" t="e">
        <f>#REF!</f>
        <v>#REF!</v>
      </c>
      <c r="Q288" s="99"/>
      <c r="R288" s="99"/>
      <c r="S288" s="99"/>
      <c r="T288" s="100"/>
      <c r="U288" s="101"/>
      <c r="V288" s="101"/>
      <c r="W288" s="101"/>
      <c r="X288" s="102"/>
      <c r="Y288" s="103"/>
      <c r="AB288" s="105"/>
    </row>
    <row r="289" spans="3:28" s="89" customFormat="1" ht="0.75" customHeight="1" x14ac:dyDescent="0.25">
      <c r="C289" s="104"/>
      <c r="D289" s="97" t="e">
        <f>#REF!</f>
        <v>#REF!</v>
      </c>
      <c r="E289" s="99"/>
      <c r="F289" s="99"/>
      <c r="G289" s="99"/>
      <c r="H289" s="100"/>
      <c r="I289" s="101"/>
      <c r="J289" s="101"/>
      <c r="K289" s="101"/>
      <c r="L289" s="102"/>
      <c r="M289" s="103"/>
      <c r="O289" s="104"/>
      <c r="P289" s="97" t="e">
        <f>#REF!</f>
        <v>#REF!</v>
      </c>
      <c r="Q289" s="99"/>
      <c r="R289" s="99"/>
      <c r="S289" s="99"/>
      <c r="T289" s="100"/>
      <c r="U289" s="101"/>
      <c r="V289" s="101"/>
      <c r="W289" s="101"/>
      <c r="X289" s="102"/>
      <c r="Y289" s="103"/>
      <c r="AB289" s="105"/>
    </row>
    <row r="290" spans="3:28" s="89" customFormat="1" ht="21.75" customHeight="1" x14ac:dyDescent="0.25">
      <c r="C290" s="103"/>
      <c r="D290" s="97" t="e">
        <f>#REF!</f>
        <v>#REF!</v>
      </c>
      <c r="E290" s="99" t="s">
        <v>57</v>
      </c>
      <c r="F290" s="99" t="s">
        <v>57</v>
      </c>
      <c r="G290" s="99" t="s">
        <v>57</v>
      </c>
      <c r="H290" s="100"/>
      <c r="I290" s="101"/>
      <c r="J290" s="101"/>
      <c r="K290" s="101"/>
      <c r="L290" s="102"/>
      <c r="M290" s="106"/>
      <c r="O290" s="103"/>
      <c r="P290" s="97" t="e">
        <f>#REF!</f>
        <v>#REF!</v>
      </c>
      <c r="Q290" s="99" t="s">
        <v>57</v>
      </c>
      <c r="R290" s="99" t="s">
        <v>57</v>
      </c>
      <c r="S290" s="99" t="s">
        <v>57</v>
      </c>
      <c r="T290" s="100"/>
      <c r="U290" s="101"/>
      <c r="V290" s="101"/>
      <c r="W290" s="101"/>
      <c r="X290" s="102"/>
      <c r="Y290" s="106"/>
    </row>
    <row r="291" spans="3:28" s="89" customFormat="1" ht="2.25" hidden="1" customHeight="1" x14ac:dyDescent="0.25">
      <c r="C291" s="103"/>
      <c r="D291" s="97" t="e">
        <f>#REF!</f>
        <v>#REF!</v>
      </c>
      <c r="E291" s="99"/>
      <c r="F291" s="99"/>
      <c r="G291" s="99"/>
      <c r="H291" s="100"/>
      <c r="I291" s="101"/>
      <c r="J291" s="101"/>
      <c r="K291" s="101"/>
      <c r="L291" s="102"/>
      <c r="M291" s="106"/>
      <c r="O291" s="103"/>
      <c r="P291" s="97" t="e">
        <f>#REF!</f>
        <v>#REF!</v>
      </c>
      <c r="Q291" s="99"/>
      <c r="R291" s="99"/>
      <c r="S291" s="99"/>
      <c r="T291" s="100"/>
      <c r="U291" s="101"/>
      <c r="V291" s="101"/>
      <c r="W291" s="101"/>
      <c r="X291" s="102"/>
      <c r="Y291" s="106"/>
    </row>
    <row r="292" spans="3:28" s="89" customFormat="1" ht="22.5" hidden="1" customHeight="1" x14ac:dyDescent="0.25">
      <c r="C292" s="103"/>
      <c r="D292" s="97" t="e">
        <f>#REF!</f>
        <v>#REF!</v>
      </c>
      <c r="E292" s="99"/>
      <c r="F292" s="99"/>
      <c r="G292" s="99"/>
      <c r="H292" s="100"/>
      <c r="I292" s="101"/>
      <c r="J292" s="101"/>
      <c r="K292" s="101"/>
      <c r="L292" s="102"/>
      <c r="M292" s="106"/>
      <c r="O292" s="103"/>
      <c r="P292" s="97" t="e">
        <f>#REF!</f>
        <v>#REF!</v>
      </c>
      <c r="Q292" s="99"/>
      <c r="R292" s="99"/>
      <c r="S292" s="99"/>
      <c r="T292" s="100"/>
      <c r="U292" s="101"/>
      <c r="V292" s="101"/>
      <c r="W292" s="101"/>
      <c r="X292" s="102"/>
      <c r="Y292" s="106"/>
    </row>
    <row r="293" spans="3:28" s="89" customFormat="1" ht="22.5" customHeight="1" x14ac:dyDescent="0.25">
      <c r="C293" s="98"/>
      <c r="D293" s="97" t="e">
        <f>#REF!</f>
        <v>#REF!</v>
      </c>
      <c r="E293" s="99" t="s">
        <v>57</v>
      </c>
      <c r="F293" s="99" t="s">
        <v>57</v>
      </c>
      <c r="G293" s="99" t="s">
        <v>57</v>
      </c>
      <c r="H293" s="100"/>
      <c r="I293" s="101"/>
      <c r="J293" s="101"/>
      <c r="K293" s="101"/>
      <c r="L293" s="102"/>
      <c r="M293" s="106"/>
      <c r="O293" s="98"/>
      <c r="P293" s="97" t="e">
        <f>#REF!</f>
        <v>#REF!</v>
      </c>
      <c r="Q293" s="99" t="s">
        <v>57</v>
      </c>
      <c r="R293" s="99" t="s">
        <v>57</v>
      </c>
      <c r="S293" s="99" t="s">
        <v>57</v>
      </c>
      <c r="T293" s="100"/>
      <c r="U293" s="101"/>
      <c r="V293" s="101"/>
      <c r="W293" s="101"/>
      <c r="X293" s="102"/>
      <c r="Y293" s="106"/>
    </row>
    <row r="294" spans="3:28" s="89" customFormat="1" ht="0.75" customHeight="1" x14ac:dyDescent="0.25">
      <c r="C294" s="98"/>
      <c r="D294" s="97" t="e">
        <f>#REF!</f>
        <v>#REF!</v>
      </c>
      <c r="E294" s="99"/>
      <c r="F294" s="99"/>
      <c r="G294" s="99"/>
      <c r="H294" s="100"/>
      <c r="I294" s="101"/>
      <c r="J294" s="101"/>
      <c r="K294" s="101"/>
      <c r="L294" s="102"/>
      <c r="M294" s="106"/>
      <c r="O294" s="98"/>
      <c r="P294" s="97" t="e">
        <f>#REF!</f>
        <v>#REF!</v>
      </c>
      <c r="Q294" s="99"/>
      <c r="R294" s="99"/>
      <c r="S294" s="99"/>
      <c r="T294" s="100"/>
      <c r="U294" s="101"/>
      <c r="V294" s="101"/>
      <c r="W294" s="101"/>
      <c r="X294" s="102"/>
      <c r="Y294" s="106"/>
    </row>
    <row r="295" spans="3:28" s="89" customFormat="1" ht="22.5" customHeight="1" x14ac:dyDescent="0.25">
      <c r="C295" s="107"/>
      <c r="D295" s="97" t="e">
        <f>#REF!</f>
        <v>#REF!</v>
      </c>
      <c r="E295" s="108" t="s">
        <v>57</v>
      </c>
      <c r="F295" s="108" t="s">
        <v>57</v>
      </c>
      <c r="G295" s="108" t="s">
        <v>57</v>
      </c>
      <c r="H295" s="109"/>
      <c r="I295" s="110"/>
      <c r="J295" s="110"/>
      <c r="K295" s="110"/>
      <c r="L295" s="111"/>
      <c r="M295" s="112"/>
      <c r="O295" s="107"/>
      <c r="P295" s="97" t="e">
        <f>#REF!</f>
        <v>#REF!</v>
      </c>
      <c r="Q295" s="108" t="s">
        <v>57</v>
      </c>
      <c r="R295" s="108" t="s">
        <v>57</v>
      </c>
      <c r="S295" s="108" t="s">
        <v>57</v>
      </c>
      <c r="T295" s="109"/>
      <c r="U295" s="110"/>
      <c r="V295" s="110"/>
      <c r="W295" s="110"/>
      <c r="X295" s="111"/>
      <c r="Y295" s="112"/>
    </row>
    <row r="296" spans="3:28" s="89" customFormat="1" ht="22.5" customHeight="1" x14ac:dyDescent="0.25">
      <c r="C296" s="90" t="s">
        <v>61</v>
      </c>
      <c r="D296" s="97" t="e">
        <f>#REF!</f>
        <v>#REF!</v>
      </c>
      <c r="E296" s="92" t="s">
        <v>57</v>
      </c>
      <c r="F296" s="92" t="s">
        <v>57</v>
      </c>
      <c r="G296" s="92" t="s">
        <v>57</v>
      </c>
      <c r="H296" s="93"/>
      <c r="I296" s="94"/>
      <c r="J296" s="94"/>
      <c r="K296" s="94"/>
      <c r="L296" s="95"/>
      <c r="M296" s="96"/>
      <c r="O296" s="90" t="s">
        <v>61</v>
      </c>
      <c r="P296" s="97" t="e">
        <f>#REF!</f>
        <v>#REF!</v>
      </c>
      <c r="Q296" s="92" t="s">
        <v>57</v>
      </c>
      <c r="R296" s="92" t="s">
        <v>57</v>
      </c>
      <c r="S296" s="92" t="s">
        <v>57</v>
      </c>
      <c r="T296" s="93"/>
      <c r="U296" s="94"/>
      <c r="V296" s="94"/>
      <c r="W296" s="94"/>
      <c r="X296" s="95"/>
      <c r="Y296" s="96"/>
    </row>
    <row r="297" spans="3:28" s="89" customFormat="1" ht="0.75" customHeight="1" x14ac:dyDescent="0.25">
      <c r="C297" s="98"/>
      <c r="D297" s="97" t="e">
        <f>#REF!</f>
        <v>#REF!</v>
      </c>
      <c r="E297" s="99"/>
      <c r="F297" s="99"/>
      <c r="G297" s="99"/>
      <c r="H297" s="100"/>
      <c r="I297" s="101"/>
      <c r="J297" s="101"/>
      <c r="K297" s="101"/>
      <c r="L297" s="102"/>
      <c r="M297" s="103"/>
      <c r="O297" s="98"/>
      <c r="P297" s="97" t="e">
        <f>#REF!</f>
        <v>#REF!</v>
      </c>
      <c r="Q297" s="99"/>
      <c r="R297" s="99"/>
      <c r="S297" s="99"/>
      <c r="T297" s="100"/>
      <c r="U297" s="101"/>
      <c r="V297" s="101"/>
      <c r="W297" s="101"/>
      <c r="X297" s="102"/>
      <c r="Y297" s="103"/>
    </row>
    <row r="298" spans="3:28" s="89" customFormat="1" ht="22.5" hidden="1" customHeight="1" x14ac:dyDescent="0.25">
      <c r="C298" s="98"/>
      <c r="D298" s="97" t="e">
        <f>#REF!</f>
        <v>#REF!</v>
      </c>
      <c r="E298" s="99"/>
      <c r="F298" s="99"/>
      <c r="G298" s="99"/>
      <c r="H298" s="100"/>
      <c r="I298" s="101"/>
      <c r="J298" s="101"/>
      <c r="K298" s="101"/>
      <c r="L298" s="102"/>
      <c r="M298" s="103"/>
      <c r="O298" s="98"/>
      <c r="P298" s="97" t="e">
        <f>#REF!</f>
        <v>#REF!</v>
      </c>
      <c r="Q298" s="99"/>
      <c r="R298" s="99"/>
      <c r="S298" s="99"/>
      <c r="T298" s="100"/>
      <c r="U298" s="101"/>
      <c r="V298" s="101"/>
      <c r="W298" s="101"/>
      <c r="X298" s="102"/>
      <c r="Y298" s="103"/>
    </row>
    <row r="299" spans="3:28" s="89" customFormat="1" ht="20.25" customHeight="1" x14ac:dyDescent="0.25">
      <c r="C299" s="104">
        <f>+C287+1</f>
        <v>45947</v>
      </c>
      <c r="D299" s="97" t="e">
        <f>#REF!</f>
        <v>#REF!</v>
      </c>
      <c r="E299" s="99" t="s">
        <v>57</v>
      </c>
      <c r="F299" s="99" t="s">
        <v>57</v>
      </c>
      <c r="G299" s="99" t="s">
        <v>57</v>
      </c>
      <c r="H299" s="100"/>
      <c r="I299" s="101"/>
      <c r="J299" s="101"/>
      <c r="K299" s="101"/>
      <c r="L299" s="102"/>
      <c r="M299" s="103"/>
      <c r="O299" s="104">
        <f>+O287+1</f>
        <v>45954</v>
      </c>
      <c r="P299" s="97" t="e">
        <f>#REF!</f>
        <v>#REF!</v>
      </c>
      <c r="Q299" s="99" t="s">
        <v>57</v>
      </c>
      <c r="R299" s="99" t="s">
        <v>57</v>
      </c>
      <c r="S299" s="99" t="s">
        <v>57</v>
      </c>
      <c r="T299" s="100"/>
      <c r="U299" s="101"/>
      <c r="V299" s="101"/>
      <c r="W299" s="101"/>
      <c r="X299" s="102"/>
      <c r="Y299" s="103"/>
      <c r="AB299" s="105"/>
    </row>
    <row r="300" spans="3:28" s="89" customFormat="1" ht="22.5" hidden="1" customHeight="1" x14ac:dyDescent="0.25">
      <c r="C300" s="104"/>
      <c r="D300" s="97" t="e">
        <f>#REF!</f>
        <v>#REF!</v>
      </c>
      <c r="E300" s="99"/>
      <c r="F300" s="99"/>
      <c r="G300" s="99"/>
      <c r="H300" s="100"/>
      <c r="I300" s="101"/>
      <c r="J300" s="101"/>
      <c r="K300" s="101"/>
      <c r="L300" s="102"/>
      <c r="M300" s="103"/>
      <c r="O300" s="104"/>
      <c r="P300" s="97" t="e">
        <f>#REF!</f>
        <v>#REF!</v>
      </c>
      <c r="Q300" s="99"/>
      <c r="R300" s="99"/>
      <c r="S300" s="99"/>
      <c r="T300" s="100"/>
      <c r="U300" s="101"/>
      <c r="V300" s="101"/>
      <c r="W300" s="101"/>
      <c r="X300" s="102"/>
      <c r="Y300" s="103"/>
      <c r="AB300" s="105"/>
    </row>
    <row r="301" spans="3:28" s="89" customFormat="1" ht="0.75" customHeight="1" x14ac:dyDescent="0.25">
      <c r="C301" s="104"/>
      <c r="D301" s="97" t="e">
        <f>#REF!</f>
        <v>#REF!</v>
      </c>
      <c r="E301" s="99"/>
      <c r="F301" s="99"/>
      <c r="G301" s="99"/>
      <c r="H301" s="100"/>
      <c r="I301" s="101"/>
      <c r="J301" s="101"/>
      <c r="K301" s="101"/>
      <c r="L301" s="102"/>
      <c r="M301" s="103"/>
      <c r="O301" s="104"/>
      <c r="P301" s="97" t="e">
        <f>#REF!</f>
        <v>#REF!</v>
      </c>
      <c r="Q301" s="99"/>
      <c r="R301" s="99"/>
      <c r="S301" s="99"/>
      <c r="T301" s="100"/>
      <c r="U301" s="101"/>
      <c r="V301" s="101"/>
      <c r="W301" s="101"/>
      <c r="X301" s="102"/>
      <c r="Y301" s="103"/>
      <c r="AB301" s="105"/>
    </row>
    <row r="302" spans="3:28" s="89" customFormat="1" ht="21.75" customHeight="1" x14ac:dyDescent="0.25">
      <c r="C302" s="103"/>
      <c r="D302" s="97" t="e">
        <f>#REF!</f>
        <v>#REF!</v>
      </c>
      <c r="E302" s="99" t="s">
        <v>57</v>
      </c>
      <c r="F302" s="99" t="s">
        <v>57</v>
      </c>
      <c r="G302" s="99" t="s">
        <v>57</v>
      </c>
      <c r="H302" s="100"/>
      <c r="I302" s="101"/>
      <c r="J302" s="101"/>
      <c r="K302" s="101"/>
      <c r="L302" s="102"/>
      <c r="M302" s="106"/>
      <c r="O302" s="103"/>
      <c r="P302" s="97" t="e">
        <f>#REF!</f>
        <v>#REF!</v>
      </c>
      <c r="Q302" s="99" t="s">
        <v>57</v>
      </c>
      <c r="R302" s="99" t="s">
        <v>57</v>
      </c>
      <c r="S302" s="99" t="s">
        <v>57</v>
      </c>
      <c r="T302" s="100"/>
      <c r="U302" s="101"/>
      <c r="V302" s="101"/>
      <c r="W302" s="101"/>
      <c r="X302" s="102"/>
      <c r="Y302" s="106"/>
    </row>
    <row r="303" spans="3:28" s="89" customFormat="1" ht="2.25" hidden="1" customHeight="1" x14ac:dyDescent="0.25">
      <c r="C303" s="103"/>
      <c r="D303" s="97" t="e">
        <f>#REF!</f>
        <v>#REF!</v>
      </c>
      <c r="E303" s="99"/>
      <c r="F303" s="99"/>
      <c r="G303" s="99"/>
      <c r="H303" s="100"/>
      <c r="I303" s="101"/>
      <c r="J303" s="101"/>
      <c r="K303" s="101"/>
      <c r="L303" s="102"/>
      <c r="M303" s="106"/>
      <c r="O303" s="103"/>
      <c r="P303" s="97" t="e">
        <f>#REF!</f>
        <v>#REF!</v>
      </c>
      <c r="Q303" s="99"/>
      <c r="R303" s="99"/>
      <c r="S303" s="99"/>
      <c r="T303" s="100"/>
      <c r="U303" s="101"/>
      <c r="V303" s="101"/>
      <c r="W303" s="101"/>
      <c r="X303" s="102"/>
      <c r="Y303" s="106"/>
    </row>
    <row r="304" spans="3:28" s="89" customFormat="1" ht="22.5" hidden="1" customHeight="1" x14ac:dyDescent="0.25">
      <c r="C304" s="103"/>
      <c r="D304" s="97" t="e">
        <f>#REF!</f>
        <v>#REF!</v>
      </c>
      <c r="E304" s="99"/>
      <c r="F304" s="99"/>
      <c r="G304" s="99"/>
      <c r="H304" s="100"/>
      <c r="I304" s="101"/>
      <c r="J304" s="101"/>
      <c r="K304" s="101"/>
      <c r="L304" s="102"/>
      <c r="M304" s="106"/>
      <c r="O304" s="103"/>
      <c r="P304" s="97" t="e">
        <f>#REF!</f>
        <v>#REF!</v>
      </c>
      <c r="Q304" s="99"/>
      <c r="R304" s="99"/>
      <c r="S304" s="99"/>
      <c r="T304" s="100"/>
      <c r="U304" s="101"/>
      <c r="V304" s="101"/>
      <c r="W304" s="101"/>
      <c r="X304" s="102"/>
      <c r="Y304" s="106"/>
    </row>
    <row r="305" spans="1:25" s="89" customFormat="1" ht="22.5" customHeight="1" x14ac:dyDescent="0.25">
      <c r="C305" s="98"/>
      <c r="D305" s="97" t="e">
        <f>#REF!</f>
        <v>#REF!</v>
      </c>
      <c r="E305" s="99" t="s">
        <v>57</v>
      </c>
      <c r="F305" s="99" t="s">
        <v>57</v>
      </c>
      <c r="G305" s="99" t="s">
        <v>57</v>
      </c>
      <c r="H305" s="100"/>
      <c r="I305" s="101"/>
      <c r="J305" s="101"/>
      <c r="K305" s="101"/>
      <c r="L305" s="102"/>
      <c r="M305" s="106"/>
      <c r="O305" s="98"/>
      <c r="P305" s="97" t="e">
        <f>#REF!</f>
        <v>#REF!</v>
      </c>
      <c r="Q305" s="99" t="s">
        <v>57</v>
      </c>
      <c r="R305" s="99" t="s">
        <v>57</v>
      </c>
      <c r="S305" s="99" t="s">
        <v>57</v>
      </c>
      <c r="T305" s="100"/>
      <c r="U305" s="101"/>
      <c r="V305" s="101"/>
      <c r="W305" s="101"/>
      <c r="X305" s="102"/>
      <c r="Y305" s="106"/>
    </row>
    <row r="306" spans="1:25" s="89" customFormat="1" ht="0.75" customHeight="1" x14ac:dyDescent="0.25">
      <c r="C306" s="98"/>
      <c r="D306" s="97" t="e">
        <f>#REF!</f>
        <v>#REF!</v>
      </c>
      <c r="E306" s="99"/>
      <c r="F306" s="99"/>
      <c r="G306" s="99"/>
      <c r="H306" s="100"/>
      <c r="I306" s="101"/>
      <c r="J306" s="101"/>
      <c r="K306" s="101"/>
      <c r="L306" s="102"/>
      <c r="M306" s="106"/>
      <c r="O306" s="98"/>
      <c r="P306" s="97" t="e">
        <f>#REF!</f>
        <v>#REF!</v>
      </c>
      <c r="Q306" s="99"/>
      <c r="R306" s="99"/>
      <c r="S306" s="99"/>
      <c r="T306" s="100"/>
      <c r="U306" s="101"/>
      <c r="V306" s="101"/>
      <c r="W306" s="101"/>
      <c r="X306" s="102"/>
      <c r="Y306" s="106"/>
    </row>
    <row r="307" spans="1:25" s="89" customFormat="1" ht="22.5" customHeight="1" x14ac:dyDescent="0.25">
      <c r="C307" s="107"/>
      <c r="D307" s="97" t="e">
        <f>#REF!</f>
        <v>#REF!</v>
      </c>
      <c r="E307" s="108" t="s">
        <v>57</v>
      </c>
      <c r="F307" s="108" t="s">
        <v>57</v>
      </c>
      <c r="G307" s="108" t="s">
        <v>57</v>
      </c>
      <c r="H307" s="109"/>
      <c r="I307" s="110"/>
      <c r="J307" s="110"/>
      <c r="K307" s="110"/>
      <c r="L307" s="111"/>
      <c r="M307" s="112"/>
      <c r="O307" s="107"/>
      <c r="P307" s="97" t="e">
        <f>#REF!</f>
        <v>#REF!</v>
      </c>
      <c r="Q307" s="108" t="s">
        <v>57</v>
      </c>
      <c r="R307" s="108" t="s">
        <v>57</v>
      </c>
      <c r="S307" s="108" t="s">
        <v>57</v>
      </c>
      <c r="T307" s="109"/>
      <c r="U307" s="110"/>
      <c r="V307" s="110"/>
      <c r="W307" s="110"/>
      <c r="X307" s="111"/>
      <c r="Y307" s="112"/>
    </row>
    <row r="308" spans="1:25" ht="15" customHeight="1" x14ac:dyDescent="0.3">
      <c r="C308" s="294" t="s">
        <v>62</v>
      </c>
      <c r="D308" s="294"/>
      <c r="E308" s="294"/>
      <c r="F308" s="294"/>
      <c r="G308" s="294"/>
      <c r="H308" s="294"/>
      <c r="I308" s="294"/>
      <c r="J308" s="294"/>
      <c r="K308" s="294"/>
      <c r="L308" s="294"/>
      <c r="M308" s="294"/>
      <c r="O308" s="294" t="s">
        <v>62</v>
      </c>
      <c r="P308" s="294"/>
      <c r="Q308" s="294"/>
      <c r="R308" s="294"/>
      <c r="S308" s="294"/>
      <c r="T308" s="294"/>
      <c r="U308" s="294"/>
      <c r="V308" s="294"/>
      <c r="W308" s="294"/>
      <c r="X308" s="294"/>
      <c r="Y308" s="294"/>
    </row>
    <row r="309" spans="1:25" x14ac:dyDescent="0.3">
      <c r="C309" s="113"/>
      <c r="D309" s="113"/>
      <c r="E309" s="113"/>
      <c r="F309" s="113"/>
      <c r="G309" s="113"/>
      <c r="H309" s="113"/>
      <c r="I309" s="113"/>
      <c r="J309" s="113"/>
      <c r="K309" s="113"/>
      <c r="L309" s="113"/>
      <c r="M309" s="113"/>
      <c r="O309" s="113"/>
      <c r="P309" s="113"/>
      <c r="Q309" s="113"/>
      <c r="R309" s="113"/>
      <c r="S309" s="113"/>
      <c r="T309" s="113"/>
      <c r="U309" s="113"/>
      <c r="V309" s="113"/>
      <c r="W309" s="113"/>
      <c r="X309" s="113"/>
      <c r="Y309" s="113"/>
    </row>
    <row r="310" spans="1:25" x14ac:dyDescent="0.3">
      <c r="C310" s="295" t="s">
        <v>63</v>
      </c>
      <c r="D310" s="295"/>
      <c r="E310" s="295"/>
      <c r="F310" s="295"/>
      <c r="G310" s="295"/>
      <c r="H310" s="295"/>
      <c r="I310" s="295"/>
      <c r="J310" s="295"/>
      <c r="K310" s="295"/>
      <c r="L310" s="295"/>
      <c r="M310" s="295"/>
      <c r="O310" s="295" t="s">
        <v>63</v>
      </c>
      <c r="P310" s="295"/>
      <c r="Q310" s="295"/>
      <c r="R310" s="295"/>
      <c r="S310" s="295"/>
      <c r="T310" s="295"/>
      <c r="U310" s="295"/>
      <c r="V310" s="295"/>
      <c r="W310" s="295"/>
      <c r="X310" s="295"/>
      <c r="Y310" s="295"/>
    </row>
    <row r="311" spans="1:25" ht="115.5" customHeight="1" x14ac:dyDescent="0.3">
      <c r="C311" s="296"/>
      <c r="D311" s="297"/>
      <c r="E311" s="297"/>
      <c r="F311" s="297"/>
      <c r="G311" s="297"/>
      <c r="H311" s="297"/>
      <c r="I311" s="297"/>
      <c r="J311" s="297"/>
      <c r="K311" s="297"/>
      <c r="L311" s="297"/>
      <c r="M311" s="298"/>
      <c r="O311" s="296"/>
      <c r="P311" s="297"/>
      <c r="Q311" s="297"/>
      <c r="R311" s="297"/>
      <c r="S311" s="297"/>
      <c r="T311" s="297"/>
      <c r="U311" s="297"/>
      <c r="V311" s="297"/>
      <c r="W311" s="297"/>
      <c r="X311" s="297"/>
      <c r="Y311" s="298"/>
    </row>
    <row r="313" spans="1:25" ht="53.25" customHeight="1" x14ac:dyDescent="0.3">
      <c r="C313" s="67"/>
      <c r="D313" s="68"/>
      <c r="E313" s="69"/>
      <c r="F313" s="69"/>
      <c r="G313" s="69"/>
      <c r="H313" s="69"/>
      <c r="I313" s="69"/>
      <c r="J313" s="69"/>
      <c r="K313" s="69"/>
      <c r="L313" s="69"/>
      <c r="M313" s="70" t="s">
        <v>37</v>
      </c>
      <c r="O313" s="67"/>
      <c r="P313" s="68"/>
      <c r="Q313" s="69"/>
      <c r="R313" s="69"/>
      <c r="S313" s="69"/>
      <c r="T313" s="69"/>
      <c r="U313" s="69"/>
      <c r="V313" s="69"/>
      <c r="W313" s="69"/>
      <c r="X313" s="69"/>
      <c r="Y313" s="70" t="s">
        <v>37</v>
      </c>
    </row>
    <row r="314" spans="1:25" ht="5.25" customHeight="1" x14ac:dyDescent="0.3"/>
    <row r="315" spans="1:25" x14ac:dyDescent="0.3">
      <c r="A315" s="72" t="s">
        <v>28</v>
      </c>
      <c r="C315" s="311" t="s">
        <v>81</v>
      </c>
      <c r="D315" s="311"/>
      <c r="E315" s="312" t="str">
        <f>+CONCATENATE("Période ",$A$8)</f>
        <v>Période 6</v>
      </c>
      <c r="F315" s="312"/>
      <c r="G315" s="312"/>
      <c r="H315" s="312"/>
      <c r="I315" s="312"/>
      <c r="J315" s="312"/>
      <c r="K315" s="312"/>
      <c r="L315" s="312"/>
      <c r="M315" s="73" t="str">
        <f>+CONCATENATE("Semaine ",$A$6)</f>
        <v>Semaine 36</v>
      </c>
      <c r="O315" s="311" t="str">
        <f>+C315</f>
        <v>Année 2022/2023</v>
      </c>
      <c r="P315" s="311"/>
      <c r="Q315" s="312" t="str">
        <f>+CONCATENATE("Période ",$A$8)</f>
        <v>Période 6</v>
      </c>
      <c r="R315" s="312"/>
      <c r="S315" s="312"/>
      <c r="T315" s="312"/>
      <c r="U315" s="312"/>
      <c r="V315" s="312"/>
      <c r="W315" s="312"/>
      <c r="X315" s="312"/>
      <c r="Y315" s="73" t="str">
        <f>+CONCATENATE("Semaine ",$A$6+1)</f>
        <v>Semaine 37</v>
      </c>
    </row>
    <row r="316" spans="1:25" x14ac:dyDescent="0.3">
      <c r="A316" s="74" t="e">
        <f>A238+14</f>
        <v>#REF!</v>
      </c>
      <c r="C316" s="75"/>
      <c r="D316" s="75"/>
      <c r="E316" s="76"/>
      <c r="F316" s="76"/>
      <c r="G316" s="76"/>
      <c r="H316" s="76"/>
      <c r="I316" s="76"/>
      <c r="J316" s="76"/>
      <c r="K316" s="76"/>
      <c r="L316" s="76"/>
      <c r="M316" s="77"/>
      <c r="O316" s="75"/>
      <c r="P316" s="75"/>
      <c r="Q316" s="76"/>
      <c r="R316" s="76"/>
      <c r="S316" s="76"/>
      <c r="T316" s="76"/>
      <c r="U316" s="76"/>
      <c r="V316" s="76"/>
      <c r="W316" s="76"/>
      <c r="X316" s="76"/>
      <c r="Y316" s="77"/>
    </row>
    <row r="317" spans="1:25" ht="15.6" x14ac:dyDescent="0.3">
      <c r="A317" s="72" t="s">
        <v>38</v>
      </c>
      <c r="C317" s="78" t="s">
        <v>39</v>
      </c>
      <c r="D317" s="313" t="s">
        <v>40</v>
      </c>
      <c r="E317" s="313"/>
      <c r="F317" s="313"/>
      <c r="G317" s="313"/>
      <c r="H317" s="313"/>
      <c r="I317" s="313"/>
      <c r="J317" s="313"/>
      <c r="K317" s="313"/>
      <c r="L317" s="313"/>
      <c r="M317" s="313"/>
      <c r="O317" s="78" t="s">
        <v>39</v>
      </c>
      <c r="P317" s="313" t="s">
        <v>40</v>
      </c>
      <c r="Q317" s="313"/>
      <c r="R317" s="313"/>
      <c r="S317" s="313"/>
      <c r="T317" s="313"/>
      <c r="U317" s="313"/>
      <c r="V317" s="313"/>
      <c r="W317" s="313"/>
      <c r="X317" s="313"/>
      <c r="Y317" s="313"/>
    </row>
    <row r="318" spans="1:25" x14ac:dyDescent="0.3">
      <c r="A318" s="79" t="e">
        <f>A240+2</f>
        <v>#REF!</v>
      </c>
    </row>
    <row r="319" spans="1:25" ht="18" customHeight="1" x14ac:dyDescent="0.3">
      <c r="A319" s="72" t="s">
        <v>41</v>
      </c>
      <c r="C319" s="78" t="s">
        <v>42</v>
      </c>
      <c r="O319" s="78" t="s">
        <v>42</v>
      </c>
    </row>
    <row r="320" spans="1:25" x14ac:dyDescent="0.3">
      <c r="A320" s="79">
        <f>A242</f>
        <v>6</v>
      </c>
    </row>
    <row r="321" spans="3:28" ht="63" customHeight="1" x14ac:dyDescent="0.3">
      <c r="C321" s="307" t="s">
        <v>43</v>
      </c>
      <c r="D321" s="307"/>
      <c r="E321" s="307"/>
      <c r="F321" s="307"/>
      <c r="G321" s="307"/>
      <c r="H321" s="307"/>
      <c r="I321" s="307"/>
      <c r="J321" s="307"/>
      <c r="K321" s="307"/>
      <c r="L321" s="307"/>
      <c r="M321" s="307"/>
      <c r="O321" s="307" t="s">
        <v>43</v>
      </c>
      <c r="P321" s="307"/>
      <c r="Q321" s="307"/>
      <c r="R321" s="307"/>
      <c r="S321" s="307"/>
      <c r="T321" s="307"/>
      <c r="U321" s="307"/>
      <c r="V321" s="307"/>
      <c r="W321" s="307"/>
      <c r="X321" s="307"/>
      <c r="Y321" s="307"/>
    </row>
    <row r="322" spans="3:28" ht="9" customHeight="1" x14ac:dyDescent="0.3"/>
    <row r="323" spans="3:28" ht="15" customHeight="1" x14ac:dyDescent="0.3">
      <c r="E323" s="80"/>
      <c r="G323" s="81"/>
      <c r="H323" s="308" t="s">
        <v>44</v>
      </c>
      <c r="I323" s="309"/>
      <c r="J323" s="309"/>
      <c r="K323" s="309"/>
      <c r="L323" s="309"/>
      <c r="M323" s="310"/>
      <c r="Q323" s="80"/>
      <c r="S323" s="81"/>
      <c r="T323" s="308" t="s">
        <v>44</v>
      </c>
      <c r="U323" s="309"/>
      <c r="V323" s="309"/>
      <c r="W323" s="309"/>
      <c r="X323" s="309"/>
      <c r="Y323" s="310"/>
    </row>
    <row r="324" spans="3:28" ht="39" customHeight="1" x14ac:dyDescent="0.3">
      <c r="E324" s="82"/>
      <c r="F324" s="83"/>
      <c r="G324" s="84"/>
      <c r="H324" s="299" t="s">
        <v>45</v>
      </c>
      <c r="I324" s="301" t="s">
        <v>46</v>
      </c>
      <c r="J324" s="301" t="s">
        <v>47</v>
      </c>
      <c r="K324" s="301" t="s">
        <v>48</v>
      </c>
      <c r="L324" s="303" t="s">
        <v>49</v>
      </c>
      <c r="M324" s="305" t="s">
        <v>50</v>
      </c>
      <c r="Q324" s="82"/>
      <c r="R324" s="83"/>
      <c r="S324" s="84"/>
      <c r="T324" s="299" t="s">
        <v>45</v>
      </c>
      <c r="U324" s="301" t="s">
        <v>46</v>
      </c>
      <c r="V324" s="301" t="s">
        <v>47</v>
      </c>
      <c r="W324" s="301" t="s">
        <v>48</v>
      </c>
      <c r="X324" s="303" t="s">
        <v>49</v>
      </c>
      <c r="Y324" s="305" t="s">
        <v>50</v>
      </c>
    </row>
    <row r="325" spans="3:28" ht="15.6" x14ac:dyDescent="0.3">
      <c r="C325" s="85" t="s">
        <v>51</v>
      </c>
      <c r="D325" s="86" t="s">
        <v>52</v>
      </c>
      <c r="E325" s="87" t="s">
        <v>53</v>
      </c>
      <c r="F325" s="87" t="s">
        <v>54</v>
      </c>
      <c r="G325" s="87" t="s">
        <v>55</v>
      </c>
      <c r="H325" s="300"/>
      <c r="I325" s="302"/>
      <c r="J325" s="302"/>
      <c r="K325" s="302"/>
      <c r="L325" s="304"/>
      <c r="M325" s="306"/>
      <c r="O325" s="85" t="s">
        <v>51</v>
      </c>
      <c r="P325" s="88" t="s">
        <v>52</v>
      </c>
      <c r="Q325" s="87" t="s">
        <v>53</v>
      </c>
      <c r="R325" s="87" t="s">
        <v>54</v>
      </c>
      <c r="S325" s="87" t="s">
        <v>55</v>
      </c>
      <c r="T325" s="300"/>
      <c r="U325" s="302"/>
      <c r="V325" s="302"/>
      <c r="W325" s="302"/>
      <c r="X325" s="304"/>
      <c r="Y325" s="306"/>
    </row>
    <row r="326" spans="3:28" s="89" customFormat="1" ht="22.5" customHeight="1" x14ac:dyDescent="0.25">
      <c r="C326" s="90" t="s">
        <v>56</v>
      </c>
      <c r="D326" s="91">
        <f>'5E D2'!B242</f>
        <v>0</v>
      </c>
      <c r="E326" s="92" t="s">
        <v>57</v>
      </c>
      <c r="F326" s="92" t="s">
        <v>57</v>
      </c>
      <c r="G326" s="92" t="s">
        <v>57</v>
      </c>
      <c r="H326" s="93"/>
      <c r="I326" s="94"/>
      <c r="J326" s="94"/>
      <c r="K326" s="94"/>
      <c r="L326" s="95"/>
      <c r="M326" s="96"/>
      <c r="O326" s="90" t="s">
        <v>56</v>
      </c>
      <c r="P326" s="91">
        <f>'5E D2'!B264</f>
        <v>0</v>
      </c>
      <c r="Q326" s="92" t="s">
        <v>57</v>
      </c>
      <c r="R326" s="92" t="s">
        <v>57</v>
      </c>
      <c r="S326" s="92" t="s">
        <v>57</v>
      </c>
      <c r="T326" s="93"/>
      <c r="U326" s="94"/>
      <c r="V326" s="94"/>
      <c r="W326" s="94"/>
      <c r="X326" s="95"/>
      <c r="Y326" s="96"/>
    </row>
    <row r="327" spans="3:28" s="89" customFormat="1" ht="0.75" customHeight="1" x14ac:dyDescent="0.25">
      <c r="C327" s="98"/>
      <c r="D327" s="91">
        <f>'5E D2'!B243</f>
        <v>0</v>
      </c>
      <c r="E327" s="99"/>
      <c r="F327" s="99"/>
      <c r="G327" s="99"/>
      <c r="H327" s="100"/>
      <c r="I327" s="101"/>
      <c r="J327" s="101"/>
      <c r="K327" s="101"/>
      <c r="L327" s="102"/>
      <c r="M327" s="103"/>
      <c r="O327" s="98"/>
      <c r="P327" s="91">
        <f>'5E D2'!B265</f>
        <v>0</v>
      </c>
      <c r="Q327" s="99"/>
      <c r="R327" s="99"/>
      <c r="S327" s="99"/>
      <c r="T327" s="100"/>
      <c r="U327" s="101"/>
      <c r="V327" s="101"/>
      <c r="W327" s="101"/>
      <c r="X327" s="102"/>
      <c r="Y327" s="103"/>
    </row>
    <row r="328" spans="3:28" s="89" customFormat="1" ht="22.5" hidden="1" customHeight="1" x14ac:dyDescent="0.25">
      <c r="C328" s="98"/>
      <c r="D328" s="91">
        <f>'5E D2'!B244</f>
        <v>0</v>
      </c>
      <c r="E328" s="99"/>
      <c r="F328" s="99"/>
      <c r="G328" s="99"/>
      <c r="H328" s="100"/>
      <c r="I328" s="101"/>
      <c r="J328" s="101"/>
      <c r="K328" s="101"/>
      <c r="L328" s="102"/>
      <c r="M328" s="103"/>
      <c r="O328" s="98"/>
      <c r="P328" s="91">
        <f>'5E D2'!B266</f>
        <v>0</v>
      </c>
      <c r="Q328" s="99"/>
      <c r="R328" s="99"/>
      <c r="S328" s="99"/>
      <c r="T328" s="100"/>
      <c r="U328" s="101"/>
      <c r="V328" s="101"/>
      <c r="W328" s="101"/>
      <c r="X328" s="102"/>
      <c r="Y328" s="103"/>
    </row>
    <row r="329" spans="3:28" s="89" customFormat="1" ht="20.25" customHeight="1" x14ac:dyDescent="0.25">
      <c r="C329" s="104">
        <f>+$A$4</f>
        <v>45901</v>
      </c>
      <c r="D329" s="91">
        <f>'5E D2'!B245</f>
        <v>0</v>
      </c>
      <c r="E329" s="99" t="s">
        <v>57</v>
      </c>
      <c r="F329" s="99" t="s">
        <v>57</v>
      </c>
      <c r="G329" s="99" t="s">
        <v>57</v>
      </c>
      <c r="H329" s="100"/>
      <c r="I329" s="101"/>
      <c r="J329" s="101"/>
      <c r="K329" s="101"/>
      <c r="L329" s="102"/>
      <c r="M329" s="103"/>
      <c r="O329" s="104">
        <f>+C377+3</f>
        <v>45908</v>
      </c>
      <c r="P329" s="91">
        <f>'5E D2'!B267</f>
        <v>0</v>
      </c>
      <c r="Q329" s="99" t="s">
        <v>57</v>
      </c>
      <c r="R329" s="99" t="s">
        <v>57</v>
      </c>
      <c r="S329" s="99" t="s">
        <v>57</v>
      </c>
      <c r="T329" s="100"/>
      <c r="U329" s="101"/>
      <c r="V329" s="101"/>
      <c r="W329" s="101"/>
      <c r="X329" s="102"/>
      <c r="Y329" s="103"/>
      <c r="AB329" s="105"/>
    </row>
    <row r="330" spans="3:28" s="89" customFormat="1" ht="22.5" hidden="1" customHeight="1" x14ac:dyDescent="0.25">
      <c r="C330" s="104"/>
      <c r="D330" s="91">
        <f>'5E D2'!B246</f>
        <v>0</v>
      </c>
      <c r="E330" s="99"/>
      <c r="F330" s="99"/>
      <c r="G330" s="99"/>
      <c r="H330" s="100"/>
      <c r="I330" s="101"/>
      <c r="J330" s="101"/>
      <c r="K330" s="101"/>
      <c r="L330" s="102"/>
      <c r="M330" s="103"/>
      <c r="O330" s="104"/>
      <c r="P330" s="91">
        <f>'5E D2'!B268</f>
        <v>0</v>
      </c>
      <c r="Q330" s="99"/>
      <c r="R330" s="99"/>
      <c r="S330" s="99"/>
      <c r="T330" s="100"/>
      <c r="U330" s="101"/>
      <c r="V330" s="101"/>
      <c r="W330" s="101"/>
      <c r="X330" s="102"/>
      <c r="Y330" s="103"/>
      <c r="AB330" s="105"/>
    </row>
    <row r="331" spans="3:28" s="89" customFormat="1" ht="0.75" customHeight="1" x14ac:dyDescent="0.25">
      <c r="C331" s="104"/>
      <c r="D331" s="91">
        <f>'5E D2'!B247</f>
        <v>0</v>
      </c>
      <c r="E331" s="99"/>
      <c r="F331" s="99"/>
      <c r="G331" s="99"/>
      <c r="H331" s="100"/>
      <c r="I331" s="101"/>
      <c r="J331" s="101"/>
      <c r="K331" s="101"/>
      <c r="L331" s="102"/>
      <c r="M331" s="103"/>
      <c r="O331" s="104"/>
      <c r="P331" s="91">
        <f>'5E D2'!B269</f>
        <v>0</v>
      </c>
      <c r="Q331" s="99"/>
      <c r="R331" s="99"/>
      <c r="S331" s="99"/>
      <c r="T331" s="100"/>
      <c r="U331" s="101"/>
      <c r="V331" s="101"/>
      <c r="W331" s="101"/>
      <c r="X331" s="102"/>
      <c r="Y331" s="103"/>
      <c r="AB331" s="105"/>
    </row>
    <row r="332" spans="3:28" s="89" customFormat="1" ht="21.75" customHeight="1" x14ac:dyDescent="0.25">
      <c r="C332" s="103"/>
      <c r="D332" s="91">
        <f>'5E D2'!B248</f>
        <v>0</v>
      </c>
      <c r="E332" s="99" t="s">
        <v>57</v>
      </c>
      <c r="F332" s="99" t="s">
        <v>57</v>
      </c>
      <c r="G332" s="99" t="s">
        <v>57</v>
      </c>
      <c r="H332" s="100"/>
      <c r="I332" s="101"/>
      <c r="J332" s="101"/>
      <c r="K332" s="101"/>
      <c r="L332" s="102"/>
      <c r="M332" s="106"/>
      <c r="O332" s="103"/>
      <c r="P332" s="91">
        <f>'5E D2'!B270</f>
        <v>0</v>
      </c>
      <c r="Q332" s="99" t="s">
        <v>57</v>
      </c>
      <c r="R332" s="99" t="s">
        <v>57</v>
      </c>
      <c r="S332" s="99" t="s">
        <v>57</v>
      </c>
      <c r="T332" s="100"/>
      <c r="U332" s="101"/>
      <c r="V332" s="101"/>
      <c r="W332" s="101"/>
      <c r="X332" s="102"/>
      <c r="Y332" s="106"/>
    </row>
    <row r="333" spans="3:28" s="89" customFormat="1" ht="2.25" hidden="1" customHeight="1" x14ac:dyDescent="0.25">
      <c r="C333" s="103"/>
      <c r="D333" s="91">
        <f>'5E D2'!B249</f>
        <v>0</v>
      </c>
      <c r="E333" s="99"/>
      <c r="F333" s="99"/>
      <c r="G333" s="99"/>
      <c r="H333" s="100"/>
      <c r="I333" s="101"/>
      <c r="J333" s="101"/>
      <c r="K333" s="101"/>
      <c r="L333" s="102"/>
      <c r="M333" s="106"/>
      <c r="O333" s="103"/>
      <c r="P333" s="91">
        <f>'5E D2'!B271</f>
        <v>0</v>
      </c>
      <c r="Q333" s="99"/>
      <c r="R333" s="99"/>
      <c r="S333" s="99"/>
      <c r="T333" s="100"/>
      <c r="U333" s="101"/>
      <c r="V333" s="101"/>
      <c r="W333" s="101"/>
      <c r="X333" s="102"/>
      <c r="Y333" s="106"/>
    </row>
    <row r="334" spans="3:28" s="89" customFormat="1" ht="22.5" hidden="1" customHeight="1" x14ac:dyDescent="0.25">
      <c r="C334" s="103"/>
      <c r="D334" s="91">
        <f>'5E D2'!B250</f>
        <v>0</v>
      </c>
      <c r="E334" s="99"/>
      <c r="F334" s="99"/>
      <c r="G334" s="99"/>
      <c r="H334" s="100"/>
      <c r="I334" s="101"/>
      <c r="J334" s="101"/>
      <c r="K334" s="101"/>
      <c r="L334" s="102"/>
      <c r="M334" s="106"/>
      <c r="O334" s="103"/>
      <c r="P334" s="91">
        <f>'5E D2'!B272</f>
        <v>0</v>
      </c>
      <c r="Q334" s="99"/>
      <c r="R334" s="99"/>
      <c r="S334" s="99"/>
      <c r="T334" s="100"/>
      <c r="U334" s="101"/>
      <c r="V334" s="101"/>
      <c r="W334" s="101"/>
      <c r="X334" s="102"/>
      <c r="Y334" s="106"/>
    </row>
    <row r="335" spans="3:28" s="89" customFormat="1" ht="22.5" customHeight="1" x14ac:dyDescent="0.25">
      <c r="C335" s="98"/>
      <c r="D335" s="91">
        <f>'5E D2'!B251</f>
        <v>0</v>
      </c>
      <c r="E335" s="99" t="s">
        <v>57</v>
      </c>
      <c r="F335" s="99" t="s">
        <v>57</v>
      </c>
      <c r="G335" s="99" t="s">
        <v>57</v>
      </c>
      <c r="H335" s="100"/>
      <c r="I335" s="101"/>
      <c r="J335" s="101"/>
      <c r="K335" s="101"/>
      <c r="L335" s="102"/>
      <c r="M335" s="106"/>
      <c r="O335" s="98"/>
      <c r="P335" s="91">
        <f>'5E D2'!B273</f>
        <v>0</v>
      </c>
      <c r="Q335" s="99" t="s">
        <v>57</v>
      </c>
      <c r="R335" s="99" t="s">
        <v>57</v>
      </c>
      <c r="S335" s="99" t="s">
        <v>57</v>
      </c>
      <c r="T335" s="100"/>
      <c r="U335" s="101"/>
      <c r="V335" s="101"/>
      <c r="W335" s="101"/>
      <c r="X335" s="102"/>
      <c r="Y335" s="106"/>
    </row>
    <row r="336" spans="3:28" s="89" customFormat="1" ht="0.75" customHeight="1" x14ac:dyDescent="0.25">
      <c r="C336" s="98"/>
      <c r="D336" s="91">
        <f>'5E D2'!B252</f>
        <v>0</v>
      </c>
      <c r="E336" s="99"/>
      <c r="F336" s="99"/>
      <c r="G336" s="99"/>
      <c r="H336" s="100"/>
      <c r="I336" s="101"/>
      <c r="J336" s="101"/>
      <c r="K336" s="101"/>
      <c r="L336" s="102"/>
      <c r="M336" s="106"/>
      <c r="O336" s="98"/>
      <c r="P336" s="91">
        <f>'5E D2'!B274</f>
        <v>0</v>
      </c>
      <c r="Q336" s="99"/>
      <c r="R336" s="99"/>
      <c r="S336" s="99"/>
      <c r="T336" s="100"/>
      <c r="U336" s="101"/>
      <c r="V336" s="101"/>
      <c r="W336" s="101"/>
      <c r="X336" s="102"/>
      <c r="Y336" s="106"/>
    </row>
    <row r="337" spans="3:28" s="89" customFormat="1" ht="22.5" customHeight="1" x14ac:dyDescent="0.25">
      <c r="C337" s="107"/>
      <c r="D337" s="91">
        <f>'5E D2'!B253</f>
        <v>0</v>
      </c>
      <c r="E337" s="108" t="s">
        <v>57</v>
      </c>
      <c r="F337" s="108" t="s">
        <v>57</v>
      </c>
      <c r="G337" s="108" t="s">
        <v>57</v>
      </c>
      <c r="H337" s="109"/>
      <c r="I337" s="110"/>
      <c r="J337" s="110"/>
      <c r="K337" s="110"/>
      <c r="L337" s="111"/>
      <c r="M337" s="112"/>
      <c r="O337" s="107"/>
      <c r="P337" s="91">
        <f>'5E D2'!B275</f>
        <v>0</v>
      </c>
      <c r="Q337" s="108" t="s">
        <v>57</v>
      </c>
      <c r="R337" s="108" t="s">
        <v>57</v>
      </c>
      <c r="S337" s="108" t="s">
        <v>57</v>
      </c>
      <c r="T337" s="109"/>
      <c r="U337" s="110"/>
      <c r="V337" s="110"/>
      <c r="W337" s="110"/>
      <c r="X337" s="111"/>
      <c r="Y337" s="112"/>
    </row>
    <row r="338" spans="3:28" s="89" customFormat="1" ht="22.5" customHeight="1" x14ac:dyDescent="0.25">
      <c r="C338" s="90" t="s">
        <v>58</v>
      </c>
      <c r="D338" s="97">
        <f>'5E D2'!D242</f>
        <v>0</v>
      </c>
      <c r="E338" s="92" t="s">
        <v>57</v>
      </c>
      <c r="F338" s="92" t="s">
        <v>57</v>
      </c>
      <c r="G338" s="92" t="s">
        <v>57</v>
      </c>
      <c r="H338" s="93"/>
      <c r="I338" s="94"/>
      <c r="J338" s="94"/>
      <c r="K338" s="94"/>
      <c r="L338" s="95"/>
      <c r="M338" s="96"/>
      <c r="O338" s="90" t="s">
        <v>58</v>
      </c>
      <c r="P338" s="97">
        <f>'5E D2'!D264</f>
        <v>0</v>
      </c>
      <c r="Q338" s="92" t="s">
        <v>57</v>
      </c>
      <c r="R338" s="92" t="s">
        <v>57</v>
      </c>
      <c r="S338" s="92" t="s">
        <v>57</v>
      </c>
      <c r="T338" s="93"/>
      <c r="U338" s="94"/>
      <c r="V338" s="94"/>
      <c r="W338" s="94"/>
      <c r="X338" s="95"/>
      <c r="Y338" s="96"/>
    </row>
    <row r="339" spans="3:28" s="89" customFormat="1" ht="0.75" customHeight="1" x14ac:dyDescent="0.25">
      <c r="C339" s="98"/>
      <c r="D339" s="91">
        <f>'5E D2'!D243</f>
        <v>0</v>
      </c>
      <c r="E339" s="99"/>
      <c r="F339" s="99"/>
      <c r="G339" s="99"/>
      <c r="H339" s="100"/>
      <c r="I339" s="101"/>
      <c r="J339" s="101"/>
      <c r="K339" s="101"/>
      <c r="L339" s="102"/>
      <c r="M339" s="103"/>
      <c r="O339" s="98"/>
      <c r="P339" s="91">
        <f>'5E D2'!D265</f>
        <v>0</v>
      </c>
      <c r="Q339" s="99"/>
      <c r="R339" s="99"/>
      <c r="S339" s="99"/>
      <c r="T339" s="100"/>
      <c r="U339" s="101"/>
      <c r="V339" s="101"/>
      <c r="W339" s="101"/>
      <c r="X339" s="102"/>
      <c r="Y339" s="103"/>
    </row>
    <row r="340" spans="3:28" s="89" customFormat="1" ht="22.5" hidden="1" customHeight="1" x14ac:dyDescent="0.25">
      <c r="C340" s="98"/>
      <c r="D340" s="91">
        <f>'5E D2'!D244</f>
        <v>0</v>
      </c>
      <c r="E340" s="99"/>
      <c r="F340" s="99"/>
      <c r="G340" s="99"/>
      <c r="H340" s="100"/>
      <c r="I340" s="101"/>
      <c r="J340" s="101"/>
      <c r="K340" s="101"/>
      <c r="L340" s="102"/>
      <c r="M340" s="103"/>
      <c r="O340" s="98"/>
      <c r="P340" s="91">
        <f>'5E D2'!D266</f>
        <v>0</v>
      </c>
      <c r="Q340" s="99"/>
      <c r="R340" s="99"/>
      <c r="S340" s="99"/>
      <c r="T340" s="100"/>
      <c r="U340" s="101"/>
      <c r="V340" s="101"/>
      <c r="W340" s="101"/>
      <c r="X340" s="102"/>
      <c r="Y340" s="103"/>
    </row>
    <row r="341" spans="3:28" s="89" customFormat="1" ht="20.25" customHeight="1" x14ac:dyDescent="0.25">
      <c r="C341" s="104">
        <f>+C329+1</f>
        <v>45902</v>
      </c>
      <c r="D341" s="91">
        <f>'5E D2'!D245</f>
        <v>0</v>
      </c>
      <c r="E341" s="99" t="s">
        <v>57</v>
      </c>
      <c r="F341" s="99" t="s">
        <v>57</v>
      </c>
      <c r="G341" s="99" t="s">
        <v>57</v>
      </c>
      <c r="H341" s="100"/>
      <c r="I341" s="101"/>
      <c r="J341" s="101"/>
      <c r="K341" s="101"/>
      <c r="L341" s="102"/>
      <c r="M341" s="103"/>
      <c r="O341" s="104">
        <f>+O329+1</f>
        <v>45909</v>
      </c>
      <c r="P341" s="91">
        <f>'5E D2'!D267</f>
        <v>0</v>
      </c>
      <c r="Q341" s="99" t="s">
        <v>57</v>
      </c>
      <c r="R341" s="99" t="s">
        <v>57</v>
      </c>
      <c r="S341" s="99" t="s">
        <v>57</v>
      </c>
      <c r="T341" s="100"/>
      <c r="U341" s="101"/>
      <c r="V341" s="101"/>
      <c r="W341" s="101"/>
      <c r="X341" s="102"/>
      <c r="Y341" s="103"/>
      <c r="AB341" s="105"/>
    </row>
    <row r="342" spans="3:28" s="89" customFormat="1" ht="22.5" hidden="1" customHeight="1" x14ac:dyDescent="0.25">
      <c r="C342" s="104"/>
      <c r="D342" s="91">
        <f>'5E D2'!D246</f>
        <v>0</v>
      </c>
      <c r="E342" s="99"/>
      <c r="F342" s="99"/>
      <c r="G342" s="99"/>
      <c r="H342" s="100"/>
      <c r="I342" s="101"/>
      <c r="J342" s="101"/>
      <c r="K342" s="101"/>
      <c r="L342" s="102"/>
      <c r="M342" s="103"/>
      <c r="O342" s="104"/>
      <c r="P342" s="91">
        <f>'5E D2'!D268</f>
        <v>0</v>
      </c>
      <c r="Q342" s="99"/>
      <c r="R342" s="99"/>
      <c r="S342" s="99"/>
      <c r="T342" s="100"/>
      <c r="U342" s="101"/>
      <c r="V342" s="101"/>
      <c r="W342" s="101"/>
      <c r="X342" s="102"/>
      <c r="Y342" s="103"/>
      <c r="AB342" s="105"/>
    </row>
    <row r="343" spans="3:28" s="89" customFormat="1" ht="0.75" customHeight="1" x14ac:dyDescent="0.25">
      <c r="C343" s="104"/>
      <c r="D343" s="91">
        <f>'5E D2'!D247</f>
        <v>0</v>
      </c>
      <c r="E343" s="99"/>
      <c r="F343" s="99"/>
      <c r="G343" s="99"/>
      <c r="H343" s="100"/>
      <c r="I343" s="101"/>
      <c r="J343" s="101"/>
      <c r="K343" s="101"/>
      <c r="L343" s="102"/>
      <c r="M343" s="103"/>
      <c r="O343" s="104"/>
      <c r="P343" s="91">
        <f>'5E D2'!D269</f>
        <v>0</v>
      </c>
      <c r="Q343" s="99"/>
      <c r="R343" s="99"/>
      <c r="S343" s="99"/>
      <c r="T343" s="100"/>
      <c r="U343" s="101"/>
      <c r="V343" s="101"/>
      <c r="W343" s="101"/>
      <c r="X343" s="102"/>
      <c r="Y343" s="103"/>
      <c r="AB343" s="105"/>
    </row>
    <row r="344" spans="3:28" s="89" customFormat="1" ht="21.75" customHeight="1" x14ac:dyDescent="0.25">
      <c r="C344" s="103"/>
      <c r="D344" s="91">
        <f>'5E D2'!D248</f>
        <v>0</v>
      </c>
      <c r="E344" s="99" t="s">
        <v>57</v>
      </c>
      <c r="F344" s="99" t="s">
        <v>57</v>
      </c>
      <c r="G344" s="99" t="s">
        <v>57</v>
      </c>
      <c r="H344" s="100"/>
      <c r="I344" s="101"/>
      <c r="J344" s="101"/>
      <c r="K344" s="101"/>
      <c r="L344" s="102"/>
      <c r="M344" s="106"/>
      <c r="O344" s="103"/>
      <c r="P344" s="91">
        <f>'5E D2'!D270</f>
        <v>0</v>
      </c>
      <c r="Q344" s="99" t="s">
        <v>57</v>
      </c>
      <c r="R344" s="99" t="s">
        <v>57</v>
      </c>
      <c r="S344" s="99" t="s">
        <v>57</v>
      </c>
      <c r="T344" s="100"/>
      <c r="U344" s="101"/>
      <c r="V344" s="101"/>
      <c r="W344" s="101"/>
      <c r="X344" s="102"/>
      <c r="Y344" s="106"/>
    </row>
    <row r="345" spans="3:28" s="89" customFormat="1" ht="2.25" hidden="1" customHeight="1" x14ac:dyDescent="0.25">
      <c r="C345" s="103"/>
      <c r="D345" s="91">
        <f>'5E D2'!D249</f>
        <v>0</v>
      </c>
      <c r="E345" s="99"/>
      <c r="F345" s="99"/>
      <c r="G345" s="99"/>
      <c r="H345" s="100"/>
      <c r="I345" s="101"/>
      <c r="J345" s="101"/>
      <c r="K345" s="101"/>
      <c r="L345" s="102"/>
      <c r="M345" s="106"/>
      <c r="O345" s="103"/>
      <c r="P345" s="91">
        <f>'5E D2'!D271</f>
        <v>0</v>
      </c>
      <c r="Q345" s="99"/>
      <c r="R345" s="99"/>
      <c r="S345" s="99"/>
      <c r="T345" s="100"/>
      <c r="U345" s="101"/>
      <c r="V345" s="101"/>
      <c r="W345" s="101"/>
      <c r="X345" s="102"/>
      <c r="Y345" s="106"/>
    </row>
    <row r="346" spans="3:28" s="89" customFormat="1" ht="22.5" hidden="1" customHeight="1" x14ac:dyDescent="0.25">
      <c r="C346" s="103"/>
      <c r="D346" s="91">
        <f>'5E D2'!D250</f>
        <v>0</v>
      </c>
      <c r="E346" s="99"/>
      <c r="F346" s="99"/>
      <c r="G346" s="99"/>
      <c r="H346" s="100"/>
      <c r="I346" s="101"/>
      <c r="J346" s="101"/>
      <c r="K346" s="101"/>
      <c r="L346" s="102"/>
      <c r="M346" s="106"/>
      <c r="O346" s="103"/>
      <c r="P346" s="91">
        <f>'5E D2'!D272</f>
        <v>0</v>
      </c>
      <c r="Q346" s="99"/>
      <c r="R346" s="99"/>
      <c r="S346" s="99"/>
      <c r="T346" s="100"/>
      <c r="U346" s="101"/>
      <c r="V346" s="101"/>
      <c r="W346" s="101"/>
      <c r="X346" s="102"/>
      <c r="Y346" s="106"/>
    </row>
    <row r="347" spans="3:28" s="89" customFormat="1" ht="22.5" customHeight="1" x14ac:dyDescent="0.25">
      <c r="C347" s="98"/>
      <c r="D347" s="91">
        <f>'5E D2'!D251</f>
        <v>0</v>
      </c>
      <c r="E347" s="99" t="s">
        <v>57</v>
      </c>
      <c r="F347" s="99" t="s">
        <v>57</v>
      </c>
      <c r="G347" s="99" t="s">
        <v>57</v>
      </c>
      <c r="H347" s="100"/>
      <c r="I347" s="101"/>
      <c r="J347" s="101"/>
      <c r="K347" s="101"/>
      <c r="L347" s="102"/>
      <c r="M347" s="106"/>
      <c r="O347" s="98"/>
      <c r="P347" s="91">
        <f>'5E D2'!D273</f>
        <v>0</v>
      </c>
      <c r="Q347" s="99" t="s">
        <v>57</v>
      </c>
      <c r="R347" s="99" t="s">
        <v>57</v>
      </c>
      <c r="S347" s="99" t="s">
        <v>57</v>
      </c>
      <c r="T347" s="100"/>
      <c r="U347" s="101"/>
      <c r="V347" s="101"/>
      <c r="W347" s="101"/>
      <c r="X347" s="102"/>
      <c r="Y347" s="106"/>
    </row>
    <row r="348" spans="3:28" s="89" customFormat="1" ht="0.75" customHeight="1" x14ac:dyDescent="0.25">
      <c r="C348" s="98"/>
      <c r="D348" s="91">
        <f>'5E D2'!D252</f>
        <v>0</v>
      </c>
      <c r="E348" s="99"/>
      <c r="F348" s="99"/>
      <c r="G348" s="99"/>
      <c r="H348" s="100"/>
      <c r="I348" s="101"/>
      <c r="J348" s="101"/>
      <c r="K348" s="101"/>
      <c r="L348" s="102"/>
      <c r="M348" s="106"/>
      <c r="O348" s="98"/>
      <c r="P348" s="91">
        <f>'5E D2'!D274</f>
        <v>0</v>
      </c>
      <c r="Q348" s="99"/>
      <c r="R348" s="99"/>
      <c r="S348" s="99"/>
      <c r="T348" s="100"/>
      <c r="U348" s="101"/>
      <c r="V348" s="101"/>
      <c r="W348" s="101"/>
      <c r="X348" s="102"/>
      <c r="Y348" s="106"/>
    </row>
    <row r="349" spans="3:28" s="89" customFormat="1" ht="22.5" customHeight="1" x14ac:dyDescent="0.25">
      <c r="C349" s="107"/>
      <c r="D349" s="91">
        <f>'5E D2'!D253</f>
        <v>0</v>
      </c>
      <c r="E349" s="108" t="s">
        <v>57</v>
      </c>
      <c r="F349" s="108" t="s">
        <v>57</v>
      </c>
      <c r="G349" s="108" t="s">
        <v>57</v>
      </c>
      <c r="H349" s="109"/>
      <c r="I349" s="110"/>
      <c r="J349" s="110"/>
      <c r="K349" s="110"/>
      <c r="L349" s="111"/>
      <c r="M349" s="112"/>
      <c r="O349" s="107"/>
      <c r="P349" s="91">
        <f>'5E D2'!D275</f>
        <v>0</v>
      </c>
      <c r="Q349" s="108" t="s">
        <v>57</v>
      </c>
      <c r="R349" s="108" t="s">
        <v>57</v>
      </c>
      <c r="S349" s="108" t="s">
        <v>57</v>
      </c>
      <c r="T349" s="109"/>
      <c r="U349" s="110"/>
      <c r="V349" s="110"/>
      <c r="W349" s="110"/>
      <c r="X349" s="111"/>
      <c r="Y349" s="112"/>
    </row>
    <row r="350" spans="3:28" s="89" customFormat="1" ht="22.5" customHeight="1" x14ac:dyDescent="0.25">
      <c r="C350" s="90" t="s">
        <v>59</v>
      </c>
      <c r="D350" s="97">
        <f>'5E D2'!F242</f>
        <v>0</v>
      </c>
      <c r="E350" s="92" t="s">
        <v>57</v>
      </c>
      <c r="F350" s="92" t="s">
        <v>57</v>
      </c>
      <c r="G350" s="92" t="s">
        <v>57</v>
      </c>
      <c r="H350" s="93"/>
      <c r="I350" s="94"/>
      <c r="J350" s="94"/>
      <c r="K350" s="94"/>
      <c r="L350" s="95"/>
      <c r="M350" s="96"/>
      <c r="O350" s="90" t="s">
        <v>59</v>
      </c>
      <c r="P350" s="97">
        <f>'5E D2'!F264</f>
        <v>0</v>
      </c>
      <c r="Q350" s="92" t="s">
        <v>57</v>
      </c>
      <c r="R350" s="92" t="s">
        <v>57</v>
      </c>
      <c r="S350" s="92" t="s">
        <v>57</v>
      </c>
      <c r="T350" s="93"/>
      <c r="U350" s="94"/>
      <c r="V350" s="94"/>
      <c r="W350" s="94"/>
      <c r="X350" s="95"/>
      <c r="Y350" s="96"/>
    </row>
    <row r="351" spans="3:28" s="89" customFormat="1" ht="0.75" customHeight="1" x14ac:dyDescent="0.25">
      <c r="C351" s="98"/>
      <c r="D351" s="91">
        <f>'5E D2'!F243</f>
        <v>0</v>
      </c>
      <c r="E351" s="99"/>
      <c r="F351" s="99"/>
      <c r="G351" s="99"/>
      <c r="H351" s="100"/>
      <c r="I351" s="101"/>
      <c r="J351" s="101"/>
      <c r="K351" s="101"/>
      <c r="L351" s="102"/>
      <c r="M351" s="103"/>
      <c r="O351" s="98"/>
      <c r="P351" s="91">
        <f>'5E D2'!F265</f>
        <v>0</v>
      </c>
      <c r="Q351" s="99"/>
      <c r="R351" s="99"/>
      <c r="S351" s="99"/>
      <c r="T351" s="100"/>
      <c r="U351" s="101"/>
      <c r="V351" s="101"/>
      <c r="W351" s="101"/>
      <c r="X351" s="102"/>
      <c r="Y351" s="103"/>
    </row>
    <row r="352" spans="3:28" s="89" customFormat="1" ht="22.5" hidden="1" customHeight="1" x14ac:dyDescent="0.25">
      <c r="C352" s="98"/>
      <c r="D352" s="91">
        <f>'5E D2'!F244</f>
        <v>0</v>
      </c>
      <c r="E352" s="99"/>
      <c r="F352" s="99"/>
      <c r="G352" s="99"/>
      <c r="H352" s="100"/>
      <c r="I352" s="101"/>
      <c r="J352" s="101"/>
      <c r="K352" s="101"/>
      <c r="L352" s="102"/>
      <c r="M352" s="103"/>
      <c r="O352" s="98"/>
      <c r="P352" s="91">
        <f>'5E D2'!F266</f>
        <v>0</v>
      </c>
      <c r="Q352" s="99"/>
      <c r="R352" s="99"/>
      <c r="S352" s="99"/>
      <c r="T352" s="100"/>
      <c r="U352" s="101"/>
      <c r="V352" s="101"/>
      <c r="W352" s="101"/>
      <c r="X352" s="102"/>
      <c r="Y352" s="103"/>
    </row>
    <row r="353" spans="3:28" s="89" customFormat="1" ht="20.25" customHeight="1" x14ac:dyDescent="0.25">
      <c r="C353" s="104">
        <f>+C341+1</f>
        <v>45903</v>
      </c>
      <c r="D353" s="91">
        <f>'5E D2'!F245</f>
        <v>0</v>
      </c>
      <c r="E353" s="99" t="s">
        <v>57</v>
      </c>
      <c r="F353" s="99" t="s">
        <v>57</v>
      </c>
      <c r="G353" s="99" t="s">
        <v>57</v>
      </c>
      <c r="H353" s="100"/>
      <c r="I353" s="101"/>
      <c r="J353" s="101"/>
      <c r="K353" s="101"/>
      <c r="L353" s="102"/>
      <c r="M353" s="103"/>
      <c r="O353" s="104">
        <f>+O341+1</f>
        <v>45910</v>
      </c>
      <c r="P353" s="91">
        <f>'5E D2'!F267</f>
        <v>0</v>
      </c>
      <c r="Q353" s="99" t="s">
        <v>57</v>
      </c>
      <c r="R353" s="99" t="s">
        <v>57</v>
      </c>
      <c r="S353" s="99" t="s">
        <v>57</v>
      </c>
      <c r="T353" s="100"/>
      <c r="U353" s="101"/>
      <c r="V353" s="101"/>
      <c r="W353" s="101"/>
      <c r="X353" s="102"/>
      <c r="Y353" s="103"/>
      <c r="AB353" s="105"/>
    </row>
    <row r="354" spans="3:28" s="89" customFormat="1" ht="22.5" hidden="1" customHeight="1" x14ac:dyDescent="0.25">
      <c r="C354" s="104"/>
      <c r="D354" s="91">
        <f>'5E D2'!F246</f>
        <v>0</v>
      </c>
      <c r="E354" s="99"/>
      <c r="F354" s="99"/>
      <c r="G354" s="99"/>
      <c r="H354" s="100"/>
      <c r="I354" s="101"/>
      <c r="J354" s="101"/>
      <c r="K354" s="101"/>
      <c r="L354" s="102"/>
      <c r="M354" s="103"/>
      <c r="O354" s="104"/>
      <c r="P354" s="91">
        <f>'5E D2'!F268</f>
        <v>0</v>
      </c>
      <c r="Q354" s="99"/>
      <c r="R354" s="99"/>
      <c r="S354" s="99"/>
      <c r="T354" s="100"/>
      <c r="U354" s="101"/>
      <c r="V354" s="101"/>
      <c r="W354" s="101"/>
      <c r="X354" s="102"/>
      <c r="Y354" s="103"/>
      <c r="AB354" s="105"/>
    </row>
    <row r="355" spans="3:28" s="89" customFormat="1" ht="0.75" customHeight="1" x14ac:dyDescent="0.25">
      <c r="C355" s="104"/>
      <c r="D355" s="91">
        <f>'5E D2'!F247</f>
        <v>0</v>
      </c>
      <c r="E355" s="99"/>
      <c r="F355" s="99"/>
      <c r="G355" s="99"/>
      <c r="H355" s="100"/>
      <c r="I355" s="101"/>
      <c r="J355" s="101"/>
      <c r="K355" s="101"/>
      <c r="L355" s="102"/>
      <c r="M355" s="103"/>
      <c r="O355" s="104"/>
      <c r="P355" s="91">
        <f>'5E D2'!F269</f>
        <v>0</v>
      </c>
      <c r="Q355" s="99"/>
      <c r="R355" s="99"/>
      <c r="S355" s="99"/>
      <c r="T355" s="100"/>
      <c r="U355" s="101"/>
      <c r="V355" s="101"/>
      <c r="W355" s="101"/>
      <c r="X355" s="102"/>
      <c r="Y355" s="103"/>
      <c r="AB355" s="105"/>
    </row>
    <row r="356" spans="3:28" s="89" customFormat="1" ht="21.75" customHeight="1" x14ac:dyDescent="0.25">
      <c r="C356" s="103"/>
      <c r="D356" s="91">
        <f>'5E D2'!F248</f>
        <v>0</v>
      </c>
      <c r="E356" s="99" t="s">
        <v>57</v>
      </c>
      <c r="F356" s="99" t="s">
        <v>57</v>
      </c>
      <c r="G356" s="99" t="s">
        <v>57</v>
      </c>
      <c r="H356" s="100"/>
      <c r="I356" s="101"/>
      <c r="J356" s="101"/>
      <c r="K356" s="101"/>
      <c r="L356" s="102"/>
      <c r="M356" s="106"/>
      <c r="O356" s="103"/>
      <c r="P356" s="91">
        <f>'5E D2'!F270</f>
        <v>0</v>
      </c>
      <c r="Q356" s="99" t="s">
        <v>57</v>
      </c>
      <c r="R356" s="99" t="s">
        <v>57</v>
      </c>
      <c r="S356" s="99" t="s">
        <v>57</v>
      </c>
      <c r="T356" s="100"/>
      <c r="U356" s="101"/>
      <c r="V356" s="101"/>
      <c r="W356" s="101"/>
      <c r="X356" s="102"/>
      <c r="Y356" s="106"/>
    </row>
    <row r="357" spans="3:28" s="89" customFormat="1" ht="2.25" hidden="1" customHeight="1" x14ac:dyDescent="0.25">
      <c r="C357" s="103"/>
      <c r="D357" s="91">
        <f>'5E D2'!F249</f>
        <v>0</v>
      </c>
      <c r="E357" s="99"/>
      <c r="F357" s="99"/>
      <c r="G357" s="99"/>
      <c r="H357" s="100"/>
      <c r="I357" s="101"/>
      <c r="J357" s="101"/>
      <c r="K357" s="101"/>
      <c r="L357" s="102"/>
      <c r="M357" s="106"/>
      <c r="O357" s="103"/>
      <c r="P357" s="91">
        <f>'5E D2'!F271</f>
        <v>0</v>
      </c>
      <c r="Q357" s="99"/>
      <c r="R357" s="99"/>
      <c r="S357" s="99"/>
      <c r="T357" s="100"/>
      <c r="U357" s="101"/>
      <c r="V357" s="101"/>
      <c r="W357" s="101"/>
      <c r="X357" s="102"/>
      <c r="Y357" s="106"/>
    </row>
    <row r="358" spans="3:28" s="89" customFormat="1" ht="22.5" hidden="1" customHeight="1" x14ac:dyDescent="0.25">
      <c r="C358" s="103"/>
      <c r="D358" s="91">
        <f>'5E D2'!F250</f>
        <v>0</v>
      </c>
      <c r="E358" s="99"/>
      <c r="F358" s="99"/>
      <c r="G358" s="99"/>
      <c r="H358" s="100"/>
      <c r="I358" s="101"/>
      <c r="J358" s="101"/>
      <c r="K358" s="101"/>
      <c r="L358" s="102"/>
      <c r="M358" s="106"/>
      <c r="O358" s="103"/>
      <c r="P358" s="91">
        <f>'5E D2'!F272</f>
        <v>0</v>
      </c>
      <c r="Q358" s="99"/>
      <c r="R358" s="99"/>
      <c r="S358" s="99"/>
      <c r="T358" s="100"/>
      <c r="U358" s="101"/>
      <c r="V358" s="101"/>
      <c r="W358" s="101"/>
      <c r="X358" s="102"/>
      <c r="Y358" s="106"/>
    </row>
    <row r="359" spans="3:28" s="89" customFormat="1" ht="22.5" customHeight="1" x14ac:dyDescent="0.25">
      <c r="C359" s="98"/>
      <c r="D359" s="91">
        <f>'5E D2'!F251</f>
        <v>0</v>
      </c>
      <c r="E359" s="99" t="s">
        <v>57</v>
      </c>
      <c r="F359" s="99" t="s">
        <v>57</v>
      </c>
      <c r="G359" s="99" t="s">
        <v>57</v>
      </c>
      <c r="H359" s="100"/>
      <c r="I359" s="101"/>
      <c r="J359" s="101"/>
      <c r="K359" s="101"/>
      <c r="L359" s="102"/>
      <c r="M359" s="106"/>
      <c r="O359" s="98"/>
      <c r="P359" s="91">
        <f>'5E D2'!F273</f>
        <v>0</v>
      </c>
      <c r="Q359" s="99" t="s">
        <v>57</v>
      </c>
      <c r="R359" s="99" t="s">
        <v>57</v>
      </c>
      <c r="S359" s="99" t="s">
        <v>57</v>
      </c>
      <c r="T359" s="100"/>
      <c r="U359" s="101"/>
      <c r="V359" s="101"/>
      <c r="W359" s="101"/>
      <c r="X359" s="102"/>
      <c r="Y359" s="106"/>
    </row>
    <row r="360" spans="3:28" s="89" customFormat="1" ht="0.75" customHeight="1" x14ac:dyDescent="0.25">
      <c r="C360" s="98"/>
      <c r="D360" s="91">
        <f>'5E D2'!F252</f>
        <v>0</v>
      </c>
      <c r="E360" s="99"/>
      <c r="F360" s="99"/>
      <c r="G360" s="99"/>
      <c r="H360" s="100"/>
      <c r="I360" s="101"/>
      <c r="J360" s="101"/>
      <c r="K360" s="101"/>
      <c r="L360" s="102"/>
      <c r="M360" s="106"/>
      <c r="O360" s="98"/>
      <c r="P360" s="91">
        <f>'5E D2'!F274</f>
        <v>0</v>
      </c>
      <c r="Q360" s="99"/>
      <c r="R360" s="99"/>
      <c r="S360" s="99"/>
      <c r="T360" s="100"/>
      <c r="U360" s="101"/>
      <c r="V360" s="101"/>
      <c r="W360" s="101"/>
      <c r="X360" s="102"/>
      <c r="Y360" s="106"/>
    </row>
    <row r="361" spans="3:28" s="89" customFormat="1" ht="22.5" customHeight="1" x14ac:dyDescent="0.25">
      <c r="C361" s="107"/>
      <c r="D361" s="91">
        <f>'5E D2'!F253</f>
        <v>0</v>
      </c>
      <c r="E361" s="108" t="s">
        <v>57</v>
      </c>
      <c r="F361" s="108" t="s">
        <v>57</v>
      </c>
      <c r="G361" s="108" t="s">
        <v>57</v>
      </c>
      <c r="H361" s="109"/>
      <c r="I361" s="110"/>
      <c r="J361" s="110"/>
      <c r="K361" s="110"/>
      <c r="L361" s="111"/>
      <c r="M361" s="112"/>
      <c r="O361" s="107"/>
      <c r="P361" s="91">
        <f>'5E D2'!F275</f>
        <v>0</v>
      </c>
      <c r="Q361" s="108" t="s">
        <v>57</v>
      </c>
      <c r="R361" s="108" t="s">
        <v>57</v>
      </c>
      <c r="S361" s="108" t="s">
        <v>57</v>
      </c>
      <c r="T361" s="109"/>
      <c r="U361" s="110"/>
      <c r="V361" s="110"/>
      <c r="W361" s="110"/>
      <c r="X361" s="111"/>
      <c r="Y361" s="112"/>
    </row>
    <row r="362" spans="3:28" s="89" customFormat="1" ht="22.5" customHeight="1" x14ac:dyDescent="0.25">
      <c r="C362" s="90" t="s">
        <v>60</v>
      </c>
      <c r="D362" s="97">
        <f>'5E D2'!H242</f>
        <v>0</v>
      </c>
      <c r="E362" s="92" t="s">
        <v>57</v>
      </c>
      <c r="F362" s="92" t="s">
        <v>57</v>
      </c>
      <c r="G362" s="92" t="s">
        <v>57</v>
      </c>
      <c r="H362" s="93"/>
      <c r="I362" s="94"/>
      <c r="J362" s="94"/>
      <c r="K362" s="94"/>
      <c r="L362" s="95"/>
      <c r="M362" s="96"/>
      <c r="O362" s="90" t="s">
        <v>60</v>
      </c>
      <c r="P362" s="97">
        <f>'5E D2'!H264</f>
        <v>0</v>
      </c>
      <c r="Q362" s="92" t="s">
        <v>57</v>
      </c>
      <c r="R362" s="92" t="s">
        <v>57</v>
      </c>
      <c r="S362" s="92" t="s">
        <v>57</v>
      </c>
      <c r="T362" s="93"/>
      <c r="U362" s="94"/>
      <c r="V362" s="94"/>
      <c r="W362" s="94"/>
      <c r="X362" s="95"/>
      <c r="Y362" s="96"/>
    </row>
    <row r="363" spans="3:28" s="89" customFormat="1" ht="0.75" customHeight="1" x14ac:dyDescent="0.25">
      <c r="C363" s="98"/>
      <c r="D363" s="91">
        <f>'5E D2'!H243</f>
        <v>0</v>
      </c>
      <c r="E363" s="99"/>
      <c r="F363" s="99"/>
      <c r="G363" s="99"/>
      <c r="H363" s="100"/>
      <c r="I363" s="101"/>
      <c r="J363" s="101"/>
      <c r="K363" s="101"/>
      <c r="L363" s="102"/>
      <c r="M363" s="103"/>
      <c r="O363" s="98"/>
      <c r="P363" s="91">
        <f>'5E D2'!H265</f>
        <v>0</v>
      </c>
      <c r="Q363" s="99"/>
      <c r="R363" s="99"/>
      <c r="S363" s="99"/>
      <c r="T363" s="100"/>
      <c r="U363" s="101"/>
      <c r="V363" s="101"/>
      <c r="W363" s="101"/>
      <c r="X363" s="102"/>
      <c r="Y363" s="103"/>
    </row>
    <row r="364" spans="3:28" s="89" customFormat="1" ht="22.5" hidden="1" customHeight="1" x14ac:dyDescent="0.25">
      <c r="C364" s="98"/>
      <c r="D364" s="91">
        <f>'5E D2'!H244</f>
        <v>0</v>
      </c>
      <c r="E364" s="99"/>
      <c r="F364" s="99"/>
      <c r="G364" s="99"/>
      <c r="H364" s="100"/>
      <c r="I364" s="101"/>
      <c r="J364" s="101"/>
      <c r="K364" s="101"/>
      <c r="L364" s="102"/>
      <c r="M364" s="103"/>
      <c r="O364" s="98"/>
      <c r="P364" s="91">
        <f>'5E D2'!H266</f>
        <v>0</v>
      </c>
      <c r="Q364" s="99"/>
      <c r="R364" s="99"/>
      <c r="S364" s="99"/>
      <c r="T364" s="100"/>
      <c r="U364" s="101"/>
      <c r="V364" s="101"/>
      <c r="W364" s="101"/>
      <c r="X364" s="102"/>
      <c r="Y364" s="103"/>
    </row>
    <row r="365" spans="3:28" s="89" customFormat="1" ht="20.25" customHeight="1" x14ac:dyDescent="0.25">
      <c r="C365" s="104">
        <f>+C353+1</f>
        <v>45904</v>
      </c>
      <c r="D365" s="91">
        <f>'5E D2'!H245</f>
        <v>0</v>
      </c>
      <c r="E365" s="99" t="s">
        <v>57</v>
      </c>
      <c r="F365" s="99" t="s">
        <v>57</v>
      </c>
      <c r="G365" s="99" t="s">
        <v>57</v>
      </c>
      <c r="H365" s="100"/>
      <c r="I365" s="101"/>
      <c r="J365" s="101"/>
      <c r="K365" s="101"/>
      <c r="L365" s="102"/>
      <c r="M365" s="103"/>
      <c r="O365" s="104">
        <f>+O353+1</f>
        <v>45911</v>
      </c>
      <c r="P365" s="91">
        <f>'5E D2'!H267</f>
        <v>0</v>
      </c>
      <c r="Q365" s="99" t="s">
        <v>57</v>
      </c>
      <c r="R365" s="99" t="s">
        <v>57</v>
      </c>
      <c r="S365" s="99" t="s">
        <v>57</v>
      </c>
      <c r="T365" s="100"/>
      <c r="U365" s="101"/>
      <c r="V365" s="101"/>
      <c r="W365" s="101"/>
      <c r="X365" s="102"/>
      <c r="Y365" s="103"/>
      <c r="AB365" s="105"/>
    </row>
    <row r="366" spans="3:28" s="89" customFormat="1" ht="22.5" hidden="1" customHeight="1" x14ac:dyDescent="0.25">
      <c r="C366" s="104"/>
      <c r="D366" s="91">
        <f>'5E D2'!H246</f>
        <v>0</v>
      </c>
      <c r="E366" s="99"/>
      <c r="F366" s="99"/>
      <c r="G366" s="99"/>
      <c r="H366" s="100"/>
      <c r="I366" s="101"/>
      <c r="J366" s="101"/>
      <c r="K366" s="101"/>
      <c r="L366" s="102"/>
      <c r="M366" s="103"/>
      <c r="O366" s="104"/>
      <c r="P366" s="91">
        <f>'5E D2'!H268</f>
        <v>0</v>
      </c>
      <c r="Q366" s="99"/>
      <c r="R366" s="99"/>
      <c r="S366" s="99"/>
      <c r="T366" s="100"/>
      <c r="U366" s="101"/>
      <c r="V366" s="101"/>
      <c r="W366" s="101"/>
      <c r="X366" s="102"/>
      <c r="Y366" s="103"/>
      <c r="AB366" s="105"/>
    </row>
    <row r="367" spans="3:28" s="89" customFormat="1" ht="0.75" customHeight="1" x14ac:dyDescent="0.25">
      <c r="C367" s="104"/>
      <c r="D367" s="91">
        <f>'5E D2'!H247</f>
        <v>0</v>
      </c>
      <c r="E367" s="99"/>
      <c r="F367" s="99"/>
      <c r="G367" s="99"/>
      <c r="H367" s="100"/>
      <c r="I367" s="101"/>
      <c r="J367" s="101"/>
      <c r="K367" s="101"/>
      <c r="L367" s="102"/>
      <c r="M367" s="103"/>
      <c r="O367" s="104"/>
      <c r="P367" s="91">
        <f>'5E D2'!H269</f>
        <v>0</v>
      </c>
      <c r="Q367" s="99"/>
      <c r="R367" s="99"/>
      <c r="S367" s="99"/>
      <c r="T367" s="100"/>
      <c r="U367" s="101"/>
      <c r="V367" s="101"/>
      <c r="W367" s="101"/>
      <c r="X367" s="102"/>
      <c r="Y367" s="103"/>
      <c r="AB367" s="105"/>
    </row>
    <row r="368" spans="3:28" s="89" customFormat="1" ht="21.75" customHeight="1" x14ac:dyDescent="0.25">
      <c r="C368" s="103"/>
      <c r="D368" s="91">
        <f>'5E D2'!H248</f>
        <v>0</v>
      </c>
      <c r="E368" s="99" t="s">
        <v>57</v>
      </c>
      <c r="F368" s="99" t="s">
        <v>57</v>
      </c>
      <c r="G368" s="99" t="s">
        <v>57</v>
      </c>
      <c r="H368" s="100"/>
      <c r="I368" s="101"/>
      <c r="J368" s="101"/>
      <c r="K368" s="101"/>
      <c r="L368" s="102"/>
      <c r="M368" s="106"/>
      <c r="O368" s="103"/>
      <c r="P368" s="91">
        <f>'5E D2'!H270</f>
        <v>0</v>
      </c>
      <c r="Q368" s="99" t="s">
        <v>57</v>
      </c>
      <c r="R368" s="99" t="s">
        <v>57</v>
      </c>
      <c r="S368" s="99" t="s">
        <v>57</v>
      </c>
      <c r="T368" s="100"/>
      <c r="U368" s="101"/>
      <c r="V368" s="101"/>
      <c r="W368" s="101"/>
      <c r="X368" s="102"/>
      <c r="Y368" s="106"/>
    </row>
    <row r="369" spans="3:28" s="89" customFormat="1" ht="2.25" hidden="1" customHeight="1" x14ac:dyDescent="0.25">
      <c r="C369" s="103"/>
      <c r="D369" s="91">
        <f>'5E D2'!H249</f>
        <v>0</v>
      </c>
      <c r="E369" s="99"/>
      <c r="F369" s="99"/>
      <c r="G369" s="99"/>
      <c r="H369" s="100"/>
      <c r="I369" s="101"/>
      <c r="J369" s="101"/>
      <c r="K369" s="101"/>
      <c r="L369" s="102"/>
      <c r="M369" s="106"/>
      <c r="O369" s="103"/>
      <c r="P369" s="91">
        <f>'5E D2'!H271</f>
        <v>0</v>
      </c>
      <c r="Q369" s="99"/>
      <c r="R369" s="99"/>
      <c r="S369" s="99"/>
      <c r="T369" s="100"/>
      <c r="U369" s="101"/>
      <c r="V369" s="101"/>
      <c r="W369" s="101"/>
      <c r="X369" s="102"/>
      <c r="Y369" s="106"/>
    </row>
    <row r="370" spans="3:28" s="89" customFormat="1" ht="22.5" hidden="1" customHeight="1" x14ac:dyDescent="0.25">
      <c r="C370" s="103"/>
      <c r="D370" s="91">
        <f>'5E D2'!H250</f>
        <v>0</v>
      </c>
      <c r="E370" s="99"/>
      <c r="F370" s="99"/>
      <c r="G370" s="99"/>
      <c r="H370" s="100"/>
      <c r="I370" s="101"/>
      <c r="J370" s="101"/>
      <c r="K370" s="101"/>
      <c r="L370" s="102"/>
      <c r="M370" s="106"/>
      <c r="O370" s="103"/>
      <c r="P370" s="91">
        <f>'5E D2'!H272</f>
        <v>0</v>
      </c>
      <c r="Q370" s="99"/>
      <c r="R370" s="99"/>
      <c r="S370" s="99"/>
      <c r="T370" s="100"/>
      <c r="U370" s="101"/>
      <c r="V370" s="101"/>
      <c r="W370" s="101"/>
      <c r="X370" s="102"/>
      <c r="Y370" s="106"/>
    </row>
    <row r="371" spans="3:28" s="89" customFormat="1" ht="22.5" customHeight="1" x14ac:dyDescent="0.25">
      <c r="C371" s="98"/>
      <c r="D371" s="91">
        <f>'5E D2'!H251</f>
        <v>0</v>
      </c>
      <c r="E371" s="99" t="s">
        <v>57</v>
      </c>
      <c r="F371" s="99" t="s">
        <v>57</v>
      </c>
      <c r="G371" s="99" t="s">
        <v>57</v>
      </c>
      <c r="H371" s="100"/>
      <c r="I371" s="101"/>
      <c r="J371" s="101"/>
      <c r="K371" s="101"/>
      <c r="L371" s="102"/>
      <c r="M371" s="106"/>
      <c r="O371" s="98"/>
      <c r="P371" s="91">
        <f>'5E D2'!H273</f>
        <v>0</v>
      </c>
      <c r="Q371" s="99" t="s">
        <v>57</v>
      </c>
      <c r="R371" s="99" t="s">
        <v>57</v>
      </c>
      <c r="S371" s="99" t="s">
        <v>57</v>
      </c>
      <c r="T371" s="100"/>
      <c r="U371" s="101"/>
      <c r="V371" s="101"/>
      <c r="W371" s="101"/>
      <c r="X371" s="102"/>
      <c r="Y371" s="106"/>
    </row>
    <row r="372" spans="3:28" s="89" customFormat="1" ht="0.75" customHeight="1" x14ac:dyDescent="0.25">
      <c r="C372" s="98"/>
      <c r="D372" s="91">
        <f>'5E D2'!H252</f>
        <v>0</v>
      </c>
      <c r="E372" s="99"/>
      <c r="F372" s="99"/>
      <c r="G372" s="99"/>
      <c r="H372" s="100"/>
      <c r="I372" s="101"/>
      <c r="J372" s="101"/>
      <c r="K372" s="101"/>
      <c r="L372" s="102"/>
      <c r="M372" s="106"/>
      <c r="O372" s="98"/>
      <c r="P372" s="91">
        <f>'5E D2'!H274</f>
        <v>0</v>
      </c>
      <c r="Q372" s="99"/>
      <c r="R372" s="99"/>
      <c r="S372" s="99"/>
      <c r="T372" s="100"/>
      <c r="U372" s="101"/>
      <c r="V372" s="101"/>
      <c r="W372" s="101"/>
      <c r="X372" s="102"/>
      <c r="Y372" s="106"/>
    </row>
    <row r="373" spans="3:28" s="89" customFormat="1" ht="22.5" customHeight="1" x14ac:dyDescent="0.25">
      <c r="C373" s="107"/>
      <c r="D373" s="91">
        <f>'5E D2'!H253</f>
        <v>0</v>
      </c>
      <c r="E373" s="108" t="s">
        <v>57</v>
      </c>
      <c r="F373" s="108" t="s">
        <v>57</v>
      </c>
      <c r="G373" s="108" t="s">
        <v>57</v>
      </c>
      <c r="H373" s="109"/>
      <c r="I373" s="110"/>
      <c r="J373" s="110"/>
      <c r="K373" s="110"/>
      <c r="L373" s="111"/>
      <c r="M373" s="112"/>
      <c r="O373" s="107"/>
      <c r="P373" s="91">
        <f>'5E D2'!H275</f>
        <v>0</v>
      </c>
      <c r="Q373" s="108" t="s">
        <v>57</v>
      </c>
      <c r="R373" s="108" t="s">
        <v>57</v>
      </c>
      <c r="S373" s="108" t="s">
        <v>57</v>
      </c>
      <c r="T373" s="109"/>
      <c r="U373" s="110"/>
      <c r="V373" s="110"/>
      <c r="W373" s="110"/>
      <c r="X373" s="111"/>
      <c r="Y373" s="112"/>
    </row>
    <row r="374" spans="3:28" s="89" customFormat="1" ht="22.5" customHeight="1" x14ac:dyDescent="0.25">
      <c r="C374" s="90" t="s">
        <v>61</v>
      </c>
      <c r="D374" s="97">
        <f>'5E D2'!J242</f>
        <v>0</v>
      </c>
      <c r="E374" s="92" t="s">
        <v>57</v>
      </c>
      <c r="F374" s="92" t="s">
        <v>57</v>
      </c>
      <c r="G374" s="92" t="s">
        <v>57</v>
      </c>
      <c r="H374" s="93"/>
      <c r="I374" s="94"/>
      <c r="J374" s="94"/>
      <c r="K374" s="94"/>
      <c r="L374" s="95"/>
      <c r="M374" s="96"/>
      <c r="O374" s="90" t="s">
        <v>61</v>
      </c>
      <c r="P374" s="97">
        <f>'5E D2'!J264</f>
        <v>0</v>
      </c>
      <c r="Q374" s="92" t="s">
        <v>57</v>
      </c>
      <c r="R374" s="92" t="s">
        <v>57</v>
      </c>
      <c r="S374" s="92" t="s">
        <v>57</v>
      </c>
      <c r="T374" s="93"/>
      <c r="U374" s="94"/>
      <c r="V374" s="94"/>
      <c r="W374" s="94"/>
      <c r="X374" s="95"/>
      <c r="Y374" s="96"/>
    </row>
    <row r="375" spans="3:28" s="89" customFormat="1" ht="0.75" customHeight="1" x14ac:dyDescent="0.25">
      <c r="C375" s="98"/>
      <c r="D375" s="91">
        <f>'5E D2'!J243</f>
        <v>0</v>
      </c>
      <c r="E375" s="99"/>
      <c r="F375" s="99"/>
      <c r="G375" s="99"/>
      <c r="H375" s="100"/>
      <c r="I375" s="101"/>
      <c r="J375" s="101"/>
      <c r="K375" s="101"/>
      <c r="L375" s="102"/>
      <c r="M375" s="103"/>
      <c r="O375" s="98"/>
      <c r="P375" s="91">
        <f>'5E D2'!J265</f>
        <v>0</v>
      </c>
      <c r="Q375" s="99"/>
      <c r="R375" s="99"/>
      <c r="S375" s="99"/>
      <c r="T375" s="100"/>
      <c r="U375" s="101"/>
      <c r="V375" s="101"/>
      <c r="W375" s="101"/>
      <c r="X375" s="102"/>
      <c r="Y375" s="103"/>
    </row>
    <row r="376" spans="3:28" s="89" customFormat="1" ht="22.5" hidden="1" customHeight="1" x14ac:dyDescent="0.25">
      <c r="C376" s="98"/>
      <c r="D376" s="91">
        <f>'5E D2'!J244</f>
        <v>0</v>
      </c>
      <c r="E376" s="99"/>
      <c r="F376" s="99"/>
      <c r="G376" s="99"/>
      <c r="H376" s="100"/>
      <c r="I376" s="101"/>
      <c r="J376" s="101"/>
      <c r="K376" s="101"/>
      <c r="L376" s="102"/>
      <c r="M376" s="103"/>
      <c r="O376" s="98"/>
      <c r="P376" s="91">
        <f>'5E D2'!J266</f>
        <v>0</v>
      </c>
      <c r="Q376" s="99"/>
      <c r="R376" s="99"/>
      <c r="S376" s="99"/>
      <c r="T376" s="100"/>
      <c r="U376" s="101"/>
      <c r="V376" s="101"/>
      <c r="W376" s="101"/>
      <c r="X376" s="102"/>
      <c r="Y376" s="103"/>
    </row>
    <row r="377" spans="3:28" s="89" customFormat="1" ht="20.25" customHeight="1" x14ac:dyDescent="0.25">
      <c r="C377" s="104">
        <f>+C365+1</f>
        <v>45905</v>
      </c>
      <c r="D377" s="91">
        <f>'5E D2'!J245</f>
        <v>0</v>
      </c>
      <c r="E377" s="99" t="s">
        <v>57</v>
      </c>
      <c r="F377" s="99" t="s">
        <v>57</v>
      </c>
      <c r="G377" s="99" t="s">
        <v>57</v>
      </c>
      <c r="H377" s="100"/>
      <c r="I377" s="101"/>
      <c r="J377" s="101"/>
      <c r="K377" s="101"/>
      <c r="L377" s="102"/>
      <c r="M377" s="103"/>
      <c r="O377" s="104">
        <f>+O365+1</f>
        <v>45912</v>
      </c>
      <c r="P377" s="91">
        <f>'5E D2'!J267</f>
        <v>0</v>
      </c>
      <c r="Q377" s="99" t="s">
        <v>57</v>
      </c>
      <c r="R377" s="99" t="s">
        <v>57</v>
      </c>
      <c r="S377" s="99" t="s">
        <v>57</v>
      </c>
      <c r="T377" s="100"/>
      <c r="U377" s="101"/>
      <c r="V377" s="101"/>
      <c r="W377" s="101"/>
      <c r="X377" s="102"/>
      <c r="Y377" s="103"/>
      <c r="AB377" s="105"/>
    </row>
    <row r="378" spans="3:28" s="89" customFormat="1" ht="22.5" hidden="1" customHeight="1" x14ac:dyDescent="0.25">
      <c r="C378" s="104"/>
      <c r="D378" s="91">
        <f>'5E D2'!J246</f>
        <v>0</v>
      </c>
      <c r="E378" s="99"/>
      <c r="F378" s="99"/>
      <c r="G378" s="99"/>
      <c r="H378" s="100"/>
      <c r="I378" s="101"/>
      <c r="J378" s="101"/>
      <c r="K378" s="101"/>
      <c r="L378" s="102"/>
      <c r="M378" s="103"/>
      <c r="O378" s="104"/>
      <c r="P378" s="91">
        <f>'5E D2'!J268</f>
        <v>0</v>
      </c>
      <c r="Q378" s="99"/>
      <c r="R378" s="99"/>
      <c r="S378" s="99"/>
      <c r="T378" s="100"/>
      <c r="U378" s="101"/>
      <c r="V378" s="101"/>
      <c r="W378" s="101"/>
      <c r="X378" s="102"/>
      <c r="Y378" s="103"/>
      <c r="AB378" s="105"/>
    </row>
    <row r="379" spans="3:28" s="89" customFormat="1" ht="0.75" customHeight="1" x14ac:dyDescent="0.25">
      <c r="C379" s="104"/>
      <c r="D379" s="91">
        <f>'5E D2'!J247</f>
        <v>0</v>
      </c>
      <c r="E379" s="99"/>
      <c r="F379" s="99"/>
      <c r="G379" s="99"/>
      <c r="H379" s="100"/>
      <c r="I379" s="101"/>
      <c r="J379" s="101"/>
      <c r="K379" s="101"/>
      <c r="L379" s="102"/>
      <c r="M379" s="103"/>
      <c r="O379" s="104"/>
      <c r="P379" s="91">
        <f>'5E D2'!J269</f>
        <v>0</v>
      </c>
      <c r="Q379" s="99"/>
      <c r="R379" s="99"/>
      <c r="S379" s="99"/>
      <c r="T379" s="100"/>
      <c r="U379" s="101"/>
      <c r="V379" s="101"/>
      <c r="W379" s="101"/>
      <c r="X379" s="102"/>
      <c r="Y379" s="103"/>
      <c r="AB379" s="105"/>
    </row>
    <row r="380" spans="3:28" s="89" customFormat="1" ht="21.75" customHeight="1" x14ac:dyDescent="0.25">
      <c r="C380" s="103"/>
      <c r="D380" s="91">
        <f>'5E D2'!J248</f>
        <v>0</v>
      </c>
      <c r="E380" s="99" t="s">
        <v>57</v>
      </c>
      <c r="F380" s="99" t="s">
        <v>57</v>
      </c>
      <c r="G380" s="99" t="s">
        <v>57</v>
      </c>
      <c r="H380" s="100"/>
      <c r="I380" s="101"/>
      <c r="J380" s="101"/>
      <c r="K380" s="101"/>
      <c r="L380" s="102"/>
      <c r="M380" s="106"/>
      <c r="O380" s="103"/>
      <c r="P380" s="91">
        <f>'5E D2'!J270</f>
        <v>0</v>
      </c>
      <c r="Q380" s="99" t="s">
        <v>57</v>
      </c>
      <c r="R380" s="99" t="s">
        <v>57</v>
      </c>
      <c r="S380" s="99" t="s">
        <v>57</v>
      </c>
      <c r="T380" s="100"/>
      <c r="U380" s="101"/>
      <c r="V380" s="101"/>
      <c r="W380" s="101"/>
      <c r="X380" s="102"/>
      <c r="Y380" s="106"/>
    </row>
    <row r="381" spans="3:28" s="89" customFormat="1" ht="2.25" hidden="1" customHeight="1" x14ac:dyDescent="0.25">
      <c r="C381" s="103"/>
      <c r="D381" s="91">
        <f>'5E D2'!J249</f>
        <v>0</v>
      </c>
      <c r="E381" s="99"/>
      <c r="F381" s="99"/>
      <c r="G381" s="99"/>
      <c r="H381" s="100"/>
      <c r="I381" s="101"/>
      <c r="J381" s="101"/>
      <c r="K381" s="101"/>
      <c r="L381" s="102"/>
      <c r="M381" s="106"/>
      <c r="O381" s="103"/>
      <c r="P381" s="91">
        <f>'5E D2'!J271</f>
        <v>0</v>
      </c>
      <c r="Q381" s="99"/>
      <c r="R381" s="99"/>
      <c r="S381" s="99"/>
      <c r="T381" s="100"/>
      <c r="U381" s="101"/>
      <c r="V381" s="101"/>
      <c r="W381" s="101"/>
      <c r="X381" s="102"/>
      <c r="Y381" s="106"/>
    </row>
    <row r="382" spans="3:28" s="89" customFormat="1" ht="22.5" hidden="1" customHeight="1" x14ac:dyDescent="0.25">
      <c r="C382" s="103"/>
      <c r="D382" s="91">
        <f>'5E D2'!J250</f>
        <v>0</v>
      </c>
      <c r="E382" s="99"/>
      <c r="F382" s="99"/>
      <c r="G382" s="99"/>
      <c r="H382" s="100"/>
      <c r="I382" s="101"/>
      <c r="J382" s="101"/>
      <c r="K382" s="101"/>
      <c r="L382" s="102"/>
      <c r="M382" s="106"/>
      <c r="O382" s="103"/>
      <c r="P382" s="91">
        <f>'5E D2'!J272</f>
        <v>0</v>
      </c>
      <c r="Q382" s="99"/>
      <c r="R382" s="99"/>
      <c r="S382" s="99"/>
      <c r="T382" s="100"/>
      <c r="U382" s="101"/>
      <c r="V382" s="101"/>
      <c r="W382" s="101"/>
      <c r="X382" s="102"/>
      <c r="Y382" s="106"/>
    </row>
    <row r="383" spans="3:28" s="89" customFormat="1" ht="22.5" customHeight="1" x14ac:dyDescent="0.25">
      <c r="C383" s="98"/>
      <c r="D383" s="91">
        <f>'5E D2'!J251</f>
        <v>0</v>
      </c>
      <c r="E383" s="99" t="s">
        <v>57</v>
      </c>
      <c r="F383" s="99" t="s">
        <v>57</v>
      </c>
      <c r="G383" s="99" t="s">
        <v>57</v>
      </c>
      <c r="H383" s="100"/>
      <c r="I383" s="101"/>
      <c r="J383" s="101"/>
      <c r="K383" s="101"/>
      <c r="L383" s="102"/>
      <c r="M383" s="106"/>
      <c r="O383" s="98"/>
      <c r="P383" s="91">
        <f>'5E D2'!J273</f>
        <v>0</v>
      </c>
      <c r="Q383" s="99" t="s">
        <v>57</v>
      </c>
      <c r="R383" s="99" t="s">
        <v>57</v>
      </c>
      <c r="S383" s="99" t="s">
        <v>57</v>
      </c>
      <c r="T383" s="100"/>
      <c r="U383" s="101"/>
      <c r="V383" s="101"/>
      <c r="W383" s="101"/>
      <c r="X383" s="102"/>
      <c r="Y383" s="106"/>
    </row>
    <row r="384" spans="3:28" s="89" customFormat="1" ht="0.75" customHeight="1" x14ac:dyDescent="0.25">
      <c r="C384" s="98"/>
      <c r="D384" s="91">
        <f>'5E D2'!J252</f>
        <v>0</v>
      </c>
      <c r="E384" s="99"/>
      <c r="F384" s="99"/>
      <c r="G384" s="99"/>
      <c r="H384" s="100"/>
      <c r="I384" s="101"/>
      <c r="J384" s="101"/>
      <c r="K384" s="101"/>
      <c r="L384" s="102"/>
      <c r="M384" s="106"/>
      <c r="O384" s="98"/>
      <c r="P384" s="91">
        <f>'5E D2'!J274</f>
        <v>0</v>
      </c>
      <c r="Q384" s="99"/>
      <c r="R384" s="99"/>
      <c r="S384" s="99"/>
      <c r="T384" s="100"/>
      <c r="U384" s="101"/>
      <c r="V384" s="101"/>
      <c r="W384" s="101"/>
      <c r="X384" s="102"/>
      <c r="Y384" s="106"/>
    </row>
    <row r="385" spans="3:25" s="89" customFormat="1" ht="22.5" customHeight="1" x14ac:dyDescent="0.25">
      <c r="C385" s="107"/>
      <c r="D385" s="91">
        <f>'5E D2'!J253</f>
        <v>0</v>
      </c>
      <c r="E385" s="108" t="s">
        <v>57</v>
      </c>
      <c r="F385" s="108" t="s">
        <v>57</v>
      </c>
      <c r="G385" s="108" t="s">
        <v>57</v>
      </c>
      <c r="H385" s="109"/>
      <c r="I385" s="110"/>
      <c r="J385" s="110"/>
      <c r="K385" s="110"/>
      <c r="L385" s="111"/>
      <c r="M385" s="112"/>
      <c r="O385" s="107"/>
      <c r="P385" s="91">
        <f>'5E D2'!J275</f>
        <v>0</v>
      </c>
      <c r="Q385" s="108" t="s">
        <v>57</v>
      </c>
      <c r="R385" s="108" t="s">
        <v>57</v>
      </c>
      <c r="S385" s="108" t="s">
        <v>57</v>
      </c>
      <c r="T385" s="109"/>
      <c r="U385" s="110"/>
      <c r="V385" s="110"/>
      <c r="W385" s="110"/>
      <c r="X385" s="111"/>
      <c r="Y385" s="112"/>
    </row>
    <row r="386" spans="3:25" ht="15" customHeight="1" x14ac:dyDescent="0.3">
      <c r="C386" s="294" t="s">
        <v>62</v>
      </c>
      <c r="D386" s="294"/>
      <c r="E386" s="294"/>
      <c r="F386" s="294"/>
      <c r="G386" s="294"/>
      <c r="H386" s="294"/>
      <c r="I386" s="294"/>
      <c r="J386" s="294"/>
      <c r="K386" s="294"/>
      <c r="L386" s="294"/>
      <c r="M386" s="294"/>
      <c r="O386" s="294" t="s">
        <v>62</v>
      </c>
      <c r="P386" s="294"/>
      <c r="Q386" s="294"/>
      <c r="R386" s="294"/>
      <c r="S386" s="294"/>
      <c r="T386" s="294"/>
      <c r="U386" s="294"/>
      <c r="V386" s="294"/>
      <c r="W386" s="294"/>
      <c r="X386" s="294"/>
      <c r="Y386" s="294"/>
    </row>
    <row r="387" spans="3:25" x14ac:dyDescent="0.3">
      <c r="C387" s="113"/>
      <c r="D387" s="113"/>
      <c r="E387" s="113"/>
      <c r="F387" s="113"/>
      <c r="G387" s="113"/>
      <c r="H387" s="113"/>
      <c r="I387" s="113"/>
      <c r="J387" s="113"/>
      <c r="K387" s="113"/>
      <c r="L387" s="113"/>
      <c r="M387" s="113"/>
      <c r="O387" s="113"/>
      <c r="P387" s="113"/>
      <c r="Q387" s="113"/>
      <c r="R387" s="113"/>
      <c r="S387" s="113"/>
      <c r="T387" s="113"/>
      <c r="U387" s="113"/>
      <c r="V387" s="113"/>
      <c r="W387" s="113"/>
      <c r="X387" s="113"/>
      <c r="Y387" s="113"/>
    </row>
    <row r="388" spans="3:25" x14ac:dyDescent="0.3">
      <c r="C388" s="295" t="s">
        <v>63</v>
      </c>
      <c r="D388" s="295"/>
      <c r="E388" s="295"/>
      <c r="F388" s="295"/>
      <c r="G388" s="295"/>
      <c r="H388" s="295"/>
      <c r="I388" s="295"/>
      <c r="J388" s="295"/>
      <c r="K388" s="295"/>
      <c r="L388" s="295"/>
      <c r="M388" s="295"/>
      <c r="O388" s="295" t="s">
        <v>63</v>
      </c>
      <c r="P388" s="295"/>
      <c r="Q388" s="295"/>
      <c r="R388" s="295"/>
      <c r="S388" s="295"/>
      <c r="T388" s="295"/>
      <c r="U388" s="295"/>
      <c r="V388" s="295"/>
      <c r="W388" s="295"/>
      <c r="X388" s="295"/>
      <c r="Y388" s="295"/>
    </row>
    <row r="389" spans="3:25" ht="115.5" customHeight="1" x14ac:dyDescent="0.3">
      <c r="C389" s="296"/>
      <c r="D389" s="297"/>
      <c r="E389" s="297"/>
      <c r="F389" s="297"/>
      <c r="G389" s="297"/>
      <c r="H389" s="297"/>
      <c r="I389" s="297"/>
      <c r="J389" s="297"/>
      <c r="K389" s="297"/>
      <c r="L389" s="297"/>
      <c r="M389" s="298"/>
      <c r="O389" s="296"/>
      <c r="P389" s="297"/>
      <c r="Q389" s="297"/>
      <c r="R389" s="297"/>
      <c r="S389" s="297"/>
      <c r="T389" s="297"/>
      <c r="U389" s="297"/>
      <c r="V389" s="297"/>
      <c r="W389" s="297"/>
      <c r="X389" s="297"/>
      <c r="Y389" s="298"/>
    </row>
  </sheetData>
  <mergeCells count="140">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5:D315"/>
    <mergeCell ref="E315:L315"/>
    <mergeCell ref="O315:P315"/>
    <mergeCell ref="Q315:X315"/>
    <mergeCell ref="D317:M317"/>
    <mergeCell ref="P317:Y317"/>
    <mergeCell ref="C308:M308"/>
    <mergeCell ref="O308:Y308"/>
    <mergeCell ref="C310:M310"/>
    <mergeCell ref="O310:Y310"/>
    <mergeCell ref="C311:M311"/>
    <mergeCell ref="O311:Y311"/>
    <mergeCell ref="C321:M321"/>
    <mergeCell ref="O321:Y321"/>
    <mergeCell ref="H323:M323"/>
    <mergeCell ref="T323:Y323"/>
    <mergeCell ref="H324:H325"/>
    <mergeCell ref="I324:I325"/>
    <mergeCell ref="J324:J325"/>
    <mergeCell ref="K324:K325"/>
    <mergeCell ref="L324:L325"/>
    <mergeCell ref="M324:M325"/>
    <mergeCell ref="C386:M386"/>
    <mergeCell ref="O386:Y386"/>
    <mergeCell ref="C388:M388"/>
    <mergeCell ref="O388:Y388"/>
    <mergeCell ref="C389:M389"/>
    <mergeCell ref="O389:Y389"/>
    <mergeCell ref="T324:T325"/>
    <mergeCell ref="U324:U325"/>
    <mergeCell ref="V324:V325"/>
    <mergeCell ref="W324:W325"/>
    <mergeCell ref="X324:X325"/>
    <mergeCell ref="Y324:Y325"/>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19E4-E6B2-41F0-8AE5-42EB31E7F77F}">
  <sheetPr codeName="Feuil7">
    <tabColor rgb="FFFF0000"/>
  </sheetPr>
  <dimension ref="A1:AI535"/>
  <sheetViews>
    <sheetView showGridLines="0" view="pageBreakPreview" zoomScale="70" zoomScaleSheetLayoutView="70" workbookViewId="0">
      <selection activeCell="M23" sqref="M23"/>
    </sheetView>
  </sheetViews>
  <sheetFormatPr baseColWidth="10" defaultColWidth="11.44140625" defaultRowHeight="14.4" x14ac:dyDescent="0.3"/>
  <cols>
    <col min="1" max="1" width="11.5546875" style="114" bestFit="1" customWidth="1"/>
    <col min="2" max="2" width="2" style="114" customWidth="1"/>
    <col min="3" max="3" width="10.33203125" style="118" bestFit="1" customWidth="1"/>
    <col min="4" max="4" width="33.88671875" style="114" customWidth="1"/>
    <col min="5" max="7" width="4.109375" style="114" bestFit="1" customWidth="1"/>
    <col min="8" max="10" width="3.88671875" style="114" customWidth="1"/>
    <col min="11" max="13" width="4.109375" style="114" bestFit="1" customWidth="1"/>
    <col min="14" max="18" width="3.88671875" style="114" customWidth="1"/>
    <col min="19" max="19" width="2.33203125" style="114" customWidth="1"/>
    <col min="20" max="20" width="10.44140625" style="118" bestFit="1" customWidth="1"/>
    <col min="21" max="21" width="33.88671875" style="114" customWidth="1"/>
    <col min="22" max="24" width="4.109375" style="114" bestFit="1" customWidth="1"/>
    <col min="25" max="27" width="3.88671875" style="114" customWidth="1"/>
    <col min="28" max="30" width="4.109375" style="114" bestFit="1" customWidth="1"/>
    <col min="31" max="35" width="3.88671875" style="114" customWidth="1"/>
    <col min="36" max="16384" width="11.44140625" style="114"/>
  </cols>
  <sheetData>
    <row r="1" spans="1:35" ht="53.25" customHeight="1" x14ac:dyDescent="0.3">
      <c r="C1" s="115"/>
      <c r="D1" s="116"/>
      <c r="E1" s="117"/>
      <c r="F1" s="117"/>
      <c r="G1" s="117"/>
      <c r="H1" s="117"/>
      <c r="I1" s="117"/>
      <c r="J1" s="117"/>
      <c r="K1" s="117"/>
      <c r="L1" s="117"/>
      <c r="M1" s="117"/>
      <c r="N1" s="117"/>
      <c r="O1" s="117"/>
      <c r="P1" s="117"/>
      <c r="Q1" s="117"/>
      <c r="R1" s="117"/>
      <c r="T1" s="115"/>
      <c r="U1" s="116"/>
      <c r="V1" s="117"/>
      <c r="W1" s="117"/>
      <c r="X1" s="117"/>
      <c r="Y1" s="117"/>
      <c r="Z1" s="117"/>
      <c r="AA1" s="117"/>
      <c r="AB1" s="117"/>
      <c r="AC1" s="117"/>
      <c r="AD1" s="117"/>
      <c r="AE1" s="117"/>
      <c r="AF1" s="117"/>
      <c r="AG1" s="117"/>
      <c r="AH1" s="117"/>
      <c r="AI1" s="117"/>
    </row>
    <row r="2" spans="1:35" ht="5.25" customHeight="1" x14ac:dyDescent="0.3"/>
    <row r="3" spans="1:35" x14ac:dyDescent="0.3">
      <c r="A3" s="119" t="s">
        <v>28</v>
      </c>
      <c r="C3" s="322" t="s">
        <v>64</v>
      </c>
      <c r="D3" s="322"/>
      <c r="E3" s="120"/>
      <c r="F3" s="120"/>
      <c r="G3" s="120"/>
      <c r="H3" s="120"/>
      <c r="I3" s="120"/>
      <c r="J3" s="120"/>
      <c r="K3" s="323" t="str">
        <f>+CONCATENATE("Période ",$A$8)</f>
        <v>Période 4</v>
      </c>
      <c r="L3" s="323"/>
      <c r="M3" s="323"/>
      <c r="N3" s="323"/>
      <c r="O3" s="323"/>
      <c r="P3" s="323"/>
      <c r="Q3" s="323"/>
      <c r="R3" s="323"/>
      <c r="T3" s="322" t="str">
        <f>+C3</f>
        <v>Année 2021/2022</v>
      </c>
      <c r="U3" s="322"/>
      <c r="V3" s="120"/>
      <c r="W3" s="120"/>
      <c r="X3" s="120"/>
      <c r="Y3" s="120"/>
      <c r="Z3" s="120"/>
      <c r="AA3" s="120"/>
      <c r="AB3" s="323" t="str">
        <f>+CONCATENATE("Période ",$A$8)</f>
        <v>Période 4</v>
      </c>
      <c r="AC3" s="323"/>
      <c r="AD3" s="323"/>
      <c r="AE3" s="323"/>
      <c r="AF3" s="323"/>
      <c r="AG3" s="323"/>
      <c r="AH3" s="323"/>
      <c r="AI3" s="323"/>
    </row>
    <row r="4" spans="1:35" x14ac:dyDescent="0.3">
      <c r="A4" s="121">
        <f>'5E D2'!M2</f>
        <v>45901</v>
      </c>
      <c r="C4" s="122"/>
      <c r="D4" s="122"/>
      <c r="E4" s="123"/>
      <c r="F4" s="123"/>
      <c r="G4" s="123"/>
      <c r="H4" s="123"/>
      <c r="I4" s="123"/>
      <c r="J4" s="123"/>
      <c r="K4" s="123"/>
      <c r="L4" s="123"/>
      <c r="M4" s="123"/>
      <c r="N4" s="123"/>
      <c r="O4" s="123"/>
      <c r="P4" s="123"/>
      <c r="Q4" s="123"/>
      <c r="R4" s="123"/>
      <c r="T4" s="122"/>
      <c r="U4" s="122"/>
      <c r="V4" s="123"/>
      <c r="W4" s="123"/>
      <c r="X4" s="123"/>
      <c r="Y4" s="123"/>
      <c r="Z4" s="123"/>
      <c r="AA4" s="123"/>
      <c r="AB4" s="123"/>
      <c r="AC4" s="123"/>
      <c r="AD4" s="123"/>
      <c r="AE4" s="123"/>
      <c r="AF4" s="123"/>
      <c r="AG4" s="123"/>
      <c r="AH4" s="123"/>
      <c r="AI4" s="123"/>
    </row>
    <row r="5" spans="1:35" ht="15.6" x14ac:dyDescent="0.3">
      <c r="A5" s="119" t="s">
        <v>38</v>
      </c>
      <c r="C5" s="124" t="s">
        <v>39</v>
      </c>
      <c r="D5" s="320"/>
      <c r="E5" s="320"/>
      <c r="F5" s="320"/>
      <c r="G5" s="320"/>
      <c r="H5" s="320"/>
      <c r="I5" s="320"/>
      <c r="J5" s="320"/>
      <c r="K5" s="320"/>
      <c r="L5" s="320"/>
      <c r="M5" s="320"/>
      <c r="N5" s="320"/>
      <c r="O5" s="320"/>
      <c r="P5" s="320"/>
      <c r="Q5" s="320"/>
      <c r="R5" s="320"/>
      <c r="T5" s="124" t="s">
        <v>39</v>
      </c>
      <c r="U5" s="320"/>
      <c r="V5" s="320"/>
      <c r="W5" s="320"/>
      <c r="X5" s="320"/>
      <c r="Y5" s="320"/>
      <c r="Z5" s="320"/>
      <c r="AA5" s="320"/>
      <c r="AB5" s="320"/>
      <c r="AC5" s="320"/>
      <c r="AD5" s="320"/>
      <c r="AE5" s="320"/>
      <c r="AF5" s="320"/>
      <c r="AG5" s="320"/>
      <c r="AH5" s="320"/>
      <c r="AI5" s="320"/>
    </row>
    <row r="6" spans="1:35" x14ac:dyDescent="0.3">
      <c r="A6" s="125">
        <f>'5E D2'!L2</f>
        <v>36</v>
      </c>
    </row>
    <row r="7" spans="1:35" ht="18" customHeight="1" x14ac:dyDescent="0.3">
      <c r="A7" s="119" t="s">
        <v>41</v>
      </c>
      <c r="C7" s="124"/>
      <c r="T7" s="124"/>
    </row>
    <row r="8" spans="1:35" ht="15" customHeight="1" x14ac:dyDescent="0.3">
      <c r="A8" s="125">
        <v>4</v>
      </c>
      <c r="C8" s="321" t="s">
        <v>65</v>
      </c>
      <c r="D8" s="321"/>
      <c r="E8" s="321"/>
      <c r="F8" s="321"/>
      <c r="G8" s="321"/>
      <c r="H8" s="321"/>
      <c r="I8" s="321"/>
      <c r="J8" s="321"/>
      <c r="K8" s="321"/>
      <c r="L8" s="321"/>
      <c r="M8" s="321"/>
      <c r="N8" s="321"/>
      <c r="O8" s="321"/>
      <c r="P8" s="321"/>
      <c r="Q8" s="321"/>
      <c r="R8" s="321"/>
      <c r="T8" s="321" t="s">
        <v>65</v>
      </c>
      <c r="U8" s="321"/>
      <c r="V8" s="321"/>
      <c r="W8" s="321"/>
      <c r="X8" s="321"/>
      <c r="Y8" s="321"/>
      <c r="Z8" s="321"/>
      <c r="AA8" s="321"/>
      <c r="AB8" s="321"/>
      <c r="AC8" s="321"/>
      <c r="AD8" s="321"/>
      <c r="AE8" s="321"/>
      <c r="AF8" s="321"/>
      <c r="AG8" s="321"/>
      <c r="AH8" s="321"/>
      <c r="AI8" s="321"/>
    </row>
    <row r="9" spans="1:35" ht="166.5" customHeight="1" x14ac:dyDescent="0.3">
      <c r="C9" s="321"/>
      <c r="D9" s="321"/>
      <c r="E9" s="321"/>
      <c r="F9" s="321"/>
      <c r="G9" s="321"/>
      <c r="H9" s="321"/>
      <c r="I9" s="321"/>
      <c r="J9" s="321"/>
      <c r="K9" s="321"/>
      <c r="L9" s="321"/>
      <c r="M9" s="321"/>
      <c r="N9" s="321"/>
      <c r="O9" s="321"/>
      <c r="P9" s="321"/>
      <c r="Q9" s="321"/>
      <c r="R9" s="321"/>
      <c r="T9" s="321"/>
      <c r="U9" s="321"/>
      <c r="V9" s="321"/>
      <c r="W9" s="321"/>
      <c r="X9" s="321"/>
      <c r="Y9" s="321"/>
      <c r="Z9" s="321"/>
      <c r="AA9" s="321"/>
      <c r="AB9" s="321"/>
      <c r="AC9" s="321"/>
      <c r="AD9" s="321"/>
      <c r="AE9" s="321"/>
      <c r="AF9" s="321"/>
      <c r="AG9" s="321"/>
      <c r="AH9" s="321"/>
      <c r="AI9" s="321"/>
    </row>
    <row r="10" spans="1:35" ht="9" customHeight="1" x14ac:dyDescent="0.3"/>
    <row r="11" spans="1:35" ht="63.75" customHeight="1" x14ac:dyDescent="0.3">
      <c r="E11" s="315" t="s">
        <v>66</v>
      </c>
      <c r="F11" s="315" t="s">
        <v>67</v>
      </c>
      <c r="G11" s="316" t="s">
        <v>68</v>
      </c>
      <c r="H11" s="319" t="s">
        <v>69</v>
      </c>
      <c r="I11" s="315" t="s">
        <v>70</v>
      </c>
      <c r="J11" s="315" t="s">
        <v>71</v>
      </c>
      <c r="K11" s="315" t="s">
        <v>72</v>
      </c>
      <c r="L11" s="315" t="s">
        <v>73</v>
      </c>
      <c r="M11" s="316" t="s">
        <v>74</v>
      </c>
      <c r="N11" s="318" t="s">
        <v>75</v>
      </c>
      <c r="O11" s="315" t="s">
        <v>76</v>
      </c>
      <c r="P11" s="315" t="s">
        <v>77</v>
      </c>
      <c r="Q11" s="315" t="s">
        <v>78</v>
      </c>
      <c r="R11" s="316" t="s">
        <v>79</v>
      </c>
      <c r="V11" s="315" t="s">
        <v>66</v>
      </c>
      <c r="W11" s="315" t="s">
        <v>67</v>
      </c>
      <c r="X11" s="316" t="s">
        <v>68</v>
      </c>
      <c r="Y11" s="319" t="s">
        <v>69</v>
      </c>
      <c r="Z11" s="315" t="s">
        <v>70</v>
      </c>
      <c r="AA11" s="315" t="s">
        <v>71</v>
      </c>
      <c r="AB11" s="315" t="s">
        <v>72</v>
      </c>
      <c r="AC11" s="315" t="s">
        <v>73</v>
      </c>
      <c r="AD11" s="316" t="s">
        <v>74</v>
      </c>
      <c r="AE11" s="318" t="s">
        <v>75</v>
      </c>
      <c r="AF11" s="315" t="s">
        <v>76</v>
      </c>
      <c r="AG11" s="315" t="s">
        <v>77</v>
      </c>
      <c r="AH11" s="315" t="s">
        <v>78</v>
      </c>
      <c r="AI11" s="316" t="s">
        <v>79</v>
      </c>
    </row>
    <row r="12" spans="1:35" ht="15.6" x14ac:dyDescent="0.3">
      <c r="C12" s="126" t="s">
        <v>51</v>
      </c>
      <c r="D12" s="127" t="s">
        <v>52</v>
      </c>
      <c r="E12" s="315"/>
      <c r="F12" s="315"/>
      <c r="G12" s="316"/>
      <c r="H12" s="319"/>
      <c r="I12" s="315"/>
      <c r="J12" s="315"/>
      <c r="K12" s="315"/>
      <c r="L12" s="315"/>
      <c r="M12" s="316"/>
      <c r="N12" s="318"/>
      <c r="O12" s="315"/>
      <c r="P12" s="315"/>
      <c r="Q12" s="315"/>
      <c r="R12" s="316"/>
      <c r="T12" s="126" t="s">
        <v>51</v>
      </c>
      <c r="U12" s="127" t="s">
        <v>52</v>
      </c>
      <c r="V12" s="315"/>
      <c r="W12" s="315"/>
      <c r="X12" s="316"/>
      <c r="Y12" s="319"/>
      <c r="Z12" s="315"/>
      <c r="AA12" s="315"/>
      <c r="AB12" s="315"/>
      <c r="AC12" s="315"/>
      <c r="AD12" s="316"/>
      <c r="AE12" s="318"/>
      <c r="AF12" s="315"/>
      <c r="AG12" s="315"/>
      <c r="AH12" s="315"/>
      <c r="AI12" s="316"/>
    </row>
    <row r="13" spans="1:35" s="128" customFormat="1" ht="21" customHeight="1" x14ac:dyDescent="0.25">
      <c r="C13" s="129" t="s">
        <v>56</v>
      </c>
      <c r="D13" s="97" t="str">
        <f>+'5E D2'!B6</f>
        <v>Carottes rapées vinaigrette</v>
      </c>
      <c r="E13" s="142"/>
      <c r="F13" s="130"/>
      <c r="G13" s="130"/>
      <c r="H13" s="130"/>
      <c r="I13" s="130"/>
      <c r="J13" s="130"/>
      <c r="K13" s="130"/>
      <c r="L13" s="130"/>
      <c r="M13" s="130"/>
      <c r="N13" s="130"/>
      <c r="O13" s="130"/>
      <c r="P13" s="130"/>
      <c r="Q13" s="130"/>
      <c r="R13" s="130"/>
      <c r="T13" s="129" t="s">
        <v>56</v>
      </c>
      <c r="U13" s="97" t="str">
        <f>'5E D2'!B26</f>
        <v>Beteraves vinaigrette</v>
      </c>
      <c r="V13" s="130"/>
      <c r="W13" s="130"/>
      <c r="X13" s="130"/>
      <c r="Y13" s="130"/>
      <c r="Z13" s="130"/>
      <c r="AA13" s="130"/>
      <c r="AB13" s="130"/>
      <c r="AC13" s="130"/>
      <c r="AD13" s="130"/>
      <c r="AE13" s="130"/>
      <c r="AF13" s="130"/>
      <c r="AG13" s="130"/>
      <c r="AH13" s="130"/>
      <c r="AI13" s="130"/>
    </row>
    <row r="14" spans="1:35" s="128" customFormat="1" ht="22.5" hidden="1" customHeight="1" x14ac:dyDescent="0.25">
      <c r="C14" s="131"/>
      <c r="D14" s="147">
        <f>+'5E D2'!B7</f>
        <v>0</v>
      </c>
      <c r="E14" s="143"/>
      <c r="F14" s="132"/>
      <c r="G14" s="132"/>
      <c r="H14" s="132"/>
      <c r="I14" s="132"/>
      <c r="J14" s="132"/>
      <c r="K14" s="132"/>
      <c r="L14" s="132"/>
      <c r="M14" s="132"/>
      <c r="N14" s="132"/>
      <c r="O14" s="132"/>
      <c r="P14" s="132"/>
      <c r="Q14" s="132"/>
      <c r="R14" s="132"/>
      <c r="T14" s="131"/>
      <c r="U14" s="147">
        <f>'5E D2'!B27</f>
        <v>0</v>
      </c>
      <c r="V14" s="132"/>
      <c r="W14" s="132"/>
      <c r="X14" s="132"/>
      <c r="Y14" s="132"/>
      <c r="Z14" s="132"/>
      <c r="AA14" s="132"/>
      <c r="AB14" s="132"/>
      <c r="AC14" s="132"/>
      <c r="AD14" s="132"/>
      <c r="AE14" s="132"/>
      <c r="AF14" s="132"/>
      <c r="AG14" s="132"/>
      <c r="AH14" s="132"/>
      <c r="AI14" s="132"/>
    </row>
    <row r="15" spans="1:35" s="128" customFormat="1" ht="22.5" hidden="1" customHeight="1" x14ac:dyDescent="0.25">
      <c r="C15" s="131"/>
      <c r="D15" s="147">
        <f>+'5E D2'!B8</f>
        <v>0</v>
      </c>
      <c r="E15" s="143"/>
      <c r="F15" s="132"/>
      <c r="G15" s="132"/>
      <c r="H15" s="132"/>
      <c r="I15" s="132"/>
      <c r="J15" s="132"/>
      <c r="K15" s="132"/>
      <c r="L15" s="132"/>
      <c r="M15" s="132"/>
      <c r="N15" s="132"/>
      <c r="O15" s="132"/>
      <c r="P15" s="132"/>
      <c r="Q15" s="132"/>
      <c r="R15" s="132"/>
      <c r="T15" s="131"/>
      <c r="U15" s="147">
        <f>'5E D2'!B28</f>
        <v>0</v>
      </c>
      <c r="V15" s="132"/>
      <c r="W15" s="132"/>
      <c r="X15" s="132"/>
      <c r="Y15" s="132"/>
      <c r="Z15" s="132"/>
      <c r="AA15" s="132"/>
      <c r="AB15" s="132"/>
      <c r="AC15" s="132"/>
      <c r="AD15" s="132"/>
      <c r="AE15" s="132"/>
      <c r="AF15" s="132"/>
      <c r="AG15" s="132"/>
      <c r="AH15" s="132"/>
      <c r="AI15" s="132"/>
    </row>
    <row r="16" spans="1:35" s="128" customFormat="1" ht="22.5" customHeight="1" x14ac:dyDescent="0.25">
      <c r="C16" s="133">
        <f>+$A$4</f>
        <v>45901</v>
      </c>
      <c r="D16" s="147" t="str">
        <f>'5E D2'!B29</f>
        <v>Saucisse de Strasbourg  ℗</v>
      </c>
      <c r="E16" s="143"/>
      <c r="F16" s="132"/>
      <c r="G16" s="132"/>
      <c r="H16" s="132"/>
      <c r="I16" s="132"/>
      <c r="J16" s="132"/>
      <c r="K16" s="132"/>
      <c r="L16" s="132"/>
      <c r="M16" s="132"/>
      <c r="N16" s="132"/>
      <c r="O16" s="132"/>
      <c r="P16" s="132"/>
      <c r="Q16" s="132"/>
      <c r="R16" s="132"/>
      <c r="T16" s="133">
        <f>+C64+3</f>
        <v>45908</v>
      </c>
      <c r="U16" s="147" t="e">
        <f>'5E D2'!#REF!</f>
        <v>#REF!</v>
      </c>
      <c r="V16" s="132"/>
      <c r="W16" s="132"/>
      <c r="X16" s="132"/>
      <c r="Y16" s="132"/>
      <c r="Z16" s="132"/>
      <c r="AA16" s="132"/>
      <c r="AB16" s="132"/>
      <c r="AC16" s="132"/>
      <c r="AD16" s="132"/>
      <c r="AE16" s="132"/>
      <c r="AF16" s="132"/>
      <c r="AG16" s="132"/>
      <c r="AH16" s="132"/>
      <c r="AI16" s="132"/>
    </row>
    <row r="17" spans="3:35" s="128" customFormat="1" ht="22.5" hidden="1" customHeight="1" x14ac:dyDescent="0.25">
      <c r="C17" s="133"/>
      <c r="D17" s="147">
        <f>+'5E D2'!B10</f>
        <v>0</v>
      </c>
      <c r="E17" s="143"/>
      <c r="F17" s="132"/>
      <c r="G17" s="132"/>
      <c r="H17" s="132"/>
      <c r="I17" s="132"/>
      <c r="J17" s="132"/>
      <c r="K17" s="132"/>
      <c r="L17" s="132"/>
      <c r="M17" s="132"/>
      <c r="N17" s="132"/>
      <c r="O17" s="132"/>
      <c r="P17" s="132"/>
      <c r="Q17" s="132"/>
      <c r="R17" s="132"/>
      <c r="T17" s="133"/>
      <c r="U17" s="147">
        <f>'5E D2'!B30</f>
        <v>0</v>
      </c>
      <c r="V17" s="132"/>
      <c r="W17" s="132"/>
      <c r="X17" s="132"/>
      <c r="Y17" s="132"/>
      <c r="Z17" s="132"/>
      <c r="AA17" s="132"/>
      <c r="AB17" s="132"/>
      <c r="AC17" s="132"/>
      <c r="AD17" s="132"/>
      <c r="AE17" s="132"/>
      <c r="AF17" s="132"/>
      <c r="AG17" s="132"/>
      <c r="AH17" s="132"/>
      <c r="AI17" s="132"/>
    </row>
    <row r="18" spans="3:35" s="128" customFormat="1" ht="22.5" hidden="1" customHeight="1" x14ac:dyDescent="0.25">
      <c r="C18" s="133"/>
      <c r="D18" s="147">
        <f>+'5E D2'!B11</f>
        <v>0</v>
      </c>
      <c r="E18" s="143"/>
      <c r="F18" s="132"/>
      <c r="G18" s="132"/>
      <c r="H18" s="132"/>
      <c r="I18" s="132"/>
      <c r="J18" s="132"/>
      <c r="K18" s="132"/>
      <c r="L18" s="132"/>
      <c r="M18" s="132"/>
      <c r="N18" s="132"/>
      <c r="O18" s="132"/>
      <c r="P18" s="132"/>
      <c r="Q18" s="132"/>
      <c r="R18" s="132"/>
      <c r="T18" s="133"/>
      <c r="U18" s="147">
        <f>'5E D2'!B31</f>
        <v>0</v>
      </c>
      <c r="V18" s="132"/>
      <c r="W18" s="132"/>
      <c r="X18" s="132"/>
      <c r="Y18" s="132"/>
      <c r="Z18" s="132"/>
      <c r="AA18" s="132"/>
      <c r="AB18" s="132"/>
      <c r="AC18" s="132"/>
      <c r="AD18" s="132"/>
      <c r="AE18" s="132"/>
      <c r="AF18" s="132"/>
      <c r="AG18" s="132"/>
      <c r="AH18" s="132"/>
      <c r="AI18" s="132"/>
    </row>
    <row r="19" spans="3:35" s="128" customFormat="1" ht="21" customHeight="1" x14ac:dyDescent="0.25">
      <c r="C19" s="134"/>
      <c r="D19" s="147" t="str">
        <f>+'5E D2'!B12</f>
        <v>Blé</v>
      </c>
      <c r="E19" s="143"/>
      <c r="F19" s="132"/>
      <c r="G19" s="132"/>
      <c r="H19" s="132"/>
      <c r="I19" s="132"/>
      <c r="J19" s="132"/>
      <c r="K19" s="135"/>
      <c r="L19" s="135"/>
      <c r="M19" s="135"/>
      <c r="N19" s="135"/>
      <c r="O19" s="135"/>
      <c r="P19" s="135"/>
      <c r="Q19" s="135"/>
      <c r="R19" s="136"/>
      <c r="T19" s="134"/>
      <c r="U19" s="147" t="str">
        <f>'5E D2'!B32</f>
        <v>Purée de patate douce</v>
      </c>
      <c r="V19" s="132"/>
      <c r="W19" s="132"/>
      <c r="X19" s="132"/>
      <c r="Y19" s="132"/>
      <c r="Z19" s="132"/>
      <c r="AA19" s="132"/>
      <c r="AB19" s="132"/>
      <c r="AC19" s="132"/>
      <c r="AD19" s="132"/>
      <c r="AE19" s="132"/>
      <c r="AF19" s="132"/>
      <c r="AG19" s="132"/>
      <c r="AH19" s="132"/>
      <c r="AI19" s="132"/>
    </row>
    <row r="20" spans="3:35" s="128" customFormat="1" ht="22.5" hidden="1" customHeight="1" x14ac:dyDescent="0.25">
      <c r="C20" s="134"/>
      <c r="D20" s="147">
        <f>+'5E D2'!B13</f>
        <v>0</v>
      </c>
      <c r="E20" s="144"/>
      <c r="F20" s="135"/>
      <c r="G20" s="135"/>
      <c r="H20" s="135"/>
      <c r="I20" s="135"/>
      <c r="J20" s="135"/>
      <c r="K20" s="135"/>
      <c r="L20" s="135"/>
      <c r="M20" s="135"/>
      <c r="N20" s="135"/>
      <c r="O20" s="135"/>
      <c r="P20" s="135"/>
      <c r="Q20" s="135"/>
      <c r="R20" s="136"/>
      <c r="T20" s="134"/>
      <c r="U20" s="147">
        <f>'5E D2'!B33</f>
        <v>0</v>
      </c>
      <c r="V20" s="132"/>
      <c r="W20" s="132"/>
      <c r="X20" s="132"/>
      <c r="Y20" s="132"/>
      <c r="Z20" s="132"/>
      <c r="AA20" s="132"/>
      <c r="AB20" s="132"/>
      <c r="AC20" s="132"/>
      <c r="AD20" s="132"/>
      <c r="AE20" s="132"/>
      <c r="AF20" s="132"/>
      <c r="AG20" s="132"/>
      <c r="AH20" s="132"/>
      <c r="AI20" s="132"/>
    </row>
    <row r="21" spans="3:35" s="128" customFormat="1" ht="0.75" customHeight="1" x14ac:dyDescent="0.25">
      <c r="C21" s="134"/>
      <c r="D21" s="147">
        <f>+'5E D2'!B14</f>
        <v>0</v>
      </c>
      <c r="E21" s="144"/>
      <c r="F21" s="135"/>
      <c r="G21" s="135"/>
      <c r="H21" s="135"/>
      <c r="I21" s="135"/>
      <c r="J21" s="135"/>
      <c r="K21" s="135"/>
      <c r="L21" s="135"/>
      <c r="M21" s="135"/>
      <c r="N21" s="135"/>
      <c r="O21" s="135"/>
      <c r="P21" s="135"/>
      <c r="Q21" s="135"/>
      <c r="R21" s="136"/>
      <c r="T21" s="134"/>
      <c r="U21" s="147">
        <f>'5E D2'!B34</f>
        <v>0</v>
      </c>
      <c r="V21" s="132"/>
      <c r="W21" s="132"/>
      <c r="X21" s="132"/>
      <c r="Y21" s="132"/>
      <c r="Z21" s="132"/>
      <c r="AA21" s="132"/>
      <c r="AB21" s="132"/>
      <c r="AC21" s="132"/>
      <c r="AD21" s="132"/>
      <c r="AE21" s="132"/>
      <c r="AF21" s="132"/>
      <c r="AG21" s="132"/>
      <c r="AH21" s="132"/>
      <c r="AI21" s="132"/>
    </row>
    <row r="22" spans="3:35" s="128" customFormat="1" ht="22.5" customHeight="1" x14ac:dyDescent="0.25">
      <c r="C22" s="131"/>
      <c r="D22" s="147" t="str">
        <f>+'5E D2'!B15</f>
        <v>Chanteneige</v>
      </c>
      <c r="E22" s="145"/>
      <c r="F22" s="136"/>
      <c r="G22" s="136"/>
      <c r="H22" s="136"/>
      <c r="I22" s="136"/>
      <c r="J22" s="135"/>
      <c r="K22" s="135"/>
      <c r="L22" s="135"/>
      <c r="M22" s="135"/>
      <c r="N22" s="135"/>
      <c r="O22" s="136"/>
      <c r="P22" s="136"/>
      <c r="Q22" s="136"/>
      <c r="R22" s="136"/>
      <c r="T22" s="131"/>
      <c r="U22" s="147" t="str">
        <f>'5E D2'!B35</f>
        <v>Coulommiers</v>
      </c>
      <c r="V22" s="132"/>
      <c r="W22" s="132"/>
      <c r="X22" s="132"/>
      <c r="Y22" s="132"/>
      <c r="Z22" s="132"/>
      <c r="AA22" s="132"/>
      <c r="AB22" s="132"/>
      <c r="AC22" s="132"/>
      <c r="AD22" s="132"/>
      <c r="AE22" s="132"/>
      <c r="AF22" s="132"/>
      <c r="AG22" s="132"/>
      <c r="AH22" s="132"/>
      <c r="AI22" s="132"/>
    </row>
    <row r="23" spans="3:35" s="128" customFormat="1" ht="22.5" hidden="1" customHeight="1" x14ac:dyDescent="0.25">
      <c r="C23" s="131"/>
      <c r="D23" s="147">
        <f>+'5E D2'!B16</f>
        <v>0</v>
      </c>
      <c r="E23" s="145"/>
      <c r="F23" s="136"/>
      <c r="G23" s="136"/>
      <c r="H23" s="136"/>
      <c r="I23" s="136"/>
      <c r="J23" s="135"/>
      <c r="K23" s="135"/>
      <c r="L23" s="135"/>
      <c r="M23" s="135"/>
      <c r="N23" s="135"/>
      <c r="O23" s="136"/>
      <c r="P23" s="136"/>
      <c r="Q23" s="136"/>
      <c r="R23" s="136"/>
      <c r="T23" s="131"/>
      <c r="U23" s="147">
        <f>'5E D2'!B36</f>
        <v>0</v>
      </c>
      <c r="V23" s="132"/>
      <c r="W23" s="132"/>
      <c r="X23" s="132"/>
      <c r="Y23" s="132"/>
      <c r="Z23" s="132"/>
      <c r="AA23" s="132"/>
      <c r="AB23" s="132"/>
      <c r="AC23" s="132"/>
      <c r="AD23" s="132"/>
      <c r="AE23" s="132"/>
      <c r="AF23" s="132"/>
      <c r="AG23" s="132"/>
      <c r="AH23" s="132"/>
      <c r="AI23" s="132"/>
    </row>
    <row r="24" spans="3:35" s="128" customFormat="1" ht="22.5" customHeight="1" x14ac:dyDescent="0.25">
      <c r="C24" s="137"/>
      <c r="D24" s="148" t="str">
        <f>+'5E D2'!B17</f>
        <v>Fruit de saison</v>
      </c>
      <c r="E24" s="146"/>
      <c r="F24" s="138"/>
      <c r="G24" s="138"/>
      <c r="H24" s="138"/>
      <c r="I24" s="138"/>
      <c r="J24" s="135"/>
      <c r="K24" s="135"/>
      <c r="L24" s="135"/>
      <c r="M24" s="135"/>
      <c r="N24" s="135"/>
      <c r="O24" s="138"/>
      <c r="P24" s="138"/>
      <c r="Q24" s="138"/>
      <c r="R24" s="138"/>
      <c r="T24" s="137"/>
      <c r="U24" s="148" t="str">
        <f>'5E D2'!B37</f>
        <v>Fruit de saison</v>
      </c>
      <c r="V24" s="139"/>
      <c r="W24" s="139"/>
      <c r="X24" s="139"/>
      <c r="Y24" s="139"/>
      <c r="Z24" s="139"/>
      <c r="AA24" s="139"/>
      <c r="AB24" s="139"/>
      <c r="AC24" s="139"/>
      <c r="AD24" s="139"/>
      <c r="AE24" s="139"/>
      <c r="AF24" s="139"/>
      <c r="AG24" s="139"/>
      <c r="AH24" s="139"/>
      <c r="AI24" s="139"/>
    </row>
    <row r="25" spans="3:35" s="128" customFormat="1" ht="21" customHeight="1" x14ac:dyDescent="0.25">
      <c r="C25" s="129" t="s">
        <v>58</v>
      </c>
      <c r="D25" s="97" t="e">
        <f>+'5E D2'!#REF!</f>
        <v>#REF!</v>
      </c>
      <c r="E25" s="130"/>
      <c r="F25" s="130"/>
      <c r="G25" s="130"/>
      <c r="H25" s="130"/>
      <c r="I25" s="130"/>
      <c r="J25" s="130"/>
      <c r="K25" s="130"/>
      <c r="L25" s="130"/>
      <c r="M25" s="130"/>
      <c r="N25" s="130"/>
      <c r="O25" s="130"/>
      <c r="P25" s="130"/>
      <c r="Q25" s="130"/>
      <c r="R25" s="130"/>
      <c r="T25" s="129" t="s">
        <v>58</v>
      </c>
      <c r="U25" s="97" t="str">
        <f>'5E D2'!D26</f>
        <v>Salade lyonnaise</v>
      </c>
      <c r="V25" s="130"/>
      <c r="W25" s="130"/>
      <c r="X25" s="130"/>
      <c r="Y25" s="130"/>
      <c r="Z25" s="130"/>
      <c r="AA25" s="130"/>
      <c r="AB25" s="130"/>
      <c r="AC25" s="130"/>
      <c r="AD25" s="130"/>
      <c r="AE25" s="130"/>
      <c r="AF25" s="130"/>
      <c r="AG25" s="130"/>
      <c r="AH25" s="130"/>
      <c r="AI25" s="130"/>
    </row>
    <row r="26" spans="3:35" s="128" customFormat="1" ht="22.5" hidden="1" customHeight="1" x14ac:dyDescent="0.25">
      <c r="C26" s="131"/>
      <c r="D26" s="147" t="e">
        <f>+'5E D2'!#REF!</f>
        <v>#REF!</v>
      </c>
      <c r="E26" s="132"/>
      <c r="F26" s="132"/>
      <c r="G26" s="132"/>
      <c r="H26" s="132"/>
      <c r="I26" s="132"/>
      <c r="J26" s="132"/>
      <c r="K26" s="132"/>
      <c r="L26" s="132"/>
      <c r="M26" s="132"/>
      <c r="N26" s="132"/>
      <c r="O26" s="132"/>
      <c r="P26" s="132"/>
      <c r="Q26" s="132"/>
      <c r="R26" s="132"/>
      <c r="T26" s="131"/>
      <c r="U26" s="147" t="str">
        <f>'5E D2'!D27</f>
        <v>Pdt, carotte, céleri, œuf dur, olive, mayonnaise</v>
      </c>
      <c r="V26" s="132"/>
      <c r="W26" s="132"/>
      <c r="X26" s="132"/>
      <c r="Y26" s="132"/>
      <c r="Z26" s="132"/>
      <c r="AA26" s="132"/>
      <c r="AB26" s="132"/>
      <c r="AC26" s="132"/>
      <c r="AD26" s="132"/>
      <c r="AE26" s="132"/>
      <c r="AF26" s="132"/>
      <c r="AG26" s="132"/>
      <c r="AH26" s="132"/>
      <c r="AI26" s="132"/>
    </row>
    <row r="27" spans="3:35" s="128" customFormat="1" ht="22.5" hidden="1" customHeight="1" x14ac:dyDescent="0.25">
      <c r="C27" s="131"/>
      <c r="D27" s="147" t="e">
        <f>+'5E D2'!#REF!</f>
        <v>#REF!</v>
      </c>
      <c r="E27" s="132"/>
      <c r="F27" s="132"/>
      <c r="G27" s="132"/>
      <c r="H27" s="132"/>
      <c r="I27" s="132"/>
      <c r="J27" s="132"/>
      <c r="K27" s="132"/>
      <c r="L27" s="132"/>
      <c r="M27" s="132"/>
      <c r="N27" s="132"/>
      <c r="O27" s="132"/>
      <c r="P27" s="132"/>
      <c r="Q27" s="132"/>
      <c r="R27" s="132"/>
      <c r="T27" s="131"/>
      <c r="U27" s="147">
        <f>'5E D2'!D28</f>
        <v>0</v>
      </c>
      <c r="V27" s="132"/>
      <c r="W27" s="132"/>
      <c r="X27" s="132"/>
      <c r="Y27" s="132"/>
      <c r="Z27" s="132"/>
      <c r="AA27" s="132"/>
      <c r="AB27" s="132"/>
      <c r="AC27" s="132"/>
      <c r="AD27" s="132"/>
      <c r="AE27" s="132"/>
      <c r="AF27" s="132"/>
      <c r="AG27" s="132"/>
      <c r="AH27" s="132"/>
      <c r="AI27" s="132"/>
    </row>
    <row r="28" spans="3:35" s="128" customFormat="1" ht="22.5" customHeight="1" x14ac:dyDescent="0.25">
      <c r="C28" s="133">
        <f>+C16+1</f>
        <v>45902</v>
      </c>
      <c r="D28" s="147" t="e">
        <f>+'5E D2'!#REF!</f>
        <v>#REF!</v>
      </c>
      <c r="E28" s="136"/>
      <c r="F28" s="135"/>
      <c r="G28" s="135"/>
      <c r="H28" s="135"/>
      <c r="I28" s="135"/>
      <c r="J28" s="135"/>
      <c r="K28" s="135"/>
      <c r="L28" s="135"/>
      <c r="M28" s="135"/>
      <c r="N28" s="135"/>
      <c r="O28" s="135"/>
      <c r="P28" s="135"/>
      <c r="Q28" s="135"/>
      <c r="R28" s="136"/>
      <c r="T28" s="133">
        <f>+T16+1</f>
        <v>45909</v>
      </c>
      <c r="U28" s="147" t="str">
        <f>'5E D2'!D29</f>
        <v>Palet végétarien + ketchup</v>
      </c>
      <c r="V28" s="132"/>
      <c r="W28" s="132"/>
      <c r="X28" s="132"/>
      <c r="Y28" s="132"/>
      <c r="Z28" s="132"/>
      <c r="AA28" s="132"/>
      <c r="AB28" s="132"/>
      <c r="AC28" s="132"/>
      <c r="AD28" s="132"/>
      <c r="AE28" s="132"/>
      <c r="AF28" s="132"/>
      <c r="AG28" s="132"/>
      <c r="AH28" s="132"/>
      <c r="AI28" s="132"/>
    </row>
    <row r="29" spans="3:35" s="128" customFormat="1" ht="22.5" hidden="1" customHeight="1" x14ac:dyDescent="0.25">
      <c r="C29" s="133"/>
      <c r="D29" s="147" t="e">
        <f>+'5E D2'!#REF!</f>
        <v>#REF!</v>
      </c>
      <c r="E29" s="135"/>
      <c r="F29" s="135"/>
      <c r="G29" s="135"/>
      <c r="H29" s="135"/>
      <c r="I29" s="135"/>
      <c r="J29" s="135"/>
      <c r="K29" s="135"/>
      <c r="L29" s="135"/>
      <c r="M29" s="135"/>
      <c r="N29" s="135"/>
      <c r="O29" s="135"/>
      <c r="P29" s="135"/>
      <c r="Q29" s="135"/>
      <c r="R29" s="135"/>
      <c r="T29" s="133"/>
      <c r="U29" s="147">
        <f>'5E D2'!D30</f>
        <v>0</v>
      </c>
      <c r="V29" s="132"/>
      <c r="W29" s="132"/>
      <c r="X29" s="132"/>
      <c r="Y29" s="132"/>
      <c r="Z29" s="132"/>
      <c r="AA29" s="132"/>
      <c r="AB29" s="132"/>
      <c r="AC29" s="132"/>
      <c r="AD29" s="132"/>
      <c r="AE29" s="132"/>
      <c r="AF29" s="132"/>
      <c r="AG29" s="132"/>
      <c r="AH29" s="132"/>
      <c r="AI29" s="132"/>
    </row>
    <row r="30" spans="3:35" s="128" customFormat="1" ht="22.5" hidden="1" customHeight="1" x14ac:dyDescent="0.25">
      <c r="C30" s="133"/>
      <c r="D30" s="147" t="e">
        <f>+'5E D2'!#REF!</f>
        <v>#REF!</v>
      </c>
      <c r="E30" s="135"/>
      <c r="F30" s="135"/>
      <c r="G30" s="135"/>
      <c r="H30" s="135"/>
      <c r="I30" s="135"/>
      <c r="J30" s="135"/>
      <c r="K30" s="135"/>
      <c r="L30" s="135"/>
      <c r="M30" s="135"/>
      <c r="N30" s="135"/>
      <c r="O30" s="135"/>
      <c r="P30" s="135"/>
      <c r="Q30" s="135"/>
      <c r="R30" s="135"/>
      <c r="T30" s="133"/>
      <c r="U30" s="147">
        <f>'5E D2'!D31</f>
        <v>0</v>
      </c>
      <c r="V30" s="132"/>
      <c r="W30" s="132"/>
      <c r="X30" s="132"/>
      <c r="Y30" s="132"/>
      <c r="Z30" s="132"/>
      <c r="AA30" s="132"/>
      <c r="AB30" s="132"/>
      <c r="AC30" s="132"/>
      <c r="AD30" s="132"/>
      <c r="AE30" s="132"/>
      <c r="AF30" s="132"/>
      <c r="AG30" s="132"/>
      <c r="AH30" s="132"/>
      <c r="AI30" s="132"/>
    </row>
    <row r="31" spans="3:35" s="128" customFormat="1" ht="19.5" customHeight="1" x14ac:dyDescent="0.25">
      <c r="C31" s="134"/>
      <c r="D31" s="147" t="e">
        <f>+'5E D2'!#REF!</f>
        <v>#REF!</v>
      </c>
      <c r="E31" s="135"/>
      <c r="F31" s="135"/>
      <c r="G31" s="135"/>
      <c r="H31" s="135"/>
      <c r="I31" s="135"/>
      <c r="J31" s="135"/>
      <c r="K31" s="135"/>
      <c r="L31" s="135"/>
      <c r="M31" s="135"/>
      <c r="N31" s="135"/>
      <c r="O31" s="135"/>
      <c r="P31" s="135"/>
      <c r="Q31" s="135"/>
      <c r="R31" s="136"/>
      <c r="T31" s="134"/>
      <c r="U31" s="147" t="str">
        <f>'5E D2'!D32</f>
        <v>Trio de légumes</v>
      </c>
      <c r="V31" s="132"/>
      <c r="W31" s="132"/>
      <c r="X31" s="132"/>
      <c r="Y31" s="132"/>
      <c r="Z31" s="132"/>
      <c r="AA31" s="132"/>
      <c r="AB31" s="132"/>
      <c r="AC31" s="132"/>
      <c r="AD31" s="132"/>
      <c r="AE31" s="132"/>
      <c r="AF31" s="132"/>
      <c r="AG31" s="132"/>
      <c r="AH31" s="132"/>
      <c r="AI31" s="132"/>
    </row>
    <row r="32" spans="3:35" s="128" customFormat="1" ht="22.5" hidden="1" customHeight="1" x14ac:dyDescent="0.25">
      <c r="C32" s="134"/>
      <c r="D32" s="147">
        <f>+'5E D2'!D13</f>
        <v>0</v>
      </c>
      <c r="E32" s="135"/>
      <c r="F32" s="135"/>
      <c r="G32" s="135"/>
      <c r="H32" s="135"/>
      <c r="I32" s="135"/>
      <c r="J32" s="135"/>
      <c r="K32" s="135"/>
      <c r="L32" s="135"/>
      <c r="M32" s="135"/>
      <c r="N32" s="135"/>
      <c r="O32" s="135"/>
      <c r="P32" s="135"/>
      <c r="Q32" s="135"/>
      <c r="R32" s="136"/>
      <c r="T32" s="134"/>
      <c r="U32" s="147" t="str">
        <f>'5E D2'!D33</f>
        <v>Carotte, choux fleurs, brocolis</v>
      </c>
      <c r="V32" s="132"/>
      <c r="W32" s="132"/>
      <c r="X32" s="132"/>
      <c r="Y32" s="132"/>
      <c r="Z32" s="132"/>
      <c r="AA32" s="132"/>
      <c r="AB32" s="132"/>
      <c r="AC32" s="132"/>
      <c r="AD32" s="132"/>
      <c r="AE32" s="132"/>
      <c r="AF32" s="132"/>
      <c r="AG32" s="132"/>
      <c r="AH32" s="132"/>
      <c r="AI32" s="132"/>
    </row>
    <row r="33" spans="3:35" s="128" customFormat="1" ht="0.75" customHeight="1" x14ac:dyDescent="0.25">
      <c r="C33" s="134"/>
      <c r="D33" s="147">
        <f>+'5E D2'!D14</f>
        <v>0</v>
      </c>
      <c r="E33" s="135"/>
      <c r="F33" s="135"/>
      <c r="G33" s="135"/>
      <c r="H33" s="135"/>
      <c r="I33" s="135"/>
      <c r="J33" s="135"/>
      <c r="K33" s="135"/>
      <c r="L33" s="135"/>
      <c r="M33" s="135"/>
      <c r="N33" s="135"/>
      <c r="O33" s="135"/>
      <c r="P33" s="135"/>
      <c r="Q33" s="135"/>
      <c r="R33" s="136"/>
      <c r="T33" s="134"/>
      <c r="U33" s="147">
        <f>'5E D2'!D34</f>
        <v>0</v>
      </c>
      <c r="V33" s="132"/>
      <c r="W33" s="132"/>
      <c r="X33" s="132"/>
      <c r="Y33" s="132"/>
      <c r="Z33" s="132"/>
      <c r="AA33" s="132"/>
      <c r="AB33" s="132"/>
      <c r="AC33" s="132"/>
      <c r="AD33" s="132"/>
      <c r="AE33" s="132"/>
      <c r="AF33" s="132"/>
      <c r="AG33" s="132"/>
      <c r="AH33" s="132"/>
      <c r="AI33" s="132"/>
    </row>
    <row r="34" spans="3:35" s="128" customFormat="1" ht="22.5" customHeight="1" x14ac:dyDescent="0.25">
      <c r="C34" s="131"/>
      <c r="D34" s="147" t="str">
        <f>+'5E D2'!D15</f>
        <v>Gouda</v>
      </c>
      <c r="E34" s="136"/>
      <c r="F34" s="136"/>
      <c r="G34" s="136"/>
      <c r="H34" s="136"/>
      <c r="I34" s="136"/>
      <c r="J34" s="135"/>
      <c r="K34" s="135"/>
      <c r="L34" s="135"/>
      <c r="M34" s="135"/>
      <c r="N34" s="135"/>
      <c r="O34" s="136"/>
      <c r="P34" s="136"/>
      <c r="Q34" s="136"/>
      <c r="R34" s="136"/>
      <c r="T34" s="131"/>
      <c r="U34" s="147" t="str">
        <f>'5E D2'!D35</f>
        <v>Yaourt sucré</v>
      </c>
      <c r="V34" s="132"/>
      <c r="W34" s="132"/>
      <c r="X34" s="132"/>
      <c r="Y34" s="132"/>
      <c r="Z34" s="132"/>
      <c r="AA34" s="132"/>
      <c r="AB34" s="132"/>
      <c r="AC34" s="132"/>
      <c r="AD34" s="132"/>
      <c r="AE34" s="132"/>
      <c r="AF34" s="132"/>
      <c r="AG34" s="132"/>
      <c r="AH34" s="132"/>
      <c r="AI34" s="132"/>
    </row>
    <row r="35" spans="3:35" s="128" customFormat="1" ht="22.5" hidden="1" customHeight="1" x14ac:dyDescent="0.25">
      <c r="C35" s="131"/>
      <c r="D35" s="147">
        <f>+'5E D2'!D16</f>
        <v>0</v>
      </c>
      <c r="E35" s="136"/>
      <c r="F35" s="136"/>
      <c r="G35" s="136"/>
      <c r="H35" s="136"/>
      <c r="I35" s="136"/>
      <c r="J35" s="135"/>
      <c r="K35" s="135"/>
      <c r="L35" s="135"/>
      <c r="M35" s="135"/>
      <c r="N35" s="135"/>
      <c r="O35" s="136"/>
      <c r="P35" s="136"/>
      <c r="Q35" s="136"/>
      <c r="R35" s="136"/>
      <c r="T35" s="131"/>
      <c r="U35" s="147">
        <f>'5E D2'!D36</f>
        <v>0</v>
      </c>
      <c r="V35" s="132"/>
      <c r="W35" s="132"/>
      <c r="X35" s="132"/>
      <c r="Y35" s="132"/>
      <c r="Z35" s="132"/>
      <c r="AA35" s="132"/>
      <c r="AB35" s="132"/>
      <c r="AC35" s="132"/>
      <c r="AD35" s="132"/>
      <c r="AE35" s="132"/>
      <c r="AF35" s="132"/>
      <c r="AG35" s="132"/>
      <c r="AH35" s="132"/>
      <c r="AI35" s="132"/>
    </row>
    <row r="36" spans="3:35" s="128" customFormat="1" ht="22.5" customHeight="1" x14ac:dyDescent="0.25">
      <c r="C36" s="137"/>
      <c r="D36" s="148" t="str">
        <f>+'5E D2'!D17</f>
        <v>Compote pomme fraise</v>
      </c>
      <c r="E36" s="138"/>
      <c r="F36" s="138"/>
      <c r="G36" s="138"/>
      <c r="H36" s="138"/>
      <c r="I36" s="138"/>
      <c r="J36" s="135"/>
      <c r="K36" s="135"/>
      <c r="L36" s="135"/>
      <c r="M36" s="135"/>
      <c r="N36" s="135"/>
      <c r="O36" s="138"/>
      <c r="P36" s="138"/>
      <c r="Q36" s="138"/>
      <c r="R36" s="138"/>
      <c r="T36" s="137"/>
      <c r="U36" s="148" t="str">
        <f>'5E D2'!D37</f>
        <v>Fruit de saison</v>
      </c>
      <c r="V36" s="139"/>
      <c r="W36" s="139"/>
      <c r="X36" s="139"/>
      <c r="Y36" s="139"/>
      <c r="Z36" s="139"/>
      <c r="AA36" s="139"/>
      <c r="AB36" s="139"/>
      <c r="AC36" s="139"/>
      <c r="AD36" s="139"/>
      <c r="AE36" s="139"/>
      <c r="AF36" s="139"/>
      <c r="AG36" s="139"/>
      <c r="AH36" s="139"/>
      <c r="AI36" s="139"/>
    </row>
    <row r="37" spans="3:35" s="128" customFormat="1" ht="21" customHeight="1" x14ac:dyDescent="0.25">
      <c r="C37" s="129" t="s">
        <v>59</v>
      </c>
      <c r="D37" s="97" t="str">
        <f>+'5E D2'!F6</f>
        <v>Salade picorette</v>
      </c>
      <c r="E37" s="130"/>
      <c r="F37" s="130"/>
      <c r="G37" s="130"/>
      <c r="H37" s="130"/>
      <c r="I37" s="130"/>
      <c r="J37" s="130"/>
      <c r="K37" s="130"/>
      <c r="L37" s="130"/>
      <c r="M37" s="130"/>
      <c r="N37" s="130"/>
      <c r="O37" s="130"/>
      <c r="P37" s="130"/>
      <c r="Q37" s="130"/>
      <c r="R37" s="130"/>
      <c r="T37" s="129" t="s">
        <v>59</v>
      </c>
      <c r="U37" s="97" t="str">
        <f>'5E D2'!F26</f>
        <v>Salade napoli</v>
      </c>
      <c r="V37" s="130"/>
      <c r="W37" s="130"/>
      <c r="X37" s="130"/>
      <c r="Y37" s="130"/>
      <c r="Z37" s="130"/>
      <c r="AA37" s="130"/>
      <c r="AB37" s="130"/>
      <c r="AC37" s="130"/>
      <c r="AD37" s="130"/>
      <c r="AE37" s="130"/>
      <c r="AF37" s="130"/>
      <c r="AG37" s="130"/>
      <c r="AH37" s="130"/>
      <c r="AI37" s="130"/>
    </row>
    <row r="38" spans="3:35" s="128" customFormat="1" ht="22.5" hidden="1" customHeight="1" x14ac:dyDescent="0.25">
      <c r="C38" s="131"/>
      <c r="D38" s="147" t="str">
        <f>+'5E D2'!F7</f>
        <v>Maïs, carotte, tomate, petits pois, vinaigrette</v>
      </c>
      <c r="E38" s="132"/>
      <c r="F38" s="132"/>
      <c r="G38" s="132"/>
      <c r="H38" s="132"/>
      <c r="I38" s="132"/>
      <c r="J38" s="132"/>
      <c r="K38" s="132"/>
      <c r="L38" s="132"/>
      <c r="M38" s="132"/>
      <c r="N38" s="132"/>
      <c r="O38" s="132"/>
      <c r="P38" s="132"/>
      <c r="Q38" s="132"/>
      <c r="R38" s="132"/>
      <c r="T38" s="131"/>
      <c r="U38" s="147" t="str">
        <f>'5E D2'!F27</f>
        <v>tortis, tomate, maïs, vinaigrette</v>
      </c>
      <c r="V38" s="132"/>
      <c r="W38" s="132"/>
      <c r="X38" s="132"/>
      <c r="Y38" s="132"/>
      <c r="Z38" s="132"/>
      <c r="AA38" s="132"/>
      <c r="AB38" s="132"/>
      <c r="AC38" s="132"/>
      <c r="AD38" s="132"/>
      <c r="AE38" s="132"/>
      <c r="AF38" s="132"/>
      <c r="AG38" s="132"/>
      <c r="AH38" s="132"/>
      <c r="AI38" s="132"/>
    </row>
    <row r="39" spans="3:35" s="128" customFormat="1" ht="22.5" hidden="1" customHeight="1" x14ac:dyDescent="0.25">
      <c r="C39" s="131"/>
      <c r="D39" s="147">
        <f>+'5E D2'!F8</f>
        <v>0</v>
      </c>
      <c r="E39" s="132"/>
      <c r="F39" s="132"/>
      <c r="G39" s="132"/>
      <c r="H39" s="132"/>
      <c r="I39" s="132"/>
      <c r="J39" s="132"/>
      <c r="K39" s="132"/>
      <c r="L39" s="132"/>
      <c r="M39" s="132"/>
      <c r="N39" s="132"/>
      <c r="O39" s="132"/>
      <c r="P39" s="132"/>
      <c r="Q39" s="132"/>
      <c r="R39" s="132"/>
      <c r="T39" s="131"/>
      <c r="U39" s="147">
        <f>'5E D2'!F28</f>
        <v>0</v>
      </c>
      <c r="V39" s="132"/>
      <c r="W39" s="132"/>
      <c r="X39" s="132"/>
      <c r="Y39" s="132"/>
      <c r="Z39" s="132"/>
      <c r="AA39" s="132"/>
      <c r="AB39" s="132"/>
      <c r="AC39" s="132"/>
      <c r="AD39" s="132"/>
      <c r="AE39" s="132"/>
      <c r="AF39" s="132"/>
      <c r="AG39" s="132"/>
      <c r="AH39" s="132"/>
      <c r="AI39" s="132"/>
    </row>
    <row r="40" spans="3:35" s="128" customFormat="1" ht="22.5" customHeight="1" x14ac:dyDescent="0.25">
      <c r="C40" s="133">
        <f>+C28+1</f>
        <v>45903</v>
      </c>
      <c r="D40" s="147" t="str">
        <f>+'5E D2'!F9</f>
        <v>Tortilla d'omelette</v>
      </c>
      <c r="E40" s="135"/>
      <c r="F40" s="135"/>
      <c r="G40" s="135"/>
      <c r="H40" s="135"/>
      <c r="I40" s="135"/>
      <c r="J40" s="135"/>
      <c r="K40" s="135"/>
      <c r="L40" s="135"/>
      <c r="M40" s="135"/>
      <c r="N40" s="135"/>
      <c r="O40" s="135"/>
      <c r="P40" s="135"/>
      <c r="Q40" s="135"/>
      <c r="R40" s="135"/>
      <c r="T40" s="133">
        <f>+T28+1</f>
        <v>45910</v>
      </c>
      <c r="U40" s="147" t="str">
        <f>'5E D2'!F29</f>
        <v>Aiguillettes de poulet sauce normande</v>
      </c>
      <c r="V40" s="132"/>
      <c r="W40" s="132"/>
      <c r="X40" s="132"/>
      <c r="Y40" s="132"/>
      <c r="Z40" s="132"/>
      <c r="AA40" s="132"/>
      <c r="AB40" s="132"/>
      <c r="AC40" s="132"/>
      <c r="AD40" s="132"/>
      <c r="AE40" s="132"/>
      <c r="AF40" s="132"/>
      <c r="AG40" s="132"/>
      <c r="AH40" s="132"/>
      <c r="AI40" s="132"/>
    </row>
    <row r="41" spans="3:35" s="128" customFormat="1" ht="22.5" hidden="1" customHeight="1" x14ac:dyDescent="0.25">
      <c r="C41" s="133"/>
      <c r="D41" s="147">
        <f>+'5E D2'!F10</f>
        <v>0</v>
      </c>
      <c r="E41" s="135"/>
      <c r="F41" s="135"/>
      <c r="G41" s="135"/>
      <c r="H41" s="135"/>
      <c r="I41" s="135"/>
      <c r="J41" s="135"/>
      <c r="K41" s="135"/>
      <c r="L41" s="135"/>
      <c r="M41" s="135"/>
      <c r="N41" s="135"/>
      <c r="O41" s="135"/>
      <c r="P41" s="135"/>
      <c r="Q41" s="135"/>
      <c r="R41" s="135"/>
      <c r="T41" s="133"/>
      <c r="U41" s="147">
        <f>'5E D2'!F30</f>
        <v>0</v>
      </c>
      <c r="V41" s="132"/>
      <c r="W41" s="132"/>
      <c r="X41" s="132"/>
      <c r="Y41" s="132"/>
      <c r="Z41" s="132"/>
      <c r="AA41" s="132"/>
      <c r="AB41" s="132"/>
      <c r="AC41" s="132"/>
      <c r="AD41" s="132"/>
      <c r="AE41" s="132"/>
      <c r="AF41" s="132"/>
      <c r="AG41" s="132"/>
      <c r="AH41" s="132"/>
      <c r="AI41" s="132"/>
    </row>
    <row r="42" spans="3:35" s="128" customFormat="1" ht="22.5" hidden="1" customHeight="1" x14ac:dyDescent="0.25">
      <c r="C42" s="133"/>
      <c r="D42" s="147">
        <f>+'5E D2'!F11</f>
        <v>0</v>
      </c>
      <c r="E42" s="135"/>
      <c r="F42" s="135"/>
      <c r="G42" s="135"/>
      <c r="H42" s="135"/>
      <c r="I42" s="135"/>
      <c r="J42" s="135"/>
      <c r="K42" s="135"/>
      <c r="L42" s="135"/>
      <c r="M42" s="135"/>
      <c r="N42" s="135"/>
      <c r="O42" s="135"/>
      <c r="P42" s="135"/>
      <c r="Q42" s="135"/>
      <c r="R42" s="135"/>
      <c r="T42" s="133"/>
      <c r="U42" s="147">
        <f>'5E D2'!F31</f>
        <v>0</v>
      </c>
      <c r="V42" s="132"/>
      <c r="W42" s="132"/>
      <c r="X42" s="132"/>
      <c r="Y42" s="132"/>
      <c r="Z42" s="132"/>
      <c r="AA42" s="132"/>
      <c r="AB42" s="132"/>
      <c r="AC42" s="132"/>
      <c r="AD42" s="132"/>
      <c r="AE42" s="132"/>
      <c r="AF42" s="132"/>
      <c r="AG42" s="132"/>
      <c r="AH42" s="132"/>
      <c r="AI42" s="132"/>
    </row>
    <row r="43" spans="3:35" s="128" customFormat="1" ht="21" customHeight="1" x14ac:dyDescent="0.25">
      <c r="C43" s="134"/>
      <c r="D43" s="147" t="str">
        <f>+'5E D2'!F12</f>
        <v>Légumes couscous</v>
      </c>
      <c r="E43" s="135"/>
      <c r="F43" s="135"/>
      <c r="G43" s="135"/>
      <c r="H43" s="135"/>
      <c r="I43" s="135"/>
      <c r="J43" s="135"/>
      <c r="K43" s="135"/>
      <c r="L43" s="135"/>
      <c r="M43" s="135"/>
      <c r="N43" s="135"/>
      <c r="O43" s="135"/>
      <c r="P43" s="135"/>
      <c r="Q43" s="135"/>
      <c r="R43" s="136"/>
      <c r="T43" s="134"/>
      <c r="U43" s="147" t="str">
        <f>'5E D2'!F32</f>
        <v>Batonnière de légumes</v>
      </c>
      <c r="V43" s="132"/>
      <c r="W43" s="132"/>
      <c r="X43" s="132"/>
      <c r="Y43" s="132"/>
      <c r="Z43" s="132"/>
      <c r="AA43" s="132"/>
      <c r="AB43" s="132"/>
      <c r="AC43" s="132"/>
      <c r="AD43" s="132"/>
      <c r="AE43" s="132"/>
      <c r="AF43" s="132"/>
      <c r="AG43" s="132"/>
      <c r="AH43" s="132"/>
      <c r="AI43" s="132"/>
    </row>
    <row r="44" spans="3:35" s="128" customFormat="1" ht="22.5" hidden="1" customHeight="1" x14ac:dyDescent="0.25">
      <c r="C44" s="134"/>
      <c r="D44" s="147" t="str">
        <f>+'5E D2'!F13</f>
        <v>Navet, carotte, courgette, pois chiche, poivron, céleri, tomate</v>
      </c>
      <c r="E44" s="135"/>
      <c r="F44" s="135"/>
      <c r="G44" s="135"/>
      <c r="H44" s="135"/>
      <c r="I44" s="135"/>
      <c r="J44" s="135"/>
      <c r="K44" s="135"/>
      <c r="L44" s="135"/>
      <c r="M44" s="135"/>
      <c r="N44" s="135"/>
      <c r="O44" s="135"/>
      <c r="P44" s="135"/>
      <c r="Q44" s="135"/>
      <c r="R44" s="136"/>
      <c r="T44" s="134"/>
      <c r="U44" s="147" t="str">
        <f>'5E D2'!F33</f>
        <v>Carottes, courgette, oinon, haricots beurre, brocolis</v>
      </c>
      <c r="V44" s="132"/>
      <c r="W44" s="132"/>
      <c r="X44" s="132"/>
      <c r="Y44" s="132"/>
      <c r="Z44" s="132"/>
      <c r="AA44" s="132"/>
      <c r="AB44" s="132"/>
      <c r="AC44" s="132"/>
      <c r="AD44" s="132"/>
      <c r="AE44" s="132"/>
      <c r="AF44" s="132"/>
      <c r="AG44" s="132"/>
      <c r="AH44" s="132"/>
      <c r="AI44" s="132"/>
    </row>
    <row r="45" spans="3:35" s="128" customFormat="1" ht="0.75" customHeight="1" x14ac:dyDescent="0.25">
      <c r="C45" s="134"/>
      <c r="D45" s="147">
        <f>+'5E D2'!F14</f>
        <v>0</v>
      </c>
      <c r="E45" s="135"/>
      <c r="F45" s="135"/>
      <c r="G45" s="135"/>
      <c r="H45" s="135"/>
      <c r="I45" s="135"/>
      <c r="J45" s="135"/>
      <c r="K45" s="135"/>
      <c r="L45" s="135"/>
      <c r="M45" s="135"/>
      <c r="N45" s="135"/>
      <c r="O45" s="135"/>
      <c r="P45" s="135"/>
      <c r="Q45" s="135"/>
      <c r="R45" s="136"/>
      <c r="T45" s="134"/>
      <c r="U45" s="147">
        <f>'5E D2'!F34</f>
        <v>0</v>
      </c>
      <c r="V45" s="132"/>
      <c r="W45" s="132"/>
      <c r="X45" s="132"/>
      <c r="Y45" s="132"/>
      <c r="Z45" s="132"/>
      <c r="AA45" s="132"/>
      <c r="AB45" s="132"/>
      <c r="AC45" s="132"/>
      <c r="AD45" s="132"/>
      <c r="AE45" s="132"/>
      <c r="AF45" s="132"/>
      <c r="AG45" s="132"/>
      <c r="AH45" s="132"/>
      <c r="AI45" s="132"/>
    </row>
    <row r="46" spans="3:35" s="128" customFormat="1" ht="22.5" customHeight="1" x14ac:dyDescent="0.25">
      <c r="C46" s="131"/>
      <c r="D46" s="147" t="str">
        <f>+'5E D2'!F15</f>
        <v>Camembert</v>
      </c>
      <c r="E46" s="136"/>
      <c r="F46" s="136"/>
      <c r="G46" s="136"/>
      <c r="H46" s="136"/>
      <c r="I46" s="136"/>
      <c r="J46" s="135"/>
      <c r="K46" s="135"/>
      <c r="L46" s="135"/>
      <c r="M46" s="135"/>
      <c r="N46" s="135"/>
      <c r="O46" s="136"/>
      <c r="P46" s="136"/>
      <c r="Q46" s="136"/>
      <c r="R46" s="136"/>
      <c r="T46" s="131"/>
      <c r="U46" s="147" t="str">
        <f>'5E D2'!F35</f>
        <v>Samos</v>
      </c>
      <c r="V46" s="132"/>
      <c r="W46" s="132"/>
      <c r="X46" s="132"/>
      <c r="Y46" s="132"/>
      <c r="Z46" s="132"/>
      <c r="AA46" s="132"/>
      <c r="AB46" s="132"/>
      <c r="AC46" s="132"/>
      <c r="AD46" s="132"/>
      <c r="AE46" s="132"/>
      <c r="AF46" s="132"/>
      <c r="AG46" s="132"/>
      <c r="AH46" s="132"/>
      <c r="AI46" s="132"/>
    </row>
    <row r="47" spans="3:35" s="128" customFormat="1" ht="22.5" hidden="1" customHeight="1" x14ac:dyDescent="0.25">
      <c r="C47" s="131"/>
      <c r="D47" s="147">
        <f>+'5E D2'!F16</f>
        <v>0</v>
      </c>
      <c r="E47" s="136"/>
      <c r="F47" s="136"/>
      <c r="G47" s="136"/>
      <c r="H47" s="136"/>
      <c r="I47" s="136"/>
      <c r="J47" s="135"/>
      <c r="K47" s="135"/>
      <c r="L47" s="135"/>
      <c r="M47" s="135"/>
      <c r="N47" s="135"/>
      <c r="O47" s="136"/>
      <c r="P47" s="136"/>
      <c r="Q47" s="136"/>
      <c r="R47" s="136"/>
      <c r="T47" s="131"/>
      <c r="U47" s="147">
        <f>'5E D2'!F36</f>
        <v>0</v>
      </c>
      <c r="V47" s="132"/>
      <c r="W47" s="132"/>
      <c r="X47" s="132"/>
      <c r="Y47" s="132"/>
      <c r="Z47" s="132"/>
      <c r="AA47" s="132"/>
      <c r="AB47" s="132"/>
      <c r="AC47" s="132"/>
      <c r="AD47" s="132"/>
      <c r="AE47" s="132"/>
      <c r="AF47" s="132"/>
      <c r="AG47" s="132"/>
      <c r="AH47" s="132"/>
      <c r="AI47" s="132"/>
    </row>
    <row r="48" spans="3:35" s="128" customFormat="1" ht="22.5" customHeight="1" x14ac:dyDescent="0.25">
      <c r="C48" s="137"/>
      <c r="D48" s="148" t="str">
        <f>+'5E D2'!F17</f>
        <v>Riz au lait</v>
      </c>
      <c r="E48" s="138"/>
      <c r="F48" s="138"/>
      <c r="G48" s="138"/>
      <c r="H48" s="138"/>
      <c r="I48" s="138"/>
      <c r="J48" s="135"/>
      <c r="K48" s="135"/>
      <c r="L48" s="135"/>
      <c r="M48" s="135"/>
      <c r="N48" s="135"/>
      <c r="O48" s="138"/>
      <c r="P48" s="138"/>
      <c r="Q48" s="138"/>
      <c r="R48" s="138"/>
      <c r="T48" s="137"/>
      <c r="U48" s="148" t="str">
        <f>'5E D2'!F37</f>
        <v>Crème au caramel</v>
      </c>
      <c r="V48" s="139"/>
      <c r="W48" s="139"/>
      <c r="X48" s="139"/>
      <c r="Y48" s="139"/>
      <c r="Z48" s="139"/>
      <c r="AA48" s="139"/>
      <c r="AB48" s="139"/>
      <c r="AC48" s="139"/>
      <c r="AD48" s="139"/>
      <c r="AE48" s="139"/>
      <c r="AF48" s="139"/>
      <c r="AG48" s="139"/>
      <c r="AH48" s="139"/>
      <c r="AI48" s="139"/>
    </row>
    <row r="49" spans="3:35" s="128" customFormat="1" ht="21" customHeight="1" x14ac:dyDescent="0.25">
      <c r="C49" s="129" t="s">
        <v>60</v>
      </c>
      <c r="D49" s="97" t="str">
        <f>+'5E D2'!H6</f>
        <v>Coquilettes monégasques</v>
      </c>
      <c r="E49" s="130"/>
      <c r="F49" s="130"/>
      <c r="G49" s="130"/>
      <c r="H49" s="130"/>
      <c r="I49" s="130"/>
      <c r="J49" s="130"/>
      <c r="K49" s="130"/>
      <c r="L49" s="130"/>
      <c r="M49" s="130"/>
      <c r="N49" s="130"/>
      <c r="O49" s="130"/>
      <c r="P49" s="130"/>
      <c r="Q49" s="130"/>
      <c r="R49" s="130"/>
      <c r="T49" s="129" t="s">
        <v>60</v>
      </c>
      <c r="U49" s="97" t="str">
        <f>'5E D2'!H26</f>
        <v>Melon</v>
      </c>
      <c r="V49" s="130"/>
      <c r="W49" s="130"/>
      <c r="X49" s="130"/>
      <c r="Y49" s="130"/>
      <c r="Z49" s="130"/>
      <c r="AA49" s="130"/>
      <c r="AB49" s="130"/>
      <c r="AC49" s="130"/>
      <c r="AD49" s="130"/>
      <c r="AE49" s="130"/>
      <c r="AF49" s="130"/>
      <c r="AG49" s="130"/>
      <c r="AH49" s="130"/>
      <c r="AI49" s="130"/>
    </row>
    <row r="50" spans="3:35" s="128" customFormat="1" ht="22.5" hidden="1" customHeight="1" x14ac:dyDescent="0.25">
      <c r="C50" s="131"/>
      <c r="D50" s="147" t="str">
        <f>+'5E D2'!H7</f>
        <v>coquillettes, thon, tomate, mayonnaise</v>
      </c>
      <c r="E50" s="132"/>
      <c r="F50" s="132"/>
      <c r="G50" s="132"/>
      <c r="H50" s="132"/>
      <c r="I50" s="132"/>
      <c r="J50" s="132"/>
      <c r="K50" s="132"/>
      <c r="L50" s="132"/>
      <c r="M50" s="132"/>
      <c r="N50" s="132"/>
      <c r="O50" s="132"/>
      <c r="P50" s="132"/>
      <c r="Q50" s="132"/>
      <c r="R50" s="132"/>
      <c r="T50" s="131"/>
      <c r="U50" s="147">
        <f>'5E D2'!H27</f>
        <v>0</v>
      </c>
      <c r="V50" s="132"/>
      <c r="W50" s="132"/>
      <c r="X50" s="132"/>
      <c r="Y50" s="132"/>
      <c r="Z50" s="132"/>
      <c r="AA50" s="132"/>
      <c r="AB50" s="132"/>
      <c r="AC50" s="132"/>
      <c r="AD50" s="132"/>
      <c r="AE50" s="132"/>
      <c r="AF50" s="132"/>
      <c r="AG50" s="132"/>
      <c r="AH50" s="132"/>
      <c r="AI50" s="132"/>
    </row>
    <row r="51" spans="3:35" s="128" customFormat="1" ht="22.5" hidden="1" customHeight="1" x14ac:dyDescent="0.25">
      <c r="C51" s="131"/>
      <c r="D51" s="147">
        <f>+'5E D2'!H8</f>
        <v>0</v>
      </c>
      <c r="E51" s="132"/>
      <c r="F51" s="132"/>
      <c r="G51" s="132"/>
      <c r="H51" s="132"/>
      <c r="I51" s="132"/>
      <c r="J51" s="132"/>
      <c r="K51" s="132"/>
      <c r="L51" s="132"/>
      <c r="M51" s="132"/>
      <c r="N51" s="132"/>
      <c r="O51" s="132"/>
      <c r="P51" s="132"/>
      <c r="Q51" s="132"/>
      <c r="R51" s="132"/>
      <c r="T51" s="131"/>
      <c r="U51" s="147">
        <f>'5E D2'!H28</f>
        <v>0</v>
      </c>
      <c r="V51" s="132"/>
      <c r="W51" s="132"/>
      <c r="X51" s="132"/>
      <c r="Y51" s="132"/>
      <c r="Z51" s="132"/>
      <c r="AA51" s="132"/>
      <c r="AB51" s="132"/>
      <c r="AC51" s="132"/>
      <c r="AD51" s="132"/>
      <c r="AE51" s="132"/>
      <c r="AF51" s="132"/>
      <c r="AG51" s="132"/>
      <c r="AH51" s="132"/>
      <c r="AI51" s="132"/>
    </row>
    <row r="52" spans="3:35" s="128" customFormat="1" ht="22.5" customHeight="1" x14ac:dyDescent="0.25">
      <c r="C52" s="133">
        <f>+C40+1</f>
        <v>45904</v>
      </c>
      <c r="D52" s="147" t="str">
        <f>+'5E D2'!H9</f>
        <v>Quenelles natures sauce moutarde</v>
      </c>
      <c r="E52" s="132"/>
      <c r="F52" s="132"/>
      <c r="G52" s="132"/>
      <c r="H52" s="132"/>
      <c r="I52" s="132"/>
      <c r="J52" s="132"/>
      <c r="K52" s="132"/>
      <c r="L52" s="132"/>
      <c r="M52" s="132"/>
      <c r="N52" s="132"/>
      <c r="O52" s="132"/>
      <c r="P52" s="132"/>
      <c r="Q52" s="132"/>
      <c r="R52" s="132"/>
      <c r="T52" s="133">
        <f>+T40+1</f>
        <v>45911</v>
      </c>
      <c r="U52" s="147" t="str">
        <f>'5E D2'!H29</f>
        <v>Hachis parmentier *</v>
      </c>
      <c r="V52" s="132"/>
      <c r="W52" s="132"/>
      <c r="X52" s="132"/>
      <c r="Y52" s="132"/>
      <c r="Z52" s="132"/>
      <c r="AA52" s="132"/>
      <c r="AB52" s="132"/>
      <c r="AC52" s="132"/>
      <c r="AD52" s="132"/>
      <c r="AE52" s="132"/>
      <c r="AF52" s="132"/>
      <c r="AG52" s="132"/>
      <c r="AH52" s="132"/>
      <c r="AI52" s="132"/>
    </row>
    <row r="53" spans="3:35" s="128" customFormat="1" ht="22.5" hidden="1" customHeight="1" x14ac:dyDescent="0.25">
      <c r="C53" s="133"/>
      <c r="D53" s="147">
        <f>+'5E D2'!H10</f>
        <v>0</v>
      </c>
      <c r="E53" s="135"/>
      <c r="F53" s="135"/>
      <c r="G53" s="135"/>
      <c r="H53" s="135"/>
      <c r="I53" s="135"/>
      <c r="J53" s="135"/>
      <c r="K53" s="135"/>
      <c r="L53" s="135"/>
      <c r="M53" s="135"/>
      <c r="N53" s="135"/>
      <c r="O53" s="135"/>
      <c r="P53" s="135"/>
      <c r="Q53" s="135"/>
      <c r="R53" s="135"/>
      <c r="T53" s="133"/>
      <c r="U53" s="147">
        <f>'5E D2'!H30</f>
        <v>0</v>
      </c>
      <c r="V53" s="132"/>
      <c r="W53" s="132"/>
      <c r="X53" s="132"/>
      <c r="Y53" s="132"/>
      <c r="Z53" s="132"/>
      <c r="AA53" s="132"/>
      <c r="AB53" s="132"/>
      <c r="AC53" s="132"/>
      <c r="AD53" s="132"/>
      <c r="AE53" s="132"/>
      <c r="AF53" s="132"/>
      <c r="AG53" s="132"/>
      <c r="AH53" s="132"/>
      <c r="AI53" s="132"/>
    </row>
    <row r="54" spans="3:35" s="128" customFormat="1" ht="22.5" hidden="1" customHeight="1" x14ac:dyDescent="0.25">
      <c r="C54" s="133"/>
      <c r="D54" s="147">
        <f>+'5E D2'!H11</f>
        <v>0</v>
      </c>
      <c r="E54" s="135"/>
      <c r="F54" s="135"/>
      <c r="G54" s="135"/>
      <c r="H54" s="135"/>
      <c r="I54" s="135"/>
      <c r="J54" s="135"/>
      <c r="K54" s="135"/>
      <c r="L54" s="135"/>
      <c r="M54" s="135"/>
      <c r="N54" s="135"/>
      <c r="O54" s="135"/>
      <c r="P54" s="135"/>
      <c r="Q54" s="135"/>
      <c r="R54" s="135"/>
      <c r="T54" s="133"/>
      <c r="U54" s="147">
        <f>'5E D2'!H31</f>
        <v>0</v>
      </c>
      <c r="V54" s="132"/>
      <c r="W54" s="132"/>
      <c r="X54" s="132"/>
      <c r="Y54" s="132"/>
      <c r="Z54" s="132"/>
      <c r="AA54" s="132"/>
      <c r="AB54" s="132"/>
      <c r="AC54" s="132"/>
      <c r="AD54" s="132"/>
      <c r="AE54" s="132"/>
      <c r="AF54" s="132"/>
      <c r="AG54" s="132"/>
      <c r="AH54" s="132"/>
      <c r="AI54" s="132"/>
    </row>
    <row r="55" spans="3:35" s="128" customFormat="1" ht="21.75" customHeight="1" x14ac:dyDescent="0.25">
      <c r="C55" s="134"/>
      <c r="D55" s="147" t="str">
        <f>+'5E D2'!H12</f>
        <v>Haricots verts persillés</v>
      </c>
      <c r="E55" s="135"/>
      <c r="F55" s="135"/>
      <c r="G55" s="135"/>
      <c r="H55" s="135"/>
      <c r="I55" s="135"/>
      <c r="J55" s="135"/>
      <c r="K55" s="135"/>
      <c r="L55" s="135"/>
      <c r="M55" s="135"/>
      <c r="N55" s="135"/>
      <c r="O55" s="135"/>
      <c r="P55" s="135"/>
      <c r="Q55" s="135"/>
      <c r="R55" s="136"/>
      <c r="T55" s="134"/>
      <c r="U55" s="147" t="str">
        <f>'5E D2'!H32</f>
        <v>-</v>
      </c>
      <c r="V55" s="132"/>
      <c r="W55" s="132"/>
      <c r="X55" s="132"/>
      <c r="Y55" s="132"/>
      <c r="Z55" s="132"/>
      <c r="AA55" s="132"/>
      <c r="AB55" s="132"/>
      <c r="AC55" s="132"/>
      <c r="AD55" s="132"/>
      <c r="AE55" s="132"/>
      <c r="AF55" s="132"/>
      <c r="AG55" s="132"/>
      <c r="AH55" s="132"/>
      <c r="AI55" s="132"/>
    </row>
    <row r="56" spans="3:35" s="128" customFormat="1" ht="22.5" hidden="1" customHeight="1" x14ac:dyDescent="0.25">
      <c r="C56" s="134"/>
      <c r="D56" s="147">
        <f>+'5E D2'!H13</f>
        <v>0</v>
      </c>
      <c r="E56" s="135"/>
      <c r="F56" s="135"/>
      <c r="G56" s="135"/>
      <c r="H56" s="135"/>
      <c r="I56" s="135"/>
      <c r="J56" s="135"/>
      <c r="K56" s="135"/>
      <c r="L56" s="135"/>
      <c r="M56" s="135"/>
      <c r="N56" s="135"/>
      <c r="O56" s="135"/>
      <c r="P56" s="135"/>
      <c r="Q56" s="135"/>
      <c r="R56" s="136"/>
      <c r="T56" s="134"/>
      <c r="U56" s="147">
        <f>'5E D2'!H33</f>
        <v>0</v>
      </c>
      <c r="V56" s="132"/>
      <c r="W56" s="132"/>
      <c r="X56" s="132"/>
      <c r="Y56" s="132"/>
      <c r="Z56" s="132"/>
      <c r="AA56" s="132"/>
      <c r="AB56" s="132"/>
      <c r="AC56" s="132"/>
      <c r="AD56" s="132"/>
      <c r="AE56" s="132"/>
      <c r="AF56" s="132"/>
      <c r="AG56" s="132"/>
      <c r="AH56" s="132"/>
      <c r="AI56" s="132"/>
    </row>
    <row r="57" spans="3:35" s="128" customFormat="1" ht="0.75" customHeight="1" x14ac:dyDescent="0.25">
      <c r="C57" s="134"/>
      <c r="D57" s="147">
        <f>+'5E D2'!H14</f>
        <v>0</v>
      </c>
      <c r="E57" s="135"/>
      <c r="F57" s="135"/>
      <c r="G57" s="135"/>
      <c r="H57" s="135"/>
      <c r="I57" s="135"/>
      <c r="J57" s="135"/>
      <c r="K57" s="135"/>
      <c r="L57" s="135"/>
      <c r="M57" s="135"/>
      <c r="N57" s="135"/>
      <c r="O57" s="135"/>
      <c r="P57" s="135"/>
      <c r="Q57" s="135"/>
      <c r="R57" s="136"/>
      <c r="T57" s="134"/>
      <c r="U57" s="147">
        <f>'5E D2'!H34</f>
        <v>0</v>
      </c>
      <c r="V57" s="132"/>
      <c r="W57" s="132"/>
      <c r="X57" s="132"/>
      <c r="Y57" s="132"/>
      <c r="Z57" s="132"/>
      <c r="AA57" s="132"/>
      <c r="AB57" s="132"/>
      <c r="AC57" s="132"/>
      <c r="AD57" s="132"/>
      <c r="AE57" s="132"/>
      <c r="AF57" s="132"/>
      <c r="AG57" s="132"/>
      <c r="AH57" s="132"/>
      <c r="AI57" s="132"/>
    </row>
    <row r="58" spans="3:35" s="128" customFormat="1" ht="22.5" customHeight="1" x14ac:dyDescent="0.25">
      <c r="C58" s="131"/>
      <c r="D58" s="147" t="e">
        <f>+#REF!</f>
        <v>#REF!</v>
      </c>
      <c r="E58" s="136"/>
      <c r="F58" s="136"/>
      <c r="G58" s="136"/>
      <c r="H58" s="136"/>
      <c r="I58" s="136"/>
      <c r="J58" s="135"/>
      <c r="K58" s="135"/>
      <c r="L58" s="135"/>
      <c r="M58" s="135"/>
      <c r="N58" s="135"/>
      <c r="O58" s="136"/>
      <c r="P58" s="136"/>
      <c r="Q58" s="136"/>
      <c r="R58" s="136"/>
      <c r="T58" s="131"/>
      <c r="U58" s="147" t="str">
        <f>'5E D2'!H35</f>
        <v>Emmental</v>
      </c>
      <c r="V58" s="132"/>
      <c r="W58" s="132"/>
      <c r="X58" s="132"/>
      <c r="Y58" s="132"/>
      <c r="Z58" s="132"/>
      <c r="AA58" s="132"/>
      <c r="AB58" s="132"/>
      <c r="AC58" s="132"/>
      <c r="AD58" s="132"/>
      <c r="AE58" s="132"/>
      <c r="AF58" s="132"/>
      <c r="AG58" s="132"/>
      <c r="AH58" s="132"/>
      <c r="AI58" s="132"/>
    </row>
    <row r="59" spans="3:35" s="128" customFormat="1" ht="22.5" hidden="1" customHeight="1" x14ac:dyDescent="0.25">
      <c r="C59" s="131"/>
      <c r="D59" s="147" t="e">
        <f>+#REF!</f>
        <v>#REF!</v>
      </c>
      <c r="E59" s="136"/>
      <c r="F59" s="136"/>
      <c r="G59" s="136"/>
      <c r="H59" s="136"/>
      <c r="I59" s="136"/>
      <c r="J59" s="135"/>
      <c r="K59" s="135"/>
      <c r="L59" s="135"/>
      <c r="M59" s="135"/>
      <c r="N59" s="135"/>
      <c r="O59" s="136"/>
      <c r="P59" s="136"/>
      <c r="Q59" s="136"/>
      <c r="R59" s="136"/>
      <c r="T59" s="131"/>
      <c r="U59" s="147">
        <f>'5E D2'!H36</f>
        <v>0</v>
      </c>
      <c r="V59" s="132"/>
      <c r="W59" s="132"/>
      <c r="X59" s="132"/>
      <c r="Y59" s="132"/>
      <c r="Z59" s="132"/>
      <c r="AA59" s="132"/>
      <c r="AB59" s="132"/>
      <c r="AC59" s="132"/>
      <c r="AD59" s="132"/>
      <c r="AE59" s="132"/>
      <c r="AF59" s="132"/>
      <c r="AG59" s="132"/>
      <c r="AH59" s="132"/>
      <c r="AI59" s="132"/>
    </row>
    <row r="60" spans="3:35" s="128" customFormat="1" ht="22.5" customHeight="1" x14ac:dyDescent="0.25">
      <c r="C60" s="137"/>
      <c r="D60" s="148" t="e">
        <f>+#REF!</f>
        <v>#REF!</v>
      </c>
      <c r="E60" s="138"/>
      <c r="F60" s="138"/>
      <c r="G60" s="138"/>
      <c r="H60" s="138"/>
      <c r="I60" s="138"/>
      <c r="J60" s="135"/>
      <c r="K60" s="135"/>
      <c r="L60" s="135"/>
      <c r="M60" s="135"/>
      <c r="N60" s="135"/>
      <c r="O60" s="138"/>
      <c r="P60" s="138"/>
      <c r="Q60" s="138"/>
      <c r="R60" s="138"/>
      <c r="T60" s="137"/>
      <c r="U60" s="148" t="str">
        <f>'5E D2'!H37</f>
        <v>Coupelle de fruits au sirop</v>
      </c>
      <c r="V60" s="140"/>
      <c r="W60" s="140"/>
      <c r="X60" s="140"/>
      <c r="Y60" s="140"/>
      <c r="Z60" s="140"/>
      <c r="AA60" s="140"/>
      <c r="AB60" s="140"/>
      <c r="AC60" s="140"/>
      <c r="AD60" s="140"/>
      <c r="AE60" s="140"/>
      <c r="AF60" s="140"/>
      <c r="AG60" s="138"/>
      <c r="AH60" s="138"/>
      <c r="AI60" s="138"/>
    </row>
    <row r="61" spans="3:35" s="128" customFormat="1" ht="21" customHeight="1" x14ac:dyDescent="0.25">
      <c r="C61" s="129" t="s">
        <v>61</v>
      </c>
      <c r="D61" s="97" t="str">
        <f>+'5E D2'!J6</f>
        <v>Duo de crudités</v>
      </c>
      <c r="E61" s="130"/>
      <c r="F61" s="130"/>
      <c r="G61" s="130"/>
      <c r="H61" s="130"/>
      <c r="I61" s="130"/>
      <c r="J61" s="130"/>
      <c r="K61" s="130"/>
      <c r="L61" s="130"/>
      <c r="M61" s="130"/>
      <c r="N61" s="130"/>
      <c r="O61" s="130"/>
      <c r="P61" s="130"/>
      <c r="Q61" s="130"/>
      <c r="R61" s="130"/>
      <c r="T61" s="129" t="s">
        <v>61</v>
      </c>
      <c r="U61" s="97" t="str">
        <f>'5E D2'!J26</f>
        <v>Salade régionale</v>
      </c>
      <c r="V61" s="130"/>
      <c r="W61" s="130"/>
      <c r="X61" s="130"/>
      <c r="Y61" s="130"/>
      <c r="Z61" s="130"/>
      <c r="AA61" s="130"/>
      <c r="AB61" s="130"/>
      <c r="AC61" s="130"/>
      <c r="AD61" s="130"/>
      <c r="AE61" s="130"/>
      <c r="AF61" s="130"/>
      <c r="AG61" s="130"/>
      <c r="AH61" s="130"/>
      <c r="AI61" s="130"/>
    </row>
    <row r="62" spans="3:35" s="128" customFormat="1" ht="22.5" hidden="1" customHeight="1" x14ac:dyDescent="0.25">
      <c r="C62" s="131"/>
      <c r="D62" s="147" t="str">
        <f>+'5E D2'!J7</f>
        <v>céleri, carotte, vinaigrette</v>
      </c>
      <c r="E62" s="132"/>
      <c r="F62" s="132"/>
      <c r="G62" s="132"/>
      <c r="H62" s="132"/>
      <c r="I62" s="132"/>
      <c r="J62" s="132"/>
      <c r="K62" s="132"/>
      <c r="L62" s="132"/>
      <c r="M62" s="132"/>
      <c r="N62" s="132"/>
      <c r="O62" s="132"/>
      <c r="P62" s="132"/>
      <c r="Q62" s="132"/>
      <c r="R62" s="132"/>
      <c r="T62" s="131"/>
      <c r="U62" s="147" t="str">
        <f>'5E D2'!J27</f>
        <v>Mâche, tomate, concombre, thon, ciboulette, vinaigrette</v>
      </c>
      <c r="V62" s="132"/>
      <c r="W62" s="132"/>
      <c r="X62" s="132"/>
      <c r="Y62" s="132"/>
      <c r="Z62" s="132"/>
      <c r="AA62" s="132"/>
      <c r="AB62" s="132"/>
      <c r="AC62" s="132"/>
      <c r="AD62" s="132"/>
      <c r="AE62" s="132"/>
      <c r="AF62" s="132"/>
      <c r="AG62" s="132"/>
      <c r="AH62" s="132"/>
      <c r="AI62" s="132"/>
    </row>
    <row r="63" spans="3:35" s="128" customFormat="1" ht="22.5" hidden="1" customHeight="1" x14ac:dyDescent="0.25">
      <c r="C63" s="131"/>
      <c r="D63" s="147">
        <f>+'5E D2'!J8</f>
        <v>0</v>
      </c>
      <c r="E63" s="132"/>
      <c r="F63" s="132"/>
      <c r="G63" s="132"/>
      <c r="H63" s="132"/>
      <c r="I63" s="132"/>
      <c r="J63" s="132"/>
      <c r="K63" s="132"/>
      <c r="L63" s="132"/>
      <c r="M63" s="132"/>
      <c r="N63" s="132"/>
      <c r="O63" s="132"/>
      <c r="P63" s="132"/>
      <c r="Q63" s="132"/>
      <c r="R63" s="132"/>
      <c r="T63" s="131"/>
      <c r="U63" s="147">
        <f>'5E D2'!J28</f>
        <v>0</v>
      </c>
      <c r="V63" s="132"/>
      <c r="W63" s="132"/>
      <c r="X63" s="132"/>
      <c r="Y63" s="132"/>
      <c r="Z63" s="132"/>
      <c r="AA63" s="132"/>
      <c r="AB63" s="132"/>
      <c r="AC63" s="132"/>
      <c r="AD63" s="132"/>
      <c r="AE63" s="132"/>
      <c r="AF63" s="132"/>
      <c r="AG63" s="132"/>
      <c r="AH63" s="132"/>
      <c r="AI63" s="132"/>
    </row>
    <row r="64" spans="3:35" s="128" customFormat="1" ht="22.5" customHeight="1" x14ac:dyDescent="0.25">
      <c r="C64" s="133">
        <f>+C52+1</f>
        <v>45905</v>
      </c>
      <c r="D64" s="147" t="str">
        <f>+'5E D2'!J9</f>
        <v xml:space="preserve">Poisson meunière sauce tartare </v>
      </c>
      <c r="E64" s="132"/>
      <c r="F64" s="132"/>
      <c r="G64" s="132"/>
      <c r="H64" s="132"/>
      <c r="I64" s="132"/>
      <c r="J64" s="132"/>
      <c r="K64" s="135"/>
      <c r="L64" s="135"/>
      <c r="M64" s="135"/>
      <c r="N64" s="135"/>
      <c r="O64" s="135"/>
      <c r="P64" s="135"/>
      <c r="Q64" s="135"/>
      <c r="R64" s="135"/>
      <c r="T64" s="133">
        <f>+T52+1</f>
        <v>45912</v>
      </c>
      <c r="U64" s="147" t="str">
        <f>'5E D2'!J29</f>
        <v>Colin sauce beurre nantais</v>
      </c>
      <c r="V64" s="132"/>
      <c r="W64" s="132"/>
      <c r="X64" s="132"/>
      <c r="Y64" s="132"/>
      <c r="Z64" s="132"/>
      <c r="AA64" s="132"/>
      <c r="AB64" s="132"/>
      <c r="AC64" s="132"/>
      <c r="AD64" s="132"/>
      <c r="AE64" s="132"/>
      <c r="AF64" s="132"/>
      <c r="AG64" s="132"/>
      <c r="AH64" s="132"/>
      <c r="AI64" s="132"/>
    </row>
    <row r="65" spans="1:35" s="128" customFormat="1" ht="22.5" hidden="1" customHeight="1" x14ac:dyDescent="0.25">
      <c r="C65" s="133"/>
      <c r="D65" s="147">
        <f>+'5E D2'!J10</f>
        <v>0</v>
      </c>
      <c r="E65" s="135"/>
      <c r="F65" s="135"/>
      <c r="G65" s="135"/>
      <c r="H65" s="135"/>
      <c r="I65" s="135"/>
      <c r="J65" s="135"/>
      <c r="K65" s="135"/>
      <c r="L65" s="135"/>
      <c r="M65" s="135"/>
      <c r="N65" s="135"/>
      <c r="O65" s="135"/>
      <c r="P65" s="135"/>
      <c r="Q65" s="135"/>
      <c r="R65" s="135"/>
      <c r="T65" s="133"/>
      <c r="U65" s="147">
        <f>'5E D2'!J30</f>
        <v>0</v>
      </c>
      <c r="V65" s="132"/>
      <c r="W65" s="132"/>
      <c r="X65" s="132"/>
      <c r="Y65" s="132"/>
      <c r="Z65" s="132"/>
      <c r="AA65" s="132"/>
      <c r="AB65" s="132"/>
      <c r="AC65" s="132"/>
      <c r="AD65" s="132"/>
      <c r="AE65" s="132"/>
      <c r="AF65" s="132"/>
      <c r="AG65" s="132"/>
      <c r="AH65" s="132"/>
      <c r="AI65" s="132"/>
    </row>
    <row r="66" spans="1:35" s="128" customFormat="1" ht="22.5" hidden="1" customHeight="1" x14ac:dyDescent="0.25">
      <c r="C66" s="133"/>
      <c r="D66" s="147">
        <f>+'5E D2'!J11</f>
        <v>0</v>
      </c>
      <c r="E66" s="135"/>
      <c r="F66" s="135"/>
      <c r="G66" s="135"/>
      <c r="H66" s="135"/>
      <c r="I66" s="135"/>
      <c r="J66" s="135"/>
      <c r="K66" s="135"/>
      <c r="L66" s="135"/>
      <c r="M66" s="135"/>
      <c r="N66" s="135"/>
      <c r="O66" s="135"/>
      <c r="P66" s="135"/>
      <c r="Q66" s="135"/>
      <c r="R66" s="135"/>
      <c r="T66" s="133"/>
      <c r="U66" s="147">
        <f>'5E D2'!J31</f>
        <v>0</v>
      </c>
      <c r="V66" s="132"/>
      <c r="W66" s="132"/>
      <c r="X66" s="132"/>
      <c r="Y66" s="132"/>
      <c r="Z66" s="132"/>
      <c r="AA66" s="132"/>
      <c r="AB66" s="132"/>
      <c r="AC66" s="132"/>
      <c r="AD66" s="132"/>
      <c r="AE66" s="132"/>
      <c r="AF66" s="132"/>
      <c r="AG66" s="132"/>
      <c r="AH66" s="132"/>
      <c r="AI66" s="132"/>
    </row>
    <row r="67" spans="1:35" s="128" customFormat="1" ht="21.75" customHeight="1" x14ac:dyDescent="0.25">
      <c r="C67" s="134"/>
      <c r="D67" s="147" t="str">
        <f>+'5E D2'!J12</f>
        <v>Riz</v>
      </c>
      <c r="E67" s="135"/>
      <c r="F67" s="135"/>
      <c r="G67" s="135"/>
      <c r="H67" s="135"/>
      <c r="I67" s="135"/>
      <c r="J67" s="135"/>
      <c r="K67" s="135"/>
      <c r="L67" s="135"/>
      <c r="M67" s="135"/>
      <c r="N67" s="135"/>
      <c r="O67" s="135"/>
      <c r="P67" s="135"/>
      <c r="Q67" s="135"/>
      <c r="R67" s="136"/>
      <c r="T67" s="134"/>
      <c r="U67" s="147" t="str">
        <f>'5E D2'!J32</f>
        <v>Riz</v>
      </c>
      <c r="V67" s="132"/>
      <c r="W67" s="132"/>
      <c r="X67" s="132"/>
      <c r="Y67" s="132"/>
      <c r="Z67" s="132"/>
      <c r="AA67" s="132"/>
      <c r="AB67" s="132"/>
      <c r="AC67" s="132"/>
      <c r="AD67" s="132"/>
      <c r="AE67" s="132"/>
      <c r="AF67" s="132"/>
      <c r="AG67" s="132"/>
      <c r="AH67" s="132"/>
      <c r="AI67" s="132"/>
    </row>
    <row r="68" spans="1:35" s="128" customFormat="1" ht="22.5" hidden="1" customHeight="1" x14ac:dyDescent="0.25">
      <c r="C68" s="134"/>
      <c r="D68" s="147">
        <f>+'5E D2'!J13</f>
        <v>0</v>
      </c>
      <c r="E68" s="135"/>
      <c r="F68" s="135"/>
      <c r="G68" s="135"/>
      <c r="H68" s="135"/>
      <c r="I68" s="135"/>
      <c r="J68" s="135"/>
      <c r="K68" s="135"/>
      <c r="L68" s="135"/>
      <c r="M68" s="135"/>
      <c r="N68" s="135"/>
      <c r="O68" s="135"/>
      <c r="P68" s="135"/>
      <c r="Q68" s="135"/>
      <c r="R68" s="136"/>
      <c r="T68" s="134"/>
      <c r="U68" s="147">
        <f>'5E D2'!J33</f>
        <v>0</v>
      </c>
      <c r="V68" s="132"/>
      <c r="W68" s="132"/>
      <c r="X68" s="132"/>
      <c r="Y68" s="132"/>
      <c r="Z68" s="132"/>
      <c r="AA68" s="132"/>
      <c r="AB68" s="132"/>
      <c r="AC68" s="132"/>
      <c r="AD68" s="132"/>
      <c r="AE68" s="132"/>
      <c r="AF68" s="132"/>
      <c r="AG68" s="132"/>
      <c r="AH68" s="132"/>
      <c r="AI68" s="132"/>
    </row>
    <row r="69" spans="1:35" s="128" customFormat="1" ht="0.75" customHeight="1" x14ac:dyDescent="0.25">
      <c r="C69" s="134"/>
      <c r="D69" s="147">
        <f>+'5E D2'!J14</f>
        <v>0</v>
      </c>
      <c r="E69" s="135"/>
      <c r="F69" s="135"/>
      <c r="G69" s="135"/>
      <c r="H69" s="135"/>
      <c r="I69" s="135"/>
      <c r="J69" s="135"/>
      <c r="K69" s="135"/>
      <c r="L69" s="135"/>
      <c r="M69" s="135"/>
      <c r="N69" s="135"/>
      <c r="O69" s="135"/>
      <c r="P69" s="135"/>
      <c r="Q69" s="135"/>
      <c r="R69" s="136"/>
      <c r="T69" s="134"/>
      <c r="U69" s="147">
        <f>'5E D2'!J34</f>
        <v>0</v>
      </c>
      <c r="V69" s="132"/>
      <c r="W69" s="132"/>
      <c r="X69" s="132"/>
      <c r="Y69" s="132"/>
      <c r="Z69" s="132"/>
      <c r="AA69" s="132"/>
      <c r="AB69" s="132"/>
      <c r="AC69" s="132"/>
      <c r="AD69" s="132"/>
      <c r="AE69" s="132"/>
      <c r="AF69" s="132"/>
      <c r="AG69" s="132"/>
      <c r="AH69" s="132"/>
      <c r="AI69" s="132"/>
    </row>
    <row r="70" spans="1:35" s="128" customFormat="1" ht="22.5" customHeight="1" x14ac:dyDescent="0.25">
      <c r="C70" s="131"/>
      <c r="D70" s="147" t="e">
        <f>+#REF!</f>
        <v>#REF!</v>
      </c>
      <c r="E70" s="136"/>
      <c r="F70" s="136"/>
      <c r="G70" s="136"/>
      <c r="H70" s="136"/>
      <c r="I70" s="136"/>
      <c r="J70" s="135"/>
      <c r="K70" s="135"/>
      <c r="L70" s="135"/>
      <c r="M70" s="135"/>
      <c r="N70" s="135"/>
      <c r="O70" s="136"/>
      <c r="P70" s="136"/>
      <c r="Q70" s="136"/>
      <c r="R70" s="136"/>
      <c r="T70" s="131"/>
      <c r="U70" s="147" t="str">
        <f>'5E D2'!J35</f>
        <v>Buchette de chèvre</v>
      </c>
      <c r="V70" s="132"/>
      <c r="W70" s="132"/>
      <c r="X70" s="132"/>
      <c r="Y70" s="132"/>
      <c r="Z70" s="132"/>
      <c r="AA70" s="132"/>
      <c r="AB70" s="132"/>
      <c r="AC70" s="132"/>
      <c r="AD70" s="132"/>
      <c r="AE70" s="132"/>
      <c r="AF70" s="132"/>
      <c r="AG70" s="132"/>
      <c r="AH70" s="132"/>
      <c r="AI70" s="132"/>
    </row>
    <row r="71" spans="1:35" s="128" customFormat="1" ht="22.5" hidden="1" customHeight="1" x14ac:dyDescent="0.25">
      <c r="C71" s="131"/>
      <c r="D71" s="147" t="e">
        <f>+#REF!</f>
        <v>#REF!</v>
      </c>
      <c r="E71" s="136"/>
      <c r="F71" s="136"/>
      <c r="G71" s="136"/>
      <c r="H71" s="136"/>
      <c r="I71" s="136"/>
      <c r="J71" s="135"/>
      <c r="K71" s="135"/>
      <c r="L71" s="135"/>
      <c r="M71" s="135"/>
      <c r="N71" s="135"/>
      <c r="O71" s="136"/>
      <c r="P71" s="136"/>
      <c r="Q71" s="136"/>
      <c r="R71" s="136"/>
      <c r="T71" s="131"/>
      <c r="U71" s="147">
        <f>'5E D2'!J36</f>
        <v>0</v>
      </c>
      <c r="V71" s="132"/>
      <c r="W71" s="132"/>
      <c r="X71" s="132"/>
      <c r="Y71" s="132"/>
      <c r="Z71" s="132"/>
      <c r="AA71" s="132"/>
      <c r="AB71" s="132"/>
      <c r="AC71" s="132"/>
      <c r="AD71" s="132"/>
      <c r="AE71" s="132"/>
      <c r="AF71" s="132"/>
      <c r="AG71" s="132"/>
      <c r="AH71" s="132"/>
      <c r="AI71" s="132"/>
    </row>
    <row r="72" spans="1:35" s="128" customFormat="1" ht="22.5" customHeight="1" x14ac:dyDescent="0.25">
      <c r="C72" s="137"/>
      <c r="D72" s="148" t="e">
        <f>+#REF!</f>
        <v>#REF!</v>
      </c>
      <c r="E72" s="138"/>
      <c r="F72" s="138"/>
      <c r="G72" s="138"/>
      <c r="H72" s="138"/>
      <c r="I72" s="138"/>
      <c r="J72" s="135"/>
      <c r="K72" s="135"/>
      <c r="L72" s="135"/>
      <c r="M72" s="135"/>
      <c r="N72" s="135"/>
      <c r="O72" s="138"/>
      <c r="P72" s="138"/>
      <c r="Q72" s="138"/>
      <c r="R72" s="138"/>
      <c r="T72" s="137"/>
      <c r="U72" s="148" t="str">
        <f>'5E D2'!J37</f>
        <v>Purée de pommes + Galette St Michel</v>
      </c>
      <c r="V72" s="139"/>
      <c r="W72" s="139"/>
      <c r="X72" s="139"/>
      <c r="Y72" s="139"/>
      <c r="Z72" s="139"/>
      <c r="AA72" s="139"/>
      <c r="AB72" s="139"/>
      <c r="AC72" s="139"/>
      <c r="AD72" s="139"/>
      <c r="AE72" s="139"/>
      <c r="AF72" s="139"/>
      <c r="AG72" s="139"/>
      <c r="AH72" s="139"/>
      <c r="AI72" s="139"/>
    </row>
    <row r="73" spans="1:35" x14ac:dyDescent="0.3">
      <c r="C73" s="317"/>
      <c r="D73" s="317"/>
      <c r="E73" s="317"/>
      <c r="F73" s="317"/>
      <c r="G73" s="317"/>
      <c r="H73" s="317"/>
      <c r="I73" s="317"/>
      <c r="J73" s="317"/>
      <c r="K73" s="317"/>
      <c r="L73" s="317"/>
      <c r="M73" s="317"/>
      <c r="N73" s="317"/>
      <c r="O73" s="317"/>
      <c r="P73" s="317"/>
      <c r="Q73" s="317"/>
      <c r="R73" s="317"/>
      <c r="T73" s="317"/>
      <c r="U73" s="317"/>
      <c r="V73" s="317"/>
      <c r="W73" s="317"/>
      <c r="X73" s="317"/>
      <c r="Y73" s="317"/>
      <c r="Z73" s="317"/>
      <c r="AA73" s="317"/>
      <c r="AB73" s="317"/>
      <c r="AC73" s="317"/>
      <c r="AD73" s="317"/>
    </row>
    <row r="74" spans="1:35" x14ac:dyDescent="0.3">
      <c r="C74" s="141"/>
      <c r="D74" s="141"/>
      <c r="E74" s="141"/>
      <c r="F74" s="141"/>
      <c r="G74" s="141"/>
      <c r="H74" s="141"/>
      <c r="I74" s="141"/>
      <c r="J74" s="141"/>
      <c r="K74" s="141"/>
      <c r="L74" s="141"/>
      <c r="M74" s="141"/>
      <c r="N74" s="141"/>
      <c r="O74" s="141"/>
      <c r="P74" s="141"/>
      <c r="Q74" s="141"/>
      <c r="R74" s="141"/>
      <c r="T74" s="141"/>
      <c r="U74" s="141"/>
      <c r="V74" s="141"/>
      <c r="W74" s="141"/>
      <c r="X74" s="141"/>
      <c r="Y74" s="141"/>
      <c r="Z74" s="141"/>
      <c r="AA74" s="141"/>
      <c r="AB74" s="141"/>
      <c r="AC74" s="141"/>
      <c r="AD74" s="141"/>
      <c r="AE74" s="141"/>
      <c r="AF74" s="141"/>
      <c r="AG74" s="141"/>
      <c r="AH74" s="141"/>
      <c r="AI74" s="141"/>
    </row>
    <row r="75" spans="1:35" x14ac:dyDescent="0.3">
      <c r="C75" s="314"/>
      <c r="D75" s="314"/>
      <c r="E75" s="314"/>
      <c r="F75" s="314"/>
      <c r="G75" s="314"/>
      <c r="H75" s="314"/>
      <c r="I75" s="314"/>
      <c r="J75" s="314"/>
      <c r="K75" s="314"/>
      <c r="L75" s="314"/>
      <c r="M75" s="314"/>
      <c r="N75" s="314"/>
      <c r="O75" s="314"/>
      <c r="P75" s="314"/>
      <c r="Q75" s="314"/>
      <c r="R75" s="314"/>
      <c r="T75" s="314"/>
      <c r="U75" s="314"/>
      <c r="V75" s="314"/>
      <c r="W75" s="314"/>
      <c r="X75" s="314"/>
      <c r="Y75" s="314"/>
      <c r="Z75" s="314"/>
      <c r="AA75" s="314"/>
      <c r="AB75" s="314"/>
      <c r="AC75" s="314"/>
      <c r="AD75" s="314"/>
    </row>
    <row r="77" spans="1:35" ht="53.25" customHeight="1" x14ac:dyDescent="0.3">
      <c r="C77" s="115"/>
      <c r="D77" s="116"/>
      <c r="E77" s="117"/>
      <c r="F77" s="117"/>
      <c r="G77" s="117"/>
      <c r="H77" s="117"/>
      <c r="I77" s="117"/>
      <c r="J77" s="117"/>
      <c r="K77" s="117"/>
      <c r="L77" s="117"/>
      <c r="M77" s="117"/>
      <c r="N77" s="117"/>
      <c r="O77" s="117"/>
      <c r="P77" s="117"/>
      <c r="Q77" s="117"/>
      <c r="R77" s="117"/>
      <c r="T77" s="115"/>
      <c r="U77" s="116"/>
      <c r="V77" s="117"/>
      <c r="W77" s="117"/>
      <c r="X77" s="117"/>
      <c r="Y77" s="117"/>
      <c r="Z77" s="117"/>
      <c r="AA77" s="117"/>
      <c r="AB77" s="117"/>
      <c r="AC77" s="117"/>
      <c r="AD77" s="117"/>
      <c r="AE77" s="117"/>
      <c r="AF77" s="117"/>
      <c r="AG77" s="117"/>
      <c r="AH77" s="117"/>
      <c r="AI77" s="117"/>
    </row>
    <row r="78" spans="1:35" ht="5.25" customHeight="1" x14ac:dyDescent="0.3"/>
    <row r="79" spans="1:35" x14ac:dyDescent="0.3">
      <c r="A79" s="119" t="s">
        <v>28</v>
      </c>
      <c r="C79" s="322" t="str">
        <f>C3</f>
        <v>Année 2021/2022</v>
      </c>
      <c r="D79" s="322"/>
      <c r="E79" s="120"/>
      <c r="F79" s="120"/>
      <c r="G79" s="120"/>
      <c r="H79" s="120"/>
      <c r="I79" s="120"/>
      <c r="J79" s="120"/>
      <c r="K79" s="323" t="str">
        <f>+CONCATENATE("Période ",$A$8)</f>
        <v>Période 4</v>
      </c>
      <c r="L79" s="323"/>
      <c r="M79" s="323"/>
      <c r="N79" s="323"/>
      <c r="O79" s="323"/>
      <c r="P79" s="323"/>
      <c r="Q79" s="323"/>
      <c r="R79" s="323"/>
      <c r="T79" s="322" t="str">
        <f>+C79</f>
        <v>Année 2021/2022</v>
      </c>
      <c r="U79" s="322"/>
      <c r="V79" s="120"/>
      <c r="W79" s="120"/>
      <c r="X79" s="120"/>
      <c r="Y79" s="120"/>
      <c r="Z79" s="120"/>
      <c r="AA79" s="120"/>
      <c r="AB79" s="323" t="str">
        <f>+CONCATENATE("Période ",$A$8)</f>
        <v>Période 4</v>
      </c>
      <c r="AC79" s="323"/>
      <c r="AD79" s="323"/>
      <c r="AE79" s="323"/>
      <c r="AF79" s="323"/>
      <c r="AG79" s="323"/>
      <c r="AH79" s="323"/>
      <c r="AI79" s="323"/>
    </row>
    <row r="80" spans="1:35" x14ac:dyDescent="0.3">
      <c r="A80" s="121"/>
      <c r="C80" s="122"/>
      <c r="D80" s="122"/>
      <c r="E80" s="123"/>
      <c r="F80" s="123"/>
      <c r="G80" s="123"/>
      <c r="H80" s="123"/>
      <c r="I80" s="123"/>
      <c r="J80" s="123"/>
      <c r="K80" s="123"/>
      <c r="L80" s="123"/>
      <c r="M80" s="123"/>
      <c r="N80" s="123"/>
      <c r="O80" s="123"/>
      <c r="P80" s="123"/>
      <c r="Q80" s="123"/>
      <c r="R80" s="123"/>
      <c r="T80" s="122"/>
      <c r="U80" s="122"/>
      <c r="V80" s="123"/>
      <c r="W80" s="123"/>
      <c r="X80" s="123"/>
      <c r="Y80" s="123"/>
      <c r="Z80" s="123"/>
      <c r="AA80" s="123"/>
      <c r="AB80" s="123"/>
      <c r="AC80" s="123"/>
      <c r="AD80" s="123"/>
      <c r="AE80" s="123"/>
      <c r="AF80" s="123"/>
      <c r="AG80" s="123"/>
      <c r="AH80" s="123"/>
      <c r="AI80" s="123"/>
    </row>
    <row r="81" spans="1:35" ht="15.6" x14ac:dyDescent="0.3">
      <c r="A81" s="119" t="s">
        <v>38</v>
      </c>
      <c r="C81" s="124" t="s">
        <v>39</v>
      </c>
      <c r="D81" s="320"/>
      <c r="E81" s="320"/>
      <c r="F81" s="320"/>
      <c r="G81" s="320"/>
      <c r="H81" s="320"/>
      <c r="I81" s="320"/>
      <c r="J81" s="320"/>
      <c r="K81" s="320"/>
      <c r="L81" s="320"/>
      <c r="M81" s="320"/>
      <c r="N81" s="320"/>
      <c r="O81" s="320"/>
      <c r="P81" s="320"/>
      <c r="Q81" s="320"/>
      <c r="R81" s="320"/>
      <c r="T81" s="124" t="s">
        <v>39</v>
      </c>
      <c r="U81" s="320"/>
      <c r="V81" s="320"/>
      <c r="W81" s="320"/>
      <c r="X81" s="320"/>
      <c r="Y81" s="320"/>
      <c r="Z81" s="320"/>
      <c r="AA81" s="320"/>
      <c r="AB81" s="320"/>
      <c r="AC81" s="320"/>
      <c r="AD81" s="320"/>
      <c r="AE81" s="320"/>
      <c r="AF81" s="320"/>
      <c r="AG81" s="320"/>
      <c r="AH81" s="320"/>
      <c r="AI81" s="320"/>
    </row>
    <row r="82" spans="1:35" x14ac:dyDescent="0.3">
      <c r="A82" s="125"/>
    </row>
    <row r="83" spans="1:35" ht="18" customHeight="1" x14ac:dyDescent="0.3">
      <c r="A83" s="119" t="s">
        <v>41</v>
      </c>
      <c r="C83" s="124"/>
      <c r="T83" s="124"/>
    </row>
    <row r="84" spans="1:35" ht="15" customHeight="1" x14ac:dyDescent="0.3">
      <c r="A84" s="125">
        <v>4</v>
      </c>
      <c r="C84" s="321" t="s">
        <v>65</v>
      </c>
      <c r="D84" s="321"/>
      <c r="E84" s="321"/>
      <c r="F84" s="321"/>
      <c r="G84" s="321"/>
      <c r="H84" s="321"/>
      <c r="I84" s="321"/>
      <c r="J84" s="321"/>
      <c r="K84" s="321"/>
      <c r="L84" s="321"/>
      <c r="M84" s="321"/>
      <c r="N84" s="321"/>
      <c r="O84" s="321"/>
      <c r="P84" s="321"/>
      <c r="Q84" s="321"/>
      <c r="R84" s="321"/>
      <c r="T84" s="321" t="s">
        <v>65</v>
      </c>
      <c r="U84" s="321"/>
      <c r="V84" s="321"/>
      <c r="W84" s="321"/>
      <c r="X84" s="321"/>
      <c r="Y84" s="321"/>
      <c r="Z84" s="321"/>
      <c r="AA84" s="321"/>
      <c r="AB84" s="321"/>
      <c r="AC84" s="321"/>
      <c r="AD84" s="321"/>
      <c r="AE84" s="321"/>
      <c r="AF84" s="321"/>
      <c r="AG84" s="321"/>
      <c r="AH84" s="321"/>
      <c r="AI84" s="321"/>
    </row>
    <row r="85" spans="1:35" ht="166.5" customHeight="1" x14ac:dyDescent="0.3">
      <c r="C85" s="321"/>
      <c r="D85" s="321"/>
      <c r="E85" s="321"/>
      <c r="F85" s="321"/>
      <c r="G85" s="321"/>
      <c r="H85" s="321"/>
      <c r="I85" s="321"/>
      <c r="J85" s="321"/>
      <c r="K85" s="321"/>
      <c r="L85" s="321"/>
      <c r="M85" s="321"/>
      <c r="N85" s="321"/>
      <c r="O85" s="321"/>
      <c r="P85" s="321"/>
      <c r="Q85" s="321"/>
      <c r="R85" s="321"/>
      <c r="T85" s="321"/>
      <c r="U85" s="321"/>
      <c r="V85" s="321"/>
      <c r="W85" s="321"/>
      <c r="X85" s="321"/>
      <c r="Y85" s="321"/>
      <c r="Z85" s="321"/>
      <c r="AA85" s="321"/>
      <c r="AB85" s="321"/>
      <c r="AC85" s="321"/>
      <c r="AD85" s="321"/>
      <c r="AE85" s="321"/>
      <c r="AF85" s="321"/>
      <c r="AG85" s="321"/>
      <c r="AH85" s="321"/>
      <c r="AI85" s="321"/>
    </row>
    <row r="86" spans="1:35" ht="9" customHeight="1" x14ac:dyDescent="0.3"/>
    <row r="87" spans="1:35" ht="63.75" customHeight="1" x14ac:dyDescent="0.3">
      <c r="E87" s="315" t="s">
        <v>66</v>
      </c>
      <c r="F87" s="315" t="s">
        <v>67</v>
      </c>
      <c r="G87" s="316" t="s">
        <v>68</v>
      </c>
      <c r="H87" s="319" t="s">
        <v>69</v>
      </c>
      <c r="I87" s="315" t="s">
        <v>70</v>
      </c>
      <c r="J87" s="315" t="s">
        <v>71</v>
      </c>
      <c r="K87" s="315" t="s">
        <v>72</v>
      </c>
      <c r="L87" s="315" t="s">
        <v>73</v>
      </c>
      <c r="M87" s="316" t="s">
        <v>74</v>
      </c>
      <c r="N87" s="318" t="s">
        <v>75</v>
      </c>
      <c r="O87" s="315" t="s">
        <v>76</v>
      </c>
      <c r="P87" s="315" t="s">
        <v>77</v>
      </c>
      <c r="Q87" s="315" t="s">
        <v>78</v>
      </c>
      <c r="R87" s="316" t="s">
        <v>79</v>
      </c>
      <c r="V87" s="315" t="s">
        <v>66</v>
      </c>
      <c r="W87" s="315" t="s">
        <v>67</v>
      </c>
      <c r="X87" s="316" t="s">
        <v>68</v>
      </c>
      <c r="Y87" s="319" t="s">
        <v>69</v>
      </c>
      <c r="Z87" s="315" t="s">
        <v>70</v>
      </c>
      <c r="AA87" s="315" t="s">
        <v>71</v>
      </c>
      <c r="AB87" s="315" t="s">
        <v>72</v>
      </c>
      <c r="AC87" s="315" t="s">
        <v>73</v>
      </c>
      <c r="AD87" s="316" t="s">
        <v>74</v>
      </c>
      <c r="AE87" s="318" t="s">
        <v>75</v>
      </c>
      <c r="AF87" s="315" t="s">
        <v>76</v>
      </c>
      <c r="AG87" s="315" t="s">
        <v>77</v>
      </c>
      <c r="AH87" s="315" t="s">
        <v>78</v>
      </c>
      <c r="AI87" s="316" t="s">
        <v>79</v>
      </c>
    </row>
    <row r="88" spans="1:35" ht="15.6" x14ac:dyDescent="0.3">
      <c r="C88" s="126" t="s">
        <v>51</v>
      </c>
      <c r="D88" s="127" t="s">
        <v>52</v>
      </c>
      <c r="E88" s="315"/>
      <c r="F88" s="315"/>
      <c r="G88" s="316"/>
      <c r="H88" s="319"/>
      <c r="I88" s="315"/>
      <c r="J88" s="315"/>
      <c r="K88" s="315"/>
      <c r="L88" s="315"/>
      <c r="M88" s="316"/>
      <c r="N88" s="318"/>
      <c r="O88" s="315"/>
      <c r="P88" s="315"/>
      <c r="Q88" s="315"/>
      <c r="R88" s="316"/>
      <c r="T88" s="126" t="s">
        <v>51</v>
      </c>
      <c r="U88" s="127" t="s">
        <v>52</v>
      </c>
      <c r="V88" s="315"/>
      <c r="W88" s="315"/>
      <c r="X88" s="316"/>
      <c r="Y88" s="319"/>
      <c r="Z88" s="315"/>
      <c r="AA88" s="315"/>
      <c r="AB88" s="315"/>
      <c r="AC88" s="315"/>
      <c r="AD88" s="316"/>
      <c r="AE88" s="318"/>
      <c r="AF88" s="315"/>
      <c r="AG88" s="315"/>
      <c r="AH88" s="315"/>
      <c r="AI88" s="316"/>
    </row>
    <row r="89" spans="1:35" s="128" customFormat="1" ht="21" customHeight="1" x14ac:dyDescent="0.25">
      <c r="C89" s="129" t="s">
        <v>56</v>
      </c>
      <c r="D89" s="97">
        <f>+'5E D2'!B76</f>
        <v>0</v>
      </c>
      <c r="E89" s="130"/>
      <c r="F89" s="130"/>
      <c r="G89" s="130"/>
      <c r="H89" s="130"/>
      <c r="I89" s="130"/>
      <c r="J89" s="130"/>
      <c r="K89" s="130"/>
      <c r="L89" s="130"/>
      <c r="M89" s="130"/>
      <c r="N89" s="130"/>
      <c r="O89" s="130"/>
      <c r="P89" s="130"/>
      <c r="Q89" s="130"/>
      <c r="R89" s="130"/>
      <c r="T89" s="129" t="s">
        <v>56</v>
      </c>
      <c r="U89" s="97">
        <f>'[7]5E B2'!A105</f>
        <v>0</v>
      </c>
      <c r="V89" s="130"/>
      <c r="W89" s="130"/>
      <c r="X89" s="130"/>
      <c r="Y89" s="130"/>
      <c r="Z89" s="130"/>
      <c r="AA89" s="130"/>
      <c r="AB89" s="130"/>
      <c r="AC89" s="130"/>
      <c r="AD89" s="130"/>
      <c r="AE89" s="130"/>
      <c r="AF89" s="130"/>
      <c r="AG89" s="130"/>
      <c r="AH89" s="130"/>
      <c r="AI89" s="130"/>
    </row>
    <row r="90" spans="1:35" s="128" customFormat="1" ht="22.5" hidden="1" customHeight="1" x14ac:dyDescent="0.25">
      <c r="C90" s="131"/>
      <c r="D90" s="147" t="str">
        <f>+'5E D2'!B77</f>
        <v>Semoule au caramel</v>
      </c>
      <c r="E90" s="132"/>
      <c r="F90" s="132"/>
      <c r="G90" s="132"/>
      <c r="H90" s="132"/>
      <c r="I90" s="132"/>
      <c r="J90" s="132"/>
      <c r="K90" s="132"/>
      <c r="L90" s="132"/>
      <c r="M90" s="132"/>
      <c r="N90" s="132"/>
      <c r="O90" s="132"/>
      <c r="P90" s="132"/>
      <c r="Q90" s="132"/>
      <c r="R90" s="132"/>
      <c r="T90" s="131"/>
      <c r="U90" s="147">
        <f>'[7]5E B2'!A106</f>
        <v>0</v>
      </c>
      <c r="V90" s="132"/>
      <c r="W90" s="132"/>
      <c r="X90" s="132"/>
      <c r="Y90" s="132"/>
      <c r="Z90" s="132"/>
      <c r="AA90" s="132"/>
      <c r="AB90" s="132"/>
      <c r="AC90" s="132"/>
      <c r="AD90" s="132"/>
      <c r="AE90" s="132"/>
      <c r="AF90" s="132"/>
      <c r="AG90" s="132"/>
      <c r="AH90" s="132"/>
      <c r="AI90" s="132"/>
    </row>
    <row r="91" spans="1:35" s="128" customFormat="1" ht="22.5" hidden="1" customHeight="1" x14ac:dyDescent="0.25">
      <c r="C91" s="131"/>
      <c r="D91" s="147">
        <f>+'5E D2'!B78</f>
        <v>0</v>
      </c>
      <c r="E91" s="132"/>
      <c r="F91" s="132"/>
      <c r="G91" s="132"/>
      <c r="H91" s="132"/>
      <c r="I91" s="132"/>
      <c r="J91" s="132"/>
      <c r="K91" s="132"/>
      <c r="L91" s="132"/>
      <c r="M91" s="132"/>
      <c r="N91" s="132"/>
      <c r="O91" s="132"/>
      <c r="P91" s="132"/>
      <c r="Q91" s="132"/>
      <c r="R91" s="132"/>
      <c r="T91" s="131"/>
      <c r="U91" s="147">
        <f>'[7]5E B2'!A107</f>
        <v>0</v>
      </c>
      <c r="V91" s="132"/>
      <c r="W91" s="132"/>
      <c r="X91" s="132"/>
      <c r="Y91" s="132"/>
      <c r="Z91" s="132"/>
      <c r="AA91" s="132"/>
      <c r="AB91" s="132"/>
      <c r="AC91" s="132"/>
      <c r="AD91" s="132"/>
      <c r="AE91" s="132"/>
      <c r="AF91" s="132"/>
      <c r="AG91" s="132"/>
      <c r="AH91" s="132"/>
      <c r="AI91" s="132"/>
    </row>
    <row r="92" spans="1:35" s="128" customFormat="1" ht="22.5" customHeight="1" x14ac:dyDescent="0.25">
      <c r="C92" s="133">
        <f>+$A$4</f>
        <v>45901</v>
      </c>
      <c r="D92" s="147" t="str">
        <f>+'5E D2'!B79</f>
        <v xml:space="preserve">             Repas végétarien</v>
      </c>
      <c r="E92" s="132"/>
      <c r="F92" s="132"/>
      <c r="G92" s="132"/>
      <c r="H92" s="132"/>
      <c r="I92" s="132"/>
      <c r="J92" s="132"/>
      <c r="K92" s="132"/>
      <c r="L92" s="132"/>
      <c r="M92" s="132"/>
      <c r="N92" s="132"/>
      <c r="O92" s="132"/>
      <c r="P92" s="132"/>
      <c r="Q92" s="132"/>
      <c r="R92" s="132"/>
      <c r="T92" s="133">
        <f>+C140+3</f>
        <v>45908</v>
      </c>
      <c r="U92" s="147">
        <f>'[7]5E B2'!A108</f>
        <v>0</v>
      </c>
      <c r="V92" s="132"/>
      <c r="W92" s="132"/>
      <c r="X92" s="132"/>
      <c r="Y92" s="132"/>
      <c r="Z92" s="132"/>
      <c r="AA92" s="132"/>
      <c r="AB92" s="132"/>
      <c r="AC92" s="132"/>
      <c r="AD92" s="132"/>
      <c r="AE92" s="132"/>
      <c r="AF92" s="132"/>
      <c r="AG92" s="132"/>
      <c r="AH92" s="132"/>
      <c r="AI92" s="132"/>
    </row>
    <row r="93" spans="1:35" s="128" customFormat="1" ht="22.5" hidden="1" customHeight="1" x14ac:dyDescent="0.25">
      <c r="C93" s="133"/>
      <c r="D93" s="147">
        <f>+'5E D2'!B80</f>
        <v>0</v>
      </c>
      <c r="E93" s="132"/>
      <c r="F93" s="132"/>
      <c r="G93" s="132"/>
      <c r="H93" s="132"/>
      <c r="I93" s="132"/>
      <c r="J93" s="132"/>
      <c r="K93" s="132"/>
      <c r="L93" s="132"/>
      <c r="M93" s="132"/>
      <c r="N93" s="132"/>
      <c r="O93" s="132"/>
      <c r="P93" s="132"/>
      <c r="Q93" s="132"/>
      <c r="R93" s="132"/>
      <c r="T93" s="133"/>
      <c r="U93" s="147">
        <f>'[7]5E B2'!A109</f>
        <v>0</v>
      </c>
      <c r="V93" s="132"/>
      <c r="W93" s="132"/>
      <c r="X93" s="132"/>
      <c r="Y93" s="132"/>
      <c r="Z93" s="132"/>
      <c r="AA93" s="132"/>
      <c r="AB93" s="132"/>
      <c r="AC93" s="132"/>
      <c r="AD93" s="132"/>
      <c r="AE93" s="132"/>
      <c r="AF93" s="132"/>
      <c r="AG93" s="132"/>
      <c r="AH93" s="132"/>
      <c r="AI93" s="132"/>
    </row>
    <row r="94" spans="1:35" s="128" customFormat="1" ht="22.5" hidden="1" customHeight="1" x14ac:dyDescent="0.25">
      <c r="C94" s="133"/>
      <c r="D94" s="147" t="e">
        <f>+'5E D2'!#REF!</f>
        <v>#REF!</v>
      </c>
      <c r="E94" s="132"/>
      <c r="F94" s="132"/>
      <c r="G94" s="132"/>
      <c r="H94" s="132"/>
      <c r="I94" s="132"/>
      <c r="J94" s="132"/>
      <c r="K94" s="132"/>
      <c r="L94" s="132"/>
      <c r="M94" s="132"/>
      <c r="N94" s="132"/>
      <c r="O94" s="132"/>
      <c r="P94" s="132"/>
      <c r="Q94" s="132"/>
      <c r="R94" s="132"/>
      <c r="T94" s="133"/>
      <c r="U94" s="147">
        <f>'[7]5E B2'!A110</f>
        <v>0</v>
      </c>
      <c r="V94" s="132"/>
      <c r="W94" s="132"/>
      <c r="X94" s="132"/>
      <c r="Y94" s="132"/>
      <c r="Z94" s="132"/>
      <c r="AA94" s="132"/>
      <c r="AB94" s="132"/>
      <c r="AC94" s="132"/>
      <c r="AD94" s="132"/>
      <c r="AE94" s="132"/>
      <c r="AF94" s="132"/>
      <c r="AG94" s="132"/>
      <c r="AH94" s="132"/>
      <c r="AI94" s="132"/>
    </row>
    <row r="95" spans="1:35" s="128" customFormat="1" ht="21" customHeight="1" x14ac:dyDescent="0.25">
      <c r="C95" s="134"/>
      <c r="D95" s="147">
        <f>+'5E D2'!B81</f>
        <v>0</v>
      </c>
      <c r="E95" s="132"/>
      <c r="F95" s="132"/>
      <c r="G95" s="132"/>
      <c r="H95" s="132"/>
      <c r="I95" s="132"/>
      <c r="J95" s="132"/>
      <c r="K95" s="135"/>
      <c r="L95" s="135"/>
      <c r="M95" s="135"/>
      <c r="N95" s="135"/>
      <c r="O95" s="135"/>
      <c r="P95" s="135"/>
      <c r="Q95" s="135"/>
      <c r="R95" s="136"/>
      <c r="T95" s="134"/>
      <c r="U95" s="147">
        <f>'[7]5E B2'!A111</f>
        <v>0</v>
      </c>
      <c r="V95" s="132"/>
      <c r="W95" s="132"/>
      <c r="X95" s="132"/>
      <c r="Y95" s="132"/>
      <c r="Z95" s="132"/>
      <c r="AA95" s="132"/>
      <c r="AB95" s="132"/>
      <c r="AC95" s="132"/>
      <c r="AD95" s="132"/>
      <c r="AE95" s="132"/>
      <c r="AF95" s="132"/>
      <c r="AG95" s="132"/>
      <c r="AH95" s="132"/>
      <c r="AI95" s="132"/>
    </row>
    <row r="96" spans="1:35" s="128" customFormat="1" ht="22.5" hidden="1" customHeight="1" x14ac:dyDescent="0.25">
      <c r="C96" s="134"/>
      <c r="D96" s="147">
        <f>+'5E D2'!B82</f>
        <v>0</v>
      </c>
      <c r="E96" s="135"/>
      <c r="F96" s="135"/>
      <c r="G96" s="135"/>
      <c r="H96" s="135"/>
      <c r="I96" s="135"/>
      <c r="J96" s="135"/>
      <c r="K96" s="135"/>
      <c r="L96" s="135"/>
      <c r="M96" s="135"/>
      <c r="N96" s="135"/>
      <c r="O96" s="135"/>
      <c r="P96" s="135"/>
      <c r="Q96" s="135"/>
      <c r="R96" s="136"/>
      <c r="T96" s="134"/>
      <c r="U96" s="147">
        <f>'[7]5E B2'!A112</f>
        <v>0</v>
      </c>
      <c r="V96" s="132"/>
      <c r="W96" s="132"/>
      <c r="X96" s="132"/>
      <c r="Y96" s="132"/>
      <c r="Z96" s="132"/>
      <c r="AA96" s="132"/>
      <c r="AB96" s="132"/>
      <c r="AC96" s="132"/>
      <c r="AD96" s="132"/>
      <c r="AE96" s="132"/>
      <c r="AF96" s="132"/>
      <c r="AG96" s="132"/>
      <c r="AH96" s="132"/>
      <c r="AI96" s="132"/>
    </row>
    <row r="97" spans="3:35" s="128" customFormat="1" ht="0.75" customHeight="1" x14ac:dyDescent="0.25">
      <c r="C97" s="134"/>
      <c r="D97" s="147" t="str">
        <f>+'5E D2'!B83</f>
        <v>Semaine 40 du lundi 29 septembre au vendredi  3 octobre 2025</v>
      </c>
      <c r="E97" s="135"/>
      <c r="F97" s="135"/>
      <c r="G97" s="135"/>
      <c r="H97" s="135"/>
      <c r="I97" s="135"/>
      <c r="J97" s="135"/>
      <c r="K97" s="135"/>
      <c r="L97" s="135"/>
      <c r="M97" s="135"/>
      <c r="N97" s="135"/>
      <c r="O97" s="135"/>
      <c r="P97" s="135"/>
      <c r="Q97" s="135"/>
      <c r="R97" s="136"/>
      <c r="T97" s="134"/>
      <c r="U97" s="147">
        <f>'[7]5E B2'!A113</f>
        <v>0</v>
      </c>
      <c r="V97" s="132"/>
      <c r="W97" s="132"/>
      <c r="X97" s="132"/>
      <c r="Y97" s="132"/>
      <c r="Z97" s="132"/>
      <c r="AA97" s="132"/>
      <c r="AB97" s="132"/>
      <c r="AC97" s="132"/>
      <c r="AD97" s="132"/>
      <c r="AE97" s="132"/>
      <c r="AF97" s="132"/>
      <c r="AG97" s="132"/>
      <c r="AH97" s="132"/>
      <c r="AI97" s="132"/>
    </row>
    <row r="98" spans="3:35" s="128" customFormat="1" ht="22.5" customHeight="1" x14ac:dyDescent="0.25">
      <c r="C98" s="131"/>
      <c r="D98" s="147" t="e">
        <f>+'5E D2'!#REF!</f>
        <v>#REF!</v>
      </c>
      <c r="E98" s="136"/>
      <c r="F98" s="136"/>
      <c r="G98" s="136"/>
      <c r="H98" s="136"/>
      <c r="I98" s="136"/>
      <c r="J98" s="135"/>
      <c r="K98" s="135"/>
      <c r="L98" s="135"/>
      <c r="M98" s="135"/>
      <c r="N98" s="135"/>
      <c r="O98" s="136"/>
      <c r="P98" s="136"/>
      <c r="Q98" s="136"/>
      <c r="R98" s="136"/>
      <c r="T98" s="131"/>
      <c r="U98" s="147">
        <f>'[7]5E B2'!A114</f>
        <v>0</v>
      </c>
      <c r="V98" s="132"/>
      <c r="W98" s="132"/>
      <c r="X98" s="132"/>
      <c r="Y98" s="132"/>
      <c r="Z98" s="132"/>
      <c r="AA98" s="132"/>
      <c r="AB98" s="132"/>
      <c r="AC98" s="132"/>
      <c r="AD98" s="132"/>
      <c r="AE98" s="132"/>
      <c r="AF98" s="132"/>
      <c r="AG98" s="132"/>
      <c r="AH98" s="132"/>
      <c r="AI98" s="132"/>
    </row>
    <row r="99" spans="3:35" s="128" customFormat="1" ht="22.5" hidden="1" customHeight="1" x14ac:dyDescent="0.25">
      <c r="C99" s="131"/>
      <c r="D99" s="147">
        <f>+'5E D2'!B84</f>
        <v>0</v>
      </c>
      <c r="E99" s="136"/>
      <c r="F99" s="136"/>
      <c r="G99" s="136"/>
      <c r="H99" s="136"/>
      <c r="I99" s="136"/>
      <c r="J99" s="135"/>
      <c r="K99" s="135"/>
      <c r="L99" s="135"/>
      <c r="M99" s="135"/>
      <c r="N99" s="135"/>
      <c r="O99" s="136"/>
      <c r="P99" s="136"/>
      <c r="Q99" s="136"/>
      <c r="R99" s="136"/>
      <c r="T99" s="131"/>
      <c r="U99" s="147">
        <f>'[7]5E B2'!A115</f>
        <v>0</v>
      </c>
      <c r="V99" s="132"/>
      <c r="W99" s="132"/>
      <c r="X99" s="132"/>
      <c r="Y99" s="132"/>
      <c r="Z99" s="132"/>
      <c r="AA99" s="132"/>
      <c r="AB99" s="132"/>
      <c r="AC99" s="132"/>
      <c r="AD99" s="132"/>
      <c r="AE99" s="132"/>
      <c r="AF99" s="132"/>
      <c r="AG99" s="132"/>
      <c r="AH99" s="132"/>
      <c r="AI99" s="132"/>
    </row>
    <row r="100" spans="3:35" s="128" customFormat="1" ht="22.5" customHeight="1" x14ac:dyDescent="0.25">
      <c r="C100" s="137"/>
      <c r="D100" s="148">
        <f>+'5E D2'!B85</f>
        <v>0</v>
      </c>
      <c r="E100" s="138"/>
      <c r="F100" s="138"/>
      <c r="G100" s="138"/>
      <c r="H100" s="138"/>
      <c r="I100" s="138"/>
      <c r="J100" s="135"/>
      <c r="K100" s="135"/>
      <c r="L100" s="135"/>
      <c r="M100" s="135"/>
      <c r="N100" s="135"/>
      <c r="O100" s="138"/>
      <c r="P100" s="138"/>
      <c r="Q100" s="138"/>
      <c r="R100" s="138"/>
      <c r="T100" s="137"/>
      <c r="U100" s="148">
        <f>'[7]5E B2'!A116</f>
        <v>0</v>
      </c>
      <c r="V100" s="139"/>
      <c r="W100" s="139"/>
      <c r="X100" s="139"/>
      <c r="Y100" s="139"/>
      <c r="Z100" s="139"/>
      <c r="AA100" s="139"/>
      <c r="AB100" s="139"/>
      <c r="AC100" s="139"/>
      <c r="AD100" s="139"/>
      <c r="AE100" s="139"/>
      <c r="AF100" s="139"/>
      <c r="AG100" s="139"/>
      <c r="AH100" s="139"/>
      <c r="AI100" s="139"/>
    </row>
    <row r="101" spans="3:35" s="128" customFormat="1" ht="21" customHeight="1" x14ac:dyDescent="0.25">
      <c r="C101" s="129" t="s">
        <v>58</v>
      </c>
      <c r="D101" s="97">
        <f>+'5E D2'!D76</f>
        <v>0</v>
      </c>
      <c r="E101" s="130"/>
      <c r="F101" s="130"/>
      <c r="G101" s="130"/>
      <c r="H101" s="130"/>
      <c r="I101" s="130"/>
      <c r="J101" s="130"/>
      <c r="K101" s="130"/>
      <c r="L101" s="130"/>
      <c r="M101" s="130"/>
      <c r="N101" s="130"/>
      <c r="O101" s="130"/>
      <c r="P101" s="130"/>
      <c r="Q101" s="130"/>
      <c r="R101" s="130"/>
      <c r="T101" s="129" t="s">
        <v>58</v>
      </c>
      <c r="U101" s="97">
        <f>'[7]5E B2'!C105</f>
        <v>0</v>
      </c>
      <c r="V101" s="130"/>
      <c r="W101" s="130"/>
      <c r="X101" s="130"/>
      <c r="Y101" s="130"/>
      <c r="Z101" s="130"/>
      <c r="AA101" s="130"/>
      <c r="AB101" s="130"/>
      <c r="AC101" s="130"/>
      <c r="AD101" s="130"/>
      <c r="AE101" s="130"/>
      <c r="AF101" s="130"/>
      <c r="AG101" s="130"/>
      <c r="AH101" s="130"/>
      <c r="AI101" s="130"/>
    </row>
    <row r="102" spans="3:35" s="128" customFormat="1" ht="22.5" hidden="1" customHeight="1" x14ac:dyDescent="0.25">
      <c r="C102" s="131"/>
      <c r="D102" s="147" t="str">
        <f>+'5E D2'!D77</f>
        <v>Fruit de saison</v>
      </c>
      <c r="E102" s="132"/>
      <c r="F102" s="132"/>
      <c r="G102" s="132"/>
      <c r="H102" s="132"/>
      <c r="I102" s="132"/>
      <c r="J102" s="132"/>
      <c r="K102" s="132"/>
      <c r="L102" s="132"/>
      <c r="M102" s="132"/>
      <c r="N102" s="132"/>
      <c r="O102" s="132"/>
      <c r="P102" s="132"/>
      <c r="Q102" s="132"/>
      <c r="R102" s="132"/>
      <c r="T102" s="131"/>
      <c r="U102" s="147">
        <f>'[7]5E B2'!C106</f>
        <v>0</v>
      </c>
      <c r="V102" s="132"/>
      <c r="W102" s="132"/>
      <c r="X102" s="132"/>
      <c r="Y102" s="132"/>
      <c r="Z102" s="132"/>
      <c r="AA102" s="132"/>
      <c r="AB102" s="132"/>
      <c r="AC102" s="132"/>
      <c r="AD102" s="132"/>
      <c r="AE102" s="132"/>
      <c r="AF102" s="132"/>
      <c r="AG102" s="132"/>
      <c r="AH102" s="132"/>
      <c r="AI102" s="132"/>
    </row>
    <row r="103" spans="3:35" s="128" customFormat="1" ht="22.5" hidden="1" customHeight="1" x14ac:dyDescent="0.25">
      <c r="C103" s="131"/>
      <c r="D103" s="147">
        <f>+'5E D2'!D78</f>
        <v>0</v>
      </c>
      <c r="E103" s="132"/>
      <c r="F103" s="132"/>
      <c r="G103" s="132"/>
      <c r="H103" s="132"/>
      <c r="I103" s="132"/>
      <c r="J103" s="132"/>
      <c r="K103" s="132"/>
      <c r="L103" s="132"/>
      <c r="M103" s="132"/>
      <c r="N103" s="132"/>
      <c r="O103" s="132"/>
      <c r="P103" s="132"/>
      <c r="Q103" s="132"/>
      <c r="R103" s="132"/>
      <c r="T103" s="131"/>
      <c r="U103" s="147">
        <f>'[7]5E B2'!C107</f>
        <v>0</v>
      </c>
      <c r="V103" s="132"/>
      <c r="W103" s="132"/>
      <c r="X103" s="132"/>
      <c r="Y103" s="132"/>
      <c r="Z103" s="132"/>
      <c r="AA103" s="132"/>
      <c r="AB103" s="132"/>
      <c r="AC103" s="132"/>
      <c r="AD103" s="132"/>
      <c r="AE103" s="132"/>
      <c r="AF103" s="132"/>
      <c r="AG103" s="132"/>
      <c r="AH103" s="132"/>
      <c r="AI103" s="132"/>
    </row>
    <row r="104" spans="3:35" s="128" customFormat="1" ht="22.5" customHeight="1" x14ac:dyDescent="0.25">
      <c r="C104" s="133">
        <f>+C92+1</f>
        <v>45902</v>
      </c>
      <c r="D104" s="147" t="str">
        <f>+'5E D2'!D79</f>
        <v>℗ Plat contenant du porc</v>
      </c>
      <c r="E104" s="136"/>
      <c r="F104" s="135"/>
      <c r="G104" s="135"/>
      <c r="H104" s="135"/>
      <c r="I104" s="135"/>
      <c r="J104" s="135"/>
      <c r="K104" s="135"/>
      <c r="L104" s="135"/>
      <c r="M104" s="135"/>
      <c r="N104" s="135"/>
      <c r="O104" s="135"/>
      <c r="P104" s="135"/>
      <c r="Q104" s="135"/>
      <c r="R104" s="136"/>
      <c r="T104" s="133">
        <f>+T92+1</f>
        <v>45909</v>
      </c>
      <c r="U104" s="147">
        <f>'[7]5E B2'!C108</f>
        <v>0</v>
      </c>
      <c r="V104" s="132"/>
      <c r="W104" s="132"/>
      <c r="X104" s="132"/>
      <c r="Y104" s="132"/>
      <c r="Z104" s="132"/>
      <c r="AA104" s="132"/>
      <c r="AB104" s="132"/>
      <c r="AC104" s="132"/>
      <c r="AD104" s="132"/>
      <c r="AE104" s="132"/>
      <c r="AF104" s="132"/>
      <c r="AG104" s="132"/>
      <c r="AH104" s="132"/>
      <c r="AI104" s="132"/>
    </row>
    <row r="105" spans="3:35" s="128" customFormat="1" ht="22.5" hidden="1" customHeight="1" x14ac:dyDescent="0.25">
      <c r="C105" s="133"/>
      <c r="D105" s="147">
        <f>+'5E D2'!D80</f>
        <v>0</v>
      </c>
      <c r="E105" s="135"/>
      <c r="F105" s="135"/>
      <c r="G105" s="135"/>
      <c r="H105" s="135"/>
      <c r="I105" s="135"/>
      <c r="J105" s="135"/>
      <c r="K105" s="135"/>
      <c r="L105" s="135"/>
      <c r="M105" s="135"/>
      <c r="N105" s="135"/>
      <c r="O105" s="135"/>
      <c r="P105" s="135"/>
      <c r="Q105" s="135"/>
      <c r="R105" s="135"/>
      <c r="T105" s="133"/>
      <c r="U105" s="147">
        <f>'[7]5E B2'!C109</f>
        <v>0</v>
      </c>
      <c r="V105" s="132"/>
      <c r="W105" s="132"/>
      <c r="X105" s="132"/>
      <c r="Y105" s="132"/>
      <c r="Z105" s="132"/>
      <c r="AA105" s="132"/>
      <c r="AB105" s="132"/>
      <c r="AC105" s="132"/>
      <c r="AD105" s="132"/>
      <c r="AE105" s="132"/>
      <c r="AF105" s="132"/>
      <c r="AG105" s="132"/>
      <c r="AH105" s="132"/>
      <c r="AI105" s="132"/>
    </row>
    <row r="106" spans="3:35" s="128" customFormat="1" ht="22.5" hidden="1" customHeight="1" x14ac:dyDescent="0.25">
      <c r="C106" s="133"/>
      <c r="D106" s="147" t="e">
        <f>+'5E D2'!#REF!</f>
        <v>#REF!</v>
      </c>
      <c r="E106" s="135"/>
      <c r="F106" s="135"/>
      <c r="G106" s="135"/>
      <c r="H106" s="135"/>
      <c r="I106" s="135"/>
      <c r="J106" s="135"/>
      <c r="K106" s="135"/>
      <c r="L106" s="135"/>
      <c r="M106" s="135"/>
      <c r="N106" s="135"/>
      <c r="O106" s="135"/>
      <c r="P106" s="135"/>
      <c r="Q106" s="135"/>
      <c r="R106" s="135"/>
      <c r="T106" s="133"/>
      <c r="U106" s="147">
        <f>'[7]5E B2'!C110</f>
        <v>0</v>
      </c>
      <c r="V106" s="132"/>
      <c r="W106" s="132"/>
      <c r="X106" s="132"/>
      <c r="Y106" s="132"/>
      <c r="Z106" s="132"/>
      <c r="AA106" s="132"/>
      <c r="AB106" s="132"/>
      <c r="AC106" s="132"/>
      <c r="AD106" s="132"/>
      <c r="AE106" s="132"/>
      <c r="AF106" s="132"/>
      <c r="AG106" s="132"/>
      <c r="AH106" s="132"/>
      <c r="AI106" s="132"/>
    </row>
    <row r="107" spans="3:35" s="128" customFormat="1" ht="19.5" customHeight="1" x14ac:dyDescent="0.25">
      <c r="C107" s="134"/>
      <c r="D107" s="147" t="str">
        <f>+'5E D2'!D81</f>
        <v>Scolaires</v>
      </c>
      <c r="E107" s="135"/>
      <c r="F107" s="135"/>
      <c r="G107" s="135"/>
      <c r="H107" s="135"/>
      <c r="I107" s="135"/>
      <c r="J107" s="135"/>
      <c r="K107" s="135"/>
      <c r="L107" s="135"/>
      <c r="M107" s="135"/>
      <c r="N107" s="135"/>
      <c r="O107" s="135"/>
      <c r="P107" s="135"/>
      <c r="Q107" s="135"/>
      <c r="R107" s="136"/>
      <c r="T107" s="134"/>
      <c r="U107" s="147">
        <f>'[7]5E B2'!C111</f>
        <v>0</v>
      </c>
      <c r="V107" s="132"/>
      <c r="W107" s="132"/>
      <c r="X107" s="132"/>
      <c r="Y107" s="132"/>
      <c r="Z107" s="132"/>
      <c r="AA107" s="132"/>
      <c r="AB107" s="132"/>
      <c r="AC107" s="132"/>
      <c r="AD107" s="132"/>
      <c r="AE107" s="132"/>
      <c r="AF107" s="132"/>
      <c r="AG107" s="132"/>
      <c r="AH107" s="132"/>
      <c r="AI107" s="132"/>
    </row>
    <row r="108" spans="3:35" s="128" customFormat="1" ht="22.5" hidden="1" customHeight="1" x14ac:dyDescent="0.25">
      <c r="C108" s="134"/>
      <c r="D108" s="147">
        <f>+'5E D2'!D82</f>
        <v>0</v>
      </c>
      <c r="E108" s="135"/>
      <c r="F108" s="135"/>
      <c r="G108" s="135"/>
      <c r="H108" s="135"/>
      <c r="I108" s="135"/>
      <c r="J108" s="135"/>
      <c r="K108" s="135"/>
      <c r="L108" s="135"/>
      <c r="M108" s="135"/>
      <c r="N108" s="135"/>
      <c r="O108" s="135"/>
      <c r="P108" s="135"/>
      <c r="Q108" s="135"/>
      <c r="R108" s="136"/>
      <c r="T108" s="134"/>
      <c r="U108" s="147">
        <f>'[7]5E B2'!C112</f>
        <v>0</v>
      </c>
      <c r="V108" s="132"/>
      <c r="W108" s="132"/>
      <c r="X108" s="132"/>
      <c r="Y108" s="132"/>
      <c r="Z108" s="132"/>
      <c r="AA108" s="132"/>
      <c r="AB108" s="132"/>
      <c r="AC108" s="132"/>
      <c r="AD108" s="132"/>
      <c r="AE108" s="132"/>
      <c r="AF108" s="132"/>
      <c r="AG108" s="132"/>
      <c r="AH108" s="132"/>
      <c r="AI108" s="132"/>
    </row>
    <row r="109" spans="3:35" s="128" customFormat="1" ht="0.75" customHeight="1" x14ac:dyDescent="0.25">
      <c r="C109" s="134"/>
      <c r="D109" s="147">
        <f>+'5E D2'!D83</f>
        <v>0</v>
      </c>
      <c r="E109" s="135"/>
      <c r="F109" s="135"/>
      <c r="G109" s="135"/>
      <c r="H109" s="135"/>
      <c r="I109" s="135"/>
      <c r="J109" s="135"/>
      <c r="K109" s="135"/>
      <c r="L109" s="135"/>
      <c r="M109" s="135"/>
      <c r="N109" s="135"/>
      <c r="O109" s="135"/>
      <c r="P109" s="135"/>
      <c r="Q109" s="135"/>
      <c r="R109" s="136"/>
      <c r="T109" s="134"/>
      <c r="U109" s="147">
        <f>'[7]5E B2'!C113</f>
        <v>0</v>
      </c>
      <c r="V109" s="132"/>
      <c r="W109" s="132"/>
      <c r="X109" s="132"/>
      <c r="Y109" s="132"/>
      <c r="Z109" s="132"/>
      <c r="AA109" s="132"/>
      <c r="AB109" s="132"/>
      <c r="AC109" s="132"/>
      <c r="AD109" s="132"/>
      <c r="AE109" s="132"/>
      <c r="AF109" s="132"/>
      <c r="AG109" s="132"/>
      <c r="AH109" s="132"/>
      <c r="AI109" s="132"/>
    </row>
    <row r="110" spans="3:35" s="128" customFormat="1" ht="22.5" customHeight="1" x14ac:dyDescent="0.25">
      <c r="C110" s="131"/>
      <c r="D110" s="147" t="e">
        <f>+'5E D2'!#REF!</f>
        <v>#REF!</v>
      </c>
      <c r="E110" s="136"/>
      <c r="F110" s="136"/>
      <c r="G110" s="136"/>
      <c r="H110" s="136"/>
      <c r="I110" s="136"/>
      <c r="J110" s="135"/>
      <c r="K110" s="135"/>
      <c r="L110" s="135"/>
      <c r="M110" s="135"/>
      <c r="N110" s="135"/>
      <c r="O110" s="136"/>
      <c r="P110" s="136"/>
      <c r="Q110" s="136"/>
      <c r="R110" s="136"/>
      <c r="T110" s="131"/>
      <c r="U110" s="147">
        <f>'[7]5E B2'!C114</f>
        <v>0</v>
      </c>
      <c r="V110" s="132"/>
      <c r="W110" s="132"/>
      <c r="X110" s="132"/>
      <c r="Y110" s="132"/>
      <c r="Z110" s="132"/>
      <c r="AA110" s="132"/>
      <c r="AB110" s="132"/>
      <c r="AC110" s="132"/>
      <c r="AD110" s="132"/>
      <c r="AE110" s="132"/>
      <c r="AF110" s="132"/>
      <c r="AG110" s="132"/>
      <c r="AH110" s="132"/>
      <c r="AI110" s="132"/>
    </row>
    <row r="111" spans="3:35" s="128" customFormat="1" ht="22.5" hidden="1" customHeight="1" x14ac:dyDescent="0.25">
      <c r="C111" s="131"/>
      <c r="D111" s="147">
        <f>+'5E D2'!D84</f>
        <v>0</v>
      </c>
      <c r="E111" s="136"/>
      <c r="F111" s="136"/>
      <c r="G111" s="136"/>
      <c r="H111" s="136"/>
      <c r="I111" s="136"/>
      <c r="J111" s="135"/>
      <c r="K111" s="135"/>
      <c r="L111" s="135"/>
      <c r="M111" s="135"/>
      <c r="N111" s="135"/>
      <c r="O111" s="136"/>
      <c r="P111" s="136"/>
      <c r="Q111" s="136"/>
      <c r="R111" s="136"/>
      <c r="T111" s="131"/>
      <c r="U111" s="147">
        <f>'[7]5E B2'!C115</f>
        <v>0</v>
      </c>
      <c r="V111" s="132"/>
      <c r="W111" s="132"/>
      <c r="X111" s="132"/>
      <c r="Y111" s="132"/>
      <c r="Z111" s="132"/>
      <c r="AA111" s="132"/>
      <c r="AB111" s="132"/>
      <c r="AC111" s="132"/>
      <c r="AD111" s="132"/>
      <c r="AE111" s="132"/>
      <c r="AF111" s="132"/>
      <c r="AG111" s="132"/>
      <c r="AH111" s="132"/>
      <c r="AI111" s="132"/>
    </row>
    <row r="112" spans="3:35" s="128" customFormat="1" ht="22.5" customHeight="1" x14ac:dyDescent="0.25">
      <c r="C112" s="137"/>
      <c r="D112" s="148">
        <f>+'5E D2'!D85</f>
        <v>0</v>
      </c>
      <c r="E112" s="138"/>
      <c r="F112" s="138"/>
      <c r="G112" s="138"/>
      <c r="H112" s="138"/>
      <c r="I112" s="138"/>
      <c r="J112" s="135"/>
      <c r="K112" s="135"/>
      <c r="L112" s="135"/>
      <c r="M112" s="135"/>
      <c r="N112" s="135"/>
      <c r="O112" s="138"/>
      <c r="P112" s="138"/>
      <c r="Q112" s="138"/>
      <c r="R112" s="138"/>
      <c r="T112" s="137"/>
      <c r="U112" s="148">
        <f>'[7]5E B2'!C116</f>
        <v>0</v>
      </c>
      <c r="V112" s="139"/>
      <c r="W112" s="139"/>
      <c r="X112" s="139"/>
      <c r="Y112" s="139"/>
      <c r="Z112" s="139"/>
      <c r="AA112" s="139"/>
      <c r="AB112" s="139"/>
      <c r="AC112" s="139"/>
      <c r="AD112" s="139"/>
      <c r="AE112" s="139"/>
      <c r="AF112" s="139"/>
      <c r="AG112" s="139"/>
      <c r="AH112" s="139"/>
      <c r="AI112" s="139"/>
    </row>
    <row r="113" spans="3:35" s="128" customFormat="1" ht="21" customHeight="1" x14ac:dyDescent="0.25">
      <c r="C113" s="129" t="s">
        <v>59</v>
      </c>
      <c r="D113" s="97">
        <f>+'5E D2'!F76</f>
        <v>0</v>
      </c>
      <c r="E113" s="130"/>
      <c r="F113" s="130"/>
      <c r="G113" s="130"/>
      <c r="H113" s="130"/>
      <c r="I113" s="130"/>
      <c r="J113" s="130"/>
      <c r="K113" s="130"/>
      <c r="L113" s="130"/>
      <c r="M113" s="130"/>
      <c r="N113" s="130"/>
      <c r="O113" s="130"/>
      <c r="P113" s="130"/>
      <c r="Q113" s="130"/>
      <c r="R113" s="130"/>
      <c r="T113" s="129" t="s">
        <v>59</v>
      </c>
      <c r="U113" s="97">
        <f>'[7]5E B2'!E105</f>
        <v>0</v>
      </c>
      <c r="V113" s="130"/>
      <c r="W113" s="130"/>
      <c r="X113" s="130"/>
      <c r="Y113" s="130"/>
      <c r="Z113" s="130"/>
      <c r="AA113" s="130"/>
      <c r="AB113" s="130"/>
      <c r="AC113" s="130"/>
      <c r="AD113" s="130"/>
      <c r="AE113" s="130"/>
      <c r="AF113" s="130"/>
      <c r="AG113" s="130"/>
      <c r="AH113" s="130"/>
      <c r="AI113" s="130"/>
    </row>
    <row r="114" spans="3:35" s="128" customFormat="1" ht="22.5" hidden="1" customHeight="1" x14ac:dyDescent="0.25">
      <c r="C114" s="131"/>
      <c r="D114" s="147" t="str">
        <f>+'5E D2'!F77</f>
        <v>Liégeois à la vanille</v>
      </c>
      <c r="E114" s="132"/>
      <c r="F114" s="132"/>
      <c r="G114" s="132"/>
      <c r="H114" s="132"/>
      <c r="I114" s="132"/>
      <c r="J114" s="132"/>
      <c r="K114" s="132"/>
      <c r="L114" s="132"/>
      <c r="M114" s="132"/>
      <c r="N114" s="132"/>
      <c r="O114" s="132"/>
      <c r="P114" s="132"/>
      <c r="Q114" s="132"/>
      <c r="R114" s="132"/>
      <c r="T114" s="131"/>
      <c r="U114" s="147">
        <f>'[7]5E B2'!E106</f>
        <v>0</v>
      </c>
      <c r="V114" s="132"/>
      <c r="W114" s="132"/>
      <c r="X114" s="132"/>
      <c r="Y114" s="132"/>
      <c r="Z114" s="132"/>
      <c r="AA114" s="132"/>
      <c r="AB114" s="132"/>
      <c r="AC114" s="132"/>
      <c r="AD114" s="132"/>
      <c r="AE114" s="132"/>
      <c r="AF114" s="132"/>
      <c r="AG114" s="132"/>
      <c r="AH114" s="132"/>
      <c r="AI114" s="132"/>
    </row>
    <row r="115" spans="3:35" s="128" customFormat="1" ht="22.5" hidden="1" customHeight="1" x14ac:dyDescent="0.25">
      <c r="C115" s="131"/>
      <c r="D115" s="147">
        <f>+'5E D2'!F78</f>
        <v>0</v>
      </c>
      <c r="E115" s="132"/>
      <c r="F115" s="132"/>
      <c r="G115" s="132"/>
      <c r="H115" s="132"/>
      <c r="I115" s="132"/>
      <c r="J115" s="132"/>
      <c r="K115" s="132"/>
      <c r="L115" s="132"/>
      <c r="M115" s="132"/>
      <c r="N115" s="132"/>
      <c r="O115" s="132"/>
      <c r="P115" s="132"/>
      <c r="Q115" s="132"/>
      <c r="R115" s="132"/>
      <c r="T115" s="131"/>
      <c r="U115" s="147">
        <f>'[7]5E B2'!E107</f>
        <v>0</v>
      </c>
      <c r="V115" s="132"/>
      <c r="W115" s="132"/>
      <c r="X115" s="132"/>
      <c r="Y115" s="132"/>
      <c r="Z115" s="132"/>
      <c r="AA115" s="132"/>
      <c r="AB115" s="132"/>
      <c r="AC115" s="132"/>
      <c r="AD115" s="132"/>
      <c r="AE115" s="132"/>
      <c r="AF115" s="132"/>
      <c r="AG115" s="132"/>
      <c r="AH115" s="132"/>
      <c r="AI115" s="132"/>
    </row>
    <row r="116" spans="3:35" s="128" customFormat="1" ht="22.5" customHeight="1" x14ac:dyDescent="0.25">
      <c r="C116" s="133">
        <f>+C104+1</f>
        <v>45903</v>
      </c>
      <c r="D116" s="147">
        <f>+'5E D2'!F79</f>
        <v>0</v>
      </c>
      <c r="E116" s="135"/>
      <c r="F116" s="135"/>
      <c r="G116" s="135"/>
      <c r="H116" s="135"/>
      <c r="I116" s="135"/>
      <c r="J116" s="135"/>
      <c r="K116" s="135"/>
      <c r="L116" s="135"/>
      <c r="M116" s="135"/>
      <c r="N116" s="135"/>
      <c r="O116" s="135"/>
      <c r="P116" s="135"/>
      <c r="Q116" s="135"/>
      <c r="R116" s="135"/>
      <c r="T116" s="133">
        <f>+T104+1</f>
        <v>45910</v>
      </c>
      <c r="U116" s="147">
        <f>'[7]5E B2'!E108</f>
        <v>0</v>
      </c>
      <c r="V116" s="132"/>
      <c r="W116" s="132"/>
      <c r="X116" s="132"/>
      <c r="Y116" s="132"/>
      <c r="Z116" s="132"/>
      <c r="AA116" s="132"/>
      <c r="AB116" s="132"/>
      <c r="AC116" s="132"/>
      <c r="AD116" s="132"/>
      <c r="AE116" s="132"/>
      <c r="AF116" s="132"/>
      <c r="AG116" s="132"/>
      <c r="AH116" s="132"/>
      <c r="AI116" s="132"/>
    </row>
    <row r="117" spans="3:35" s="128" customFormat="1" ht="22.5" hidden="1" customHeight="1" x14ac:dyDescent="0.25">
      <c r="C117" s="133"/>
      <c r="D117" s="147">
        <f>+'5E D2'!F80</f>
        <v>0</v>
      </c>
      <c r="E117" s="135"/>
      <c r="F117" s="135"/>
      <c r="G117" s="135"/>
      <c r="H117" s="135"/>
      <c r="I117" s="135"/>
      <c r="J117" s="135"/>
      <c r="K117" s="135"/>
      <c r="L117" s="135"/>
      <c r="M117" s="135"/>
      <c r="N117" s="135"/>
      <c r="O117" s="135"/>
      <c r="P117" s="135"/>
      <c r="Q117" s="135"/>
      <c r="R117" s="135"/>
      <c r="T117" s="133"/>
      <c r="U117" s="147">
        <f>'[7]5E B2'!E109</f>
        <v>0</v>
      </c>
      <c r="V117" s="132"/>
      <c r="W117" s="132"/>
      <c r="X117" s="132"/>
      <c r="Y117" s="132"/>
      <c r="Z117" s="132"/>
      <c r="AA117" s="132"/>
      <c r="AB117" s="132"/>
      <c r="AC117" s="132"/>
      <c r="AD117" s="132"/>
      <c r="AE117" s="132"/>
      <c r="AF117" s="132"/>
      <c r="AG117" s="132"/>
      <c r="AH117" s="132"/>
      <c r="AI117" s="132"/>
    </row>
    <row r="118" spans="3:35" s="128" customFormat="1" ht="22.5" hidden="1" customHeight="1" x14ac:dyDescent="0.25">
      <c r="C118" s="133"/>
      <c r="D118" s="147" t="e">
        <f>+'5E D2'!#REF!</f>
        <v>#REF!</v>
      </c>
      <c r="E118" s="135"/>
      <c r="F118" s="135"/>
      <c r="G118" s="135"/>
      <c r="H118" s="135"/>
      <c r="I118" s="135"/>
      <c r="J118" s="135"/>
      <c r="K118" s="135"/>
      <c r="L118" s="135"/>
      <c r="M118" s="135"/>
      <c r="N118" s="135"/>
      <c r="O118" s="135"/>
      <c r="P118" s="135"/>
      <c r="Q118" s="135"/>
      <c r="R118" s="135"/>
      <c r="T118" s="133"/>
      <c r="U118" s="147">
        <f>'[7]5E B2'!E110</f>
        <v>0</v>
      </c>
      <c r="V118" s="132"/>
      <c r="W118" s="132"/>
      <c r="X118" s="132"/>
      <c r="Y118" s="132"/>
      <c r="Z118" s="132"/>
      <c r="AA118" s="132"/>
      <c r="AB118" s="132"/>
      <c r="AC118" s="132"/>
      <c r="AD118" s="132"/>
      <c r="AE118" s="132"/>
      <c r="AF118" s="132"/>
      <c r="AG118" s="132"/>
      <c r="AH118" s="132"/>
      <c r="AI118" s="132"/>
    </row>
    <row r="119" spans="3:35" s="128" customFormat="1" ht="21" customHeight="1" x14ac:dyDescent="0.25">
      <c r="C119" s="134"/>
      <c r="D119" s="147">
        <f>+'5E D2'!F81</f>
        <v>0</v>
      </c>
      <c r="E119" s="135"/>
      <c r="F119" s="135"/>
      <c r="G119" s="135"/>
      <c r="H119" s="135"/>
      <c r="I119" s="135"/>
      <c r="J119" s="135"/>
      <c r="K119" s="135"/>
      <c r="L119" s="135"/>
      <c r="M119" s="135"/>
      <c r="N119" s="135"/>
      <c r="O119" s="135"/>
      <c r="P119" s="135"/>
      <c r="Q119" s="135"/>
      <c r="R119" s="136"/>
      <c r="T119" s="134"/>
      <c r="U119" s="147">
        <f>'[7]5E B2'!E111</f>
        <v>0</v>
      </c>
      <c r="V119" s="132"/>
      <c r="W119" s="132"/>
      <c r="X119" s="132"/>
      <c r="Y119" s="132"/>
      <c r="Z119" s="132"/>
      <c r="AA119" s="132"/>
      <c r="AB119" s="132"/>
      <c r="AC119" s="132"/>
      <c r="AD119" s="132"/>
      <c r="AE119" s="132"/>
      <c r="AF119" s="132"/>
      <c r="AG119" s="132"/>
      <c r="AH119" s="132"/>
      <c r="AI119" s="132"/>
    </row>
    <row r="120" spans="3:35" s="128" customFormat="1" ht="22.5" hidden="1" customHeight="1" x14ac:dyDescent="0.25">
      <c r="C120" s="134"/>
      <c r="D120" s="147">
        <f>+'5E D2'!F82</f>
        <v>0</v>
      </c>
      <c r="E120" s="135"/>
      <c r="F120" s="135"/>
      <c r="G120" s="135"/>
      <c r="H120" s="135"/>
      <c r="I120" s="135"/>
      <c r="J120" s="135"/>
      <c r="K120" s="135"/>
      <c r="L120" s="135"/>
      <c r="M120" s="135"/>
      <c r="N120" s="135"/>
      <c r="O120" s="135"/>
      <c r="P120" s="135"/>
      <c r="Q120" s="135"/>
      <c r="R120" s="136"/>
      <c r="T120" s="134"/>
      <c r="U120" s="147">
        <f>'[7]5E B2'!E112</f>
        <v>0</v>
      </c>
      <c r="V120" s="132"/>
      <c r="W120" s="132"/>
      <c r="X120" s="132"/>
      <c r="Y120" s="132"/>
      <c r="Z120" s="132"/>
      <c r="AA120" s="132"/>
      <c r="AB120" s="132"/>
      <c r="AC120" s="132"/>
      <c r="AD120" s="132"/>
      <c r="AE120" s="132"/>
      <c r="AF120" s="132"/>
      <c r="AG120" s="132"/>
      <c r="AH120" s="132"/>
      <c r="AI120" s="132"/>
    </row>
    <row r="121" spans="3:35" s="128" customFormat="1" ht="0.75" customHeight="1" x14ac:dyDescent="0.25">
      <c r="C121" s="134"/>
      <c r="D121" s="147">
        <f>+'5E D2'!F83</f>
        <v>0</v>
      </c>
      <c r="E121" s="135"/>
      <c r="F121" s="135"/>
      <c r="G121" s="135"/>
      <c r="H121" s="135"/>
      <c r="I121" s="135"/>
      <c r="J121" s="135"/>
      <c r="K121" s="135"/>
      <c r="L121" s="135"/>
      <c r="M121" s="135"/>
      <c r="N121" s="135"/>
      <c r="O121" s="135"/>
      <c r="P121" s="135"/>
      <c r="Q121" s="135"/>
      <c r="R121" s="136"/>
      <c r="T121" s="134"/>
      <c r="U121" s="147">
        <f>'[7]5E B2'!E113</f>
        <v>0</v>
      </c>
      <c r="V121" s="132"/>
      <c r="W121" s="132"/>
      <c r="X121" s="132"/>
      <c r="Y121" s="132"/>
      <c r="Z121" s="132"/>
      <c r="AA121" s="132"/>
      <c r="AB121" s="132"/>
      <c r="AC121" s="132"/>
      <c r="AD121" s="132"/>
      <c r="AE121" s="132"/>
      <c r="AF121" s="132"/>
      <c r="AG121" s="132"/>
      <c r="AH121" s="132"/>
      <c r="AI121" s="132"/>
    </row>
    <row r="122" spans="3:35" s="128" customFormat="1" ht="22.5" customHeight="1" x14ac:dyDescent="0.25">
      <c r="C122" s="131"/>
      <c r="D122" s="147" t="e">
        <f>+'5E D2'!#REF!</f>
        <v>#REF!</v>
      </c>
      <c r="E122" s="136"/>
      <c r="F122" s="136"/>
      <c r="G122" s="136"/>
      <c r="H122" s="136"/>
      <c r="I122" s="136"/>
      <c r="J122" s="135"/>
      <c r="K122" s="135"/>
      <c r="L122" s="135"/>
      <c r="M122" s="135"/>
      <c r="N122" s="135"/>
      <c r="O122" s="136"/>
      <c r="P122" s="136"/>
      <c r="Q122" s="136"/>
      <c r="R122" s="136"/>
      <c r="T122" s="131"/>
      <c r="U122" s="147">
        <f>'[7]5E B2'!E114</f>
        <v>0</v>
      </c>
      <c r="V122" s="132"/>
      <c r="W122" s="132"/>
      <c r="X122" s="132"/>
      <c r="Y122" s="132"/>
      <c r="Z122" s="132"/>
      <c r="AA122" s="132"/>
      <c r="AB122" s="132"/>
      <c r="AC122" s="132"/>
      <c r="AD122" s="132"/>
      <c r="AE122" s="132"/>
      <c r="AF122" s="132"/>
      <c r="AG122" s="132"/>
      <c r="AH122" s="132"/>
      <c r="AI122" s="132"/>
    </row>
    <row r="123" spans="3:35" s="128" customFormat="1" ht="22.5" hidden="1" customHeight="1" x14ac:dyDescent="0.25">
      <c r="C123" s="131"/>
      <c r="D123" s="147">
        <f>+'5E D2'!F84</f>
        <v>0</v>
      </c>
      <c r="E123" s="136"/>
      <c r="F123" s="136"/>
      <c r="G123" s="136"/>
      <c r="H123" s="136"/>
      <c r="I123" s="136"/>
      <c r="J123" s="135"/>
      <c r="K123" s="135"/>
      <c r="L123" s="135"/>
      <c r="M123" s="135"/>
      <c r="N123" s="135"/>
      <c r="O123" s="136"/>
      <c r="P123" s="136"/>
      <c r="Q123" s="136"/>
      <c r="R123" s="136"/>
      <c r="T123" s="131"/>
      <c r="U123" s="147">
        <f>'[7]5E B2'!E115</f>
        <v>0</v>
      </c>
      <c r="V123" s="132"/>
      <c r="W123" s="132"/>
      <c r="X123" s="132"/>
      <c r="Y123" s="132"/>
      <c r="Z123" s="132"/>
      <c r="AA123" s="132"/>
      <c r="AB123" s="132"/>
      <c r="AC123" s="132"/>
      <c r="AD123" s="132"/>
      <c r="AE123" s="132"/>
      <c r="AF123" s="132"/>
      <c r="AG123" s="132"/>
      <c r="AH123" s="132"/>
      <c r="AI123" s="132"/>
    </row>
    <row r="124" spans="3:35" s="128" customFormat="1" ht="22.5" customHeight="1" x14ac:dyDescent="0.25">
      <c r="C124" s="137"/>
      <c r="D124" s="148">
        <f>+'5E D2'!F85</f>
        <v>0</v>
      </c>
      <c r="E124" s="138"/>
      <c r="F124" s="138"/>
      <c r="G124" s="138"/>
      <c r="H124" s="138"/>
      <c r="I124" s="138"/>
      <c r="J124" s="135"/>
      <c r="K124" s="135"/>
      <c r="L124" s="135"/>
      <c r="M124" s="135"/>
      <c r="N124" s="135"/>
      <c r="O124" s="138"/>
      <c r="P124" s="138"/>
      <c r="Q124" s="138"/>
      <c r="R124" s="138"/>
      <c r="T124" s="137"/>
      <c r="U124" s="148">
        <f>'[7]5E B2'!E116</f>
        <v>0</v>
      </c>
      <c r="V124" s="139"/>
      <c r="W124" s="139"/>
      <c r="X124" s="139"/>
      <c r="Y124" s="139"/>
      <c r="Z124" s="139"/>
      <c r="AA124" s="139"/>
      <c r="AB124" s="139"/>
      <c r="AC124" s="139"/>
      <c r="AD124" s="139"/>
      <c r="AE124" s="139"/>
      <c r="AF124" s="139"/>
      <c r="AG124" s="139"/>
      <c r="AH124" s="139"/>
      <c r="AI124" s="139"/>
    </row>
    <row r="125" spans="3:35" s="128" customFormat="1" ht="21" customHeight="1" x14ac:dyDescent="0.25">
      <c r="C125" s="129" t="s">
        <v>60</v>
      </c>
      <c r="D125" s="97">
        <f>+'5E D2'!H76</f>
        <v>0</v>
      </c>
      <c r="E125" s="130"/>
      <c r="F125" s="130"/>
      <c r="G125" s="130"/>
      <c r="H125" s="130"/>
      <c r="I125" s="130"/>
      <c r="J125" s="130"/>
      <c r="K125" s="130"/>
      <c r="L125" s="130"/>
      <c r="M125" s="130"/>
      <c r="N125" s="130"/>
      <c r="O125" s="130"/>
      <c r="P125" s="130"/>
      <c r="Q125" s="130"/>
      <c r="R125" s="130"/>
      <c r="T125" s="129" t="s">
        <v>60</v>
      </c>
      <c r="U125" s="97">
        <f>'[7]5E B2'!G105</f>
        <v>0</v>
      </c>
      <c r="V125" s="130"/>
      <c r="W125" s="130"/>
      <c r="X125" s="130"/>
      <c r="Y125" s="130"/>
      <c r="Z125" s="130"/>
      <c r="AA125" s="130"/>
      <c r="AB125" s="130"/>
      <c r="AC125" s="130"/>
      <c r="AD125" s="130"/>
      <c r="AE125" s="130"/>
      <c r="AF125" s="130"/>
      <c r="AG125" s="130"/>
      <c r="AH125" s="130"/>
      <c r="AI125" s="130"/>
    </row>
    <row r="126" spans="3:35" s="128" customFormat="1" ht="22.5" hidden="1" customHeight="1" x14ac:dyDescent="0.25">
      <c r="C126" s="131"/>
      <c r="D126" s="147" t="str">
        <f>+'5E D2'!H77</f>
        <v>Fruit de saison</v>
      </c>
      <c r="E126" s="132"/>
      <c r="F126" s="132"/>
      <c r="G126" s="132"/>
      <c r="H126" s="132"/>
      <c r="I126" s="132"/>
      <c r="J126" s="132"/>
      <c r="K126" s="132"/>
      <c r="L126" s="132"/>
      <c r="M126" s="132"/>
      <c r="N126" s="132"/>
      <c r="O126" s="132"/>
      <c r="P126" s="132"/>
      <c r="Q126" s="132"/>
      <c r="R126" s="132"/>
      <c r="T126" s="131"/>
      <c r="U126" s="147">
        <f>'[7]5E B2'!G106</f>
        <v>0</v>
      </c>
      <c r="V126" s="132"/>
      <c r="W126" s="132"/>
      <c r="X126" s="132"/>
      <c r="Y126" s="132"/>
      <c r="Z126" s="132"/>
      <c r="AA126" s="132"/>
      <c r="AB126" s="132"/>
      <c r="AC126" s="132"/>
      <c r="AD126" s="132"/>
      <c r="AE126" s="132"/>
      <c r="AF126" s="132"/>
      <c r="AG126" s="132"/>
      <c r="AH126" s="132"/>
      <c r="AI126" s="132"/>
    </row>
    <row r="127" spans="3:35" s="128" customFormat="1" ht="22.5" hidden="1" customHeight="1" x14ac:dyDescent="0.25">
      <c r="C127" s="131"/>
      <c r="D127" s="147">
        <f>+'5E D2'!H78</f>
        <v>0</v>
      </c>
      <c r="E127" s="132"/>
      <c r="F127" s="132"/>
      <c r="G127" s="132"/>
      <c r="H127" s="132"/>
      <c r="I127" s="132"/>
      <c r="J127" s="132"/>
      <c r="K127" s="132"/>
      <c r="L127" s="132"/>
      <c r="M127" s="132"/>
      <c r="N127" s="132"/>
      <c r="O127" s="132"/>
      <c r="P127" s="132"/>
      <c r="Q127" s="132"/>
      <c r="R127" s="132"/>
      <c r="T127" s="131"/>
      <c r="U127" s="147">
        <f>'[7]5E B2'!G107</f>
        <v>0</v>
      </c>
      <c r="V127" s="132"/>
      <c r="W127" s="132"/>
      <c r="X127" s="132"/>
      <c r="Y127" s="132"/>
      <c r="Z127" s="132"/>
      <c r="AA127" s="132"/>
      <c r="AB127" s="132"/>
      <c r="AC127" s="132"/>
      <c r="AD127" s="132"/>
      <c r="AE127" s="132"/>
      <c r="AF127" s="132"/>
      <c r="AG127" s="132"/>
      <c r="AH127" s="132"/>
      <c r="AI127" s="132"/>
    </row>
    <row r="128" spans="3:35" s="128" customFormat="1" ht="22.5" customHeight="1" x14ac:dyDescent="0.25">
      <c r="C128" s="133">
        <f>+C116+1</f>
        <v>45904</v>
      </c>
      <c r="D128" s="147">
        <f>+'5E D2'!H79</f>
        <v>0</v>
      </c>
      <c r="E128" s="132"/>
      <c r="F128" s="132"/>
      <c r="G128" s="132"/>
      <c r="H128" s="132"/>
      <c r="I128" s="132"/>
      <c r="J128" s="132"/>
      <c r="K128" s="132"/>
      <c r="L128" s="132"/>
      <c r="M128" s="132"/>
      <c r="N128" s="132"/>
      <c r="O128" s="132"/>
      <c r="P128" s="132"/>
      <c r="Q128" s="132"/>
      <c r="R128" s="132"/>
      <c r="T128" s="133">
        <f>+T116+1</f>
        <v>45911</v>
      </c>
      <c r="U128" s="147">
        <f>'[7]5E B2'!G108</f>
        <v>0</v>
      </c>
      <c r="V128" s="132"/>
      <c r="W128" s="132"/>
      <c r="X128" s="132"/>
      <c r="Y128" s="132"/>
      <c r="Z128" s="132"/>
      <c r="AA128" s="132"/>
      <c r="AB128" s="132"/>
      <c r="AC128" s="132"/>
      <c r="AD128" s="132"/>
      <c r="AE128" s="132"/>
      <c r="AF128" s="132"/>
      <c r="AG128" s="132"/>
      <c r="AH128" s="132"/>
      <c r="AI128" s="132"/>
    </row>
    <row r="129" spans="3:35" s="128" customFormat="1" ht="22.5" hidden="1" customHeight="1" x14ac:dyDescent="0.25">
      <c r="C129" s="133"/>
      <c r="D129" s="147">
        <f>+'5E D2'!H80</f>
        <v>0</v>
      </c>
      <c r="E129" s="135"/>
      <c r="F129" s="135"/>
      <c r="G129" s="135"/>
      <c r="H129" s="135"/>
      <c r="I129" s="135"/>
      <c r="J129" s="135"/>
      <c r="K129" s="135"/>
      <c r="L129" s="135"/>
      <c r="M129" s="135"/>
      <c r="N129" s="135"/>
      <c r="O129" s="135"/>
      <c r="P129" s="135"/>
      <c r="Q129" s="135"/>
      <c r="R129" s="135"/>
      <c r="T129" s="133"/>
      <c r="U129" s="147">
        <f>'[7]5E B2'!G109</f>
        <v>0</v>
      </c>
      <c r="V129" s="132"/>
      <c r="W129" s="132"/>
      <c r="X129" s="132"/>
      <c r="Y129" s="132"/>
      <c r="Z129" s="132"/>
      <c r="AA129" s="132"/>
      <c r="AB129" s="132"/>
      <c r="AC129" s="132"/>
      <c r="AD129" s="132"/>
      <c r="AE129" s="132"/>
      <c r="AF129" s="132"/>
      <c r="AG129" s="132"/>
      <c r="AH129" s="132"/>
      <c r="AI129" s="132"/>
    </row>
    <row r="130" spans="3:35" s="128" customFormat="1" ht="22.5" hidden="1" customHeight="1" x14ac:dyDescent="0.25">
      <c r="C130" s="133"/>
      <c r="D130" s="147" t="e">
        <f>+'5E D2'!#REF!</f>
        <v>#REF!</v>
      </c>
      <c r="E130" s="135"/>
      <c r="F130" s="135"/>
      <c r="G130" s="135"/>
      <c r="H130" s="135"/>
      <c r="I130" s="135"/>
      <c r="J130" s="135"/>
      <c r="K130" s="135"/>
      <c r="L130" s="135"/>
      <c r="M130" s="135"/>
      <c r="N130" s="135"/>
      <c r="O130" s="135"/>
      <c r="P130" s="135"/>
      <c r="Q130" s="135"/>
      <c r="R130" s="135"/>
      <c r="T130" s="133"/>
      <c r="U130" s="147">
        <f>'[7]5E B2'!G110</f>
        <v>0</v>
      </c>
      <c r="V130" s="132"/>
      <c r="W130" s="132"/>
      <c r="X130" s="132"/>
      <c r="Y130" s="132"/>
      <c r="Z130" s="132"/>
      <c r="AA130" s="132"/>
      <c r="AB130" s="132"/>
      <c r="AC130" s="132"/>
      <c r="AD130" s="132"/>
      <c r="AE130" s="132"/>
      <c r="AF130" s="132"/>
      <c r="AG130" s="132"/>
      <c r="AH130" s="132"/>
      <c r="AI130" s="132"/>
    </row>
    <row r="131" spans="3:35" s="128" customFormat="1" ht="21.75" customHeight="1" x14ac:dyDescent="0.25">
      <c r="C131" s="134"/>
      <c r="D131" s="147">
        <f>+'5E D2'!H81</f>
        <v>0</v>
      </c>
      <c r="E131" s="135"/>
      <c r="F131" s="135"/>
      <c r="G131" s="135"/>
      <c r="H131" s="135"/>
      <c r="I131" s="135"/>
      <c r="J131" s="135"/>
      <c r="K131" s="135"/>
      <c r="L131" s="135"/>
      <c r="M131" s="135"/>
      <c r="N131" s="135"/>
      <c r="O131" s="135"/>
      <c r="P131" s="135"/>
      <c r="Q131" s="135"/>
      <c r="R131" s="136"/>
      <c r="T131" s="134"/>
      <c r="U131" s="147">
        <f>'[7]5E B2'!G111</f>
        <v>0</v>
      </c>
      <c r="V131" s="132"/>
      <c r="W131" s="132"/>
      <c r="X131" s="132"/>
      <c r="Y131" s="132"/>
      <c r="Z131" s="132"/>
      <c r="AA131" s="132"/>
      <c r="AB131" s="132"/>
      <c r="AC131" s="132"/>
      <c r="AD131" s="132"/>
      <c r="AE131" s="132"/>
      <c r="AF131" s="132"/>
      <c r="AG131" s="132"/>
      <c r="AH131" s="132"/>
      <c r="AI131" s="132"/>
    </row>
    <row r="132" spans="3:35" s="128" customFormat="1" ht="22.5" hidden="1" customHeight="1" x14ac:dyDescent="0.25">
      <c r="C132" s="134"/>
      <c r="D132" s="147">
        <f>+'5E D2'!H82</f>
        <v>0</v>
      </c>
      <c r="E132" s="135"/>
      <c r="F132" s="135"/>
      <c r="G132" s="135"/>
      <c r="H132" s="135"/>
      <c r="I132" s="135"/>
      <c r="J132" s="135"/>
      <c r="K132" s="135"/>
      <c r="L132" s="135"/>
      <c r="M132" s="135"/>
      <c r="N132" s="135"/>
      <c r="O132" s="135"/>
      <c r="P132" s="135"/>
      <c r="Q132" s="135"/>
      <c r="R132" s="136"/>
      <c r="T132" s="134"/>
      <c r="U132" s="147">
        <f>'[7]5E B2'!G112</f>
        <v>0</v>
      </c>
      <c r="V132" s="132"/>
      <c r="W132" s="132"/>
      <c r="X132" s="132"/>
      <c r="Y132" s="132"/>
      <c r="Z132" s="132"/>
      <c r="AA132" s="132"/>
      <c r="AB132" s="132"/>
      <c r="AC132" s="132"/>
      <c r="AD132" s="132"/>
      <c r="AE132" s="132"/>
      <c r="AF132" s="132"/>
      <c r="AG132" s="132"/>
      <c r="AH132" s="132"/>
      <c r="AI132" s="132"/>
    </row>
    <row r="133" spans="3:35" s="128" customFormat="1" ht="0.75" customHeight="1" x14ac:dyDescent="0.25">
      <c r="C133" s="134"/>
      <c r="D133" s="147">
        <f>+'5E D2'!H83</f>
        <v>0</v>
      </c>
      <c r="E133" s="135"/>
      <c r="F133" s="135"/>
      <c r="G133" s="135"/>
      <c r="H133" s="135"/>
      <c r="I133" s="135"/>
      <c r="J133" s="135"/>
      <c r="K133" s="135"/>
      <c r="L133" s="135"/>
      <c r="M133" s="135"/>
      <c r="N133" s="135"/>
      <c r="O133" s="135"/>
      <c r="P133" s="135"/>
      <c r="Q133" s="135"/>
      <c r="R133" s="136"/>
      <c r="T133" s="134"/>
      <c r="U133" s="147">
        <f>'[7]5E B2'!G113</f>
        <v>0</v>
      </c>
      <c r="V133" s="132"/>
      <c r="W133" s="132"/>
      <c r="X133" s="132"/>
      <c r="Y133" s="132"/>
      <c r="Z133" s="132"/>
      <c r="AA133" s="132"/>
      <c r="AB133" s="132"/>
      <c r="AC133" s="132"/>
      <c r="AD133" s="132"/>
      <c r="AE133" s="132"/>
      <c r="AF133" s="132"/>
      <c r="AG133" s="132"/>
      <c r="AH133" s="132"/>
      <c r="AI133" s="132"/>
    </row>
    <row r="134" spans="3:35" s="128" customFormat="1" ht="22.5" customHeight="1" x14ac:dyDescent="0.25">
      <c r="C134" s="131"/>
      <c r="D134" s="147" t="e">
        <f>+'5E D2'!#REF!</f>
        <v>#REF!</v>
      </c>
      <c r="E134" s="136"/>
      <c r="F134" s="136"/>
      <c r="G134" s="136"/>
      <c r="H134" s="136"/>
      <c r="I134" s="136"/>
      <c r="J134" s="135"/>
      <c r="K134" s="135"/>
      <c r="L134" s="135"/>
      <c r="M134" s="135"/>
      <c r="N134" s="135"/>
      <c r="O134" s="136"/>
      <c r="P134" s="136"/>
      <c r="Q134" s="136"/>
      <c r="R134" s="136"/>
      <c r="T134" s="131"/>
      <c r="U134" s="147">
        <f>'[7]5E B2'!G114</f>
        <v>0</v>
      </c>
      <c r="V134" s="132"/>
      <c r="W134" s="132"/>
      <c r="X134" s="132"/>
      <c r="Y134" s="132"/>
      <c r="Z134" s="132"/>
      <c r="AA134" s="132"/>
      <c r="AB134" s="132"/>
      <c r="AC134" s="132"/>
      <c r="AD134" s="132"/>
      <c r="AE134" s="132"/>
      <c r="AF134" s="132"/>
      <c r="AG134" s="132"/>
      <c r="AH134" s="132"/>
      <c r="AI134" s="132"/>
    </row>
    <row r="135" spans="3:35" s="128" customFormat="1" ht="22.5" hidden="1" customHeight="1" x14ac:dyDescent="0.25">
      <c r="C135" s="131"/>
      <c r="D135" s="147">
        <f>+'5E D2'!H84</f>
        <v>0</v>
      </c>
      <c r="E135" s="136"/>
      <c r="F135" s="136"/>
      <c r="G135" s="136"/>
      <c r="H135" s="136"/>
      <c r="I135" s="136"/>
      <c r="J135" s="135"/>
      <c r="K135" s="135"/>
      <c r="L135" s="135"/>
      <c r="M135" s="135"/>
      <c r="N135" s="135"/>
      <c r="O135" s="136"/>
      <c r="P135" s="136"/>
      <c r="Q135" s="136"/>
      <c r="R135" s="136"/>
      <c r="T135" s="131"/>
      <c r="U135" s="147">
        <f>'[7]5E B2'!G115</f>
        <v>0</v>
      </c>
      <c r="V135" s="132"/>
      <c r="W135" s="132"/>
      <c r="X135" s="132"/>
      <c r="Y135" s="132"/>
      <c r="Z135" s="132"/>
      <c r="AA135" s="132"/>
      <c r="AB135" s="132"/>
      <c r="AC135" s="132"/>
      <c r="AD135" s="132"/>
      <c r="AE135" s="132"/>
      <c r="AF135" s="132"/>
      <c r="AG135" s="132"/>
      <c r="AH135" s="132"/>
      <c r="AI135" s="132"/>
    </row>
    <row r="136" spans="3:35" s="128" customFormat="1" ht="22.5" customHeight="1" x14ac:dyDescent="0.25">
      <c r="C136" s="137"/>
      <c r="D136" s="148">
        <f>+'5E D2'!H85</f>
        <v>0</v>
      </c>
      <c r="E136" s="138"/>
      <c r="F136" s="138"/>
      <c r="G136" s="138"/>
      <c r="H136" s="138"/>
      <c r="I136" s="138"/>
      <c r="J136" s="135"/>
      <c r="K136" s="135"/>
      <c r="L136" s="135"/>
      <c r="M136" s="135"/>
      <c r="N136" s="135"/>
      <c r="O136" s="138"/>
      <c r="P136" s="138"/>
      <c r="Q136" s="138"/>
      <c r="R136" s="138"/>
      <c r="T136" s="137"/>
      <c r="U136" s="148">
        <f>'[7]5E B2'!G116</f>
        <v>0</v>
      </c>
      <c r="V136" s="140"/>
      <c r="W136" s="140"/>
      <c r="X136" s="140"/>
      <c r="Y136" s="140"/>
      <c r="Z136" s="140"/>
      <c r="AA136" s="140"/>
      <c r="AB136" s="140"/>
      <c r="AC136" s="140"/>
      <c r="AD136" s="140"/>
      <c r="AE136" s="140"/>
      <c r="AF136" s="140"/>
      <c r="AG136" s="138"/>
      <c r="AH136" s="138"/>
      <c r="AI136" s="138"/>
    </row>
    <row r="137" spans="3:35" s="128" customFormat="1" ht="21" customHeight="1" x14ac:dyDescent="0.25">
      <c r="C137" s="129" t="s">
        <v>61</v>
      </c>
      <c r="D137" s="97">
        <f>+'5E D2'!J76</f>
        <v>0</v>
      </c>
      <c r="E137" s="130"/>
      <c r="F137" s="130"/>
      <c r="G137" s="130"/>
      <c r="H137" s="130"/>
      <c r="I137" s="130"/>
      <c r="J137" s="130"/>
      <c r="K137" s="130"/>
      <c r="L137" s="130"/>
      <c r="M137" s="130"/>
      <c r="N137" s="130"/>
      <c r="O137" s="130"/>
      <c r="P137" s="130"/>
      <c r="Q137" s="130"/>
      <c r="R137" s="130"/>
      <c r="T137" s="129" t="s">
        <v>61</v>
      </c>
      <c r="U137" s="97">
        <f>'[7]5E B2'!I105</f>
        <v>0</v>
      </c>
      <c r="V137" s="130"/>
      <c r="W137" s="130"/>
      <c r="X137" s="130"/>
      <c r="Y137" s="130"/>
      <c r="Z137" s="130"/>
      <c r="AA137" s="130"/>
      <c r="AB137" s="130"/>
      <c r="AC137" s="130"/>
      <c r="AD137" s="130"/>
      <c r="AE137" s="130"/>
      <c r="AF137" s="130"/>
      <c r="AG137" s="130"/>
      <c r="AH137" s="130"/>
      <c r="AI137" s="130"/>
    </row>
    <row r="138" spans="3:35" s="128" customFormat="1" ht="22.5" hidden="1" customHeight="1" x14ac:dyDescent="0.25">
      <c r="C138" s="131"/>
      <c r="D138" s="147" t="str">
        <f>+'5E D2'!J77</f>
        <v>Pêche au sirop</v>
      </c>
      <c r="E138" s="132"/>
      <c r="F138" s="132"/>
      <c r="G138" s="132"/>
      <c r="H138" s="132"/>
      <c r="I138" s="132"/>
      <c r="J138" s="132"/>
      <c r="K138" s="132"/>
      <c r="L138" s="132"/>
      <c r="M138" s="132"/>
      <c r="N138" s="132"/>
      <c r="O138" s="132"/>
      <c r="P138" s="132"/>
      <c r="Q138" s="132"/>
      <c r="R138" s="132"/>
      <c r="T138" s="131"/>
      <c r="U138" s="147">
        <f>'[7]5E B2'!I106</f>
        <v>0</v>
      </c>
      <c r="V138" s="132"/>
      <c r="W138" s="132"/>
      <c r="X138" s="132"/>
      <c r="Y138" s="132"/>
      <c r="Z138" s="132"/>
      <c r="AA138" s="132"/>
      <c r="AB138" s="132"/>
      <c r="AC138" s="132"/>
      <c r="AD138" s="132"/>
      <c r="AE138" s="132"/>
      <c r="AF138" s="132"/>
      <c r="AG138" s="132"/>
      <c r="AH138" s="132"/>
      <c r="AI138" s="132"/>
    </row>
    <row r="139" spans="3:35" s="128" customFormat="1" ht="22.5" hidden="1" customHeight="1" x14ac:dyDescent="0.25">
      <c r="C139" s="131"/>
      <c r="D139" s="147">
        <f>+'5E D2'!J78</f>
        <v>0</v>
      </c>
      <c r="E139" s="132"/>
      <c r="F139" s="132"/>
      <c r="G139" s="132"/>
      <c r="H139" s="132"/>
      <c r="I139" s="132"/>
      <c r="J139" s="132"/>
      <c r="K139" s="132"/>
      <c r="L139" s="132"/>
      <c r="M139" s="132"/>
      <c r="N139" s="132"/>
      <c r="O139" s="132"/>
      <c r="P139" s="132"/>
      <c r="Q139" s="132"/>
      <c r="R139" s="132"/>
      <c r="T139" s="131"/>
      <c r="U139" s="147">
        <f>'[7]5E B2'!I107</f>
        <v>0</v>
      </c>
      <c r="V139" s="132"/>
      <c r="W139" s="132"/>
      <c r="X139" s="132"/>
      <c r="Y139" s="132"/>
      <c r="Z139" s="132"/>
      <c r="AA139" s="132"/>
      <c r="AB139" s="132"/>
      <c r="AC139" s="132"/>
      <c r="AD139" s="132"/>
      <c r="AE139" s="132"/>
      <c r="AF139" s="132"/>
      <c r="AG139" s="132"/>
      <c r="AH139" s="132"/>
      <c r="AI139" s="132"/>
    </row>
    <row r="140" spans="3:35" s="128" customFormat="1" ht="22.5" customHeight="1" x14ac:dyDescent="0.25">
      <c r="C140" s="133">
        <f>+C128+1</f>
        <v>45905</v>
      </c>
      <c r="D140" s="147" t="str">
        <f>+'5E D2'!J79</f>
        <v xml:space="preserve"> *  Plats composés
 Certification environnementale niveau 2</v>
      </c>
      <c r="E140" s="132"/>
      <c r="F140" s="132"/>
      <c r="G140" s="132"/>
      <c r="H140" s="132"/>
      <c r="I140" s="132"/>
      <c r="J140" s="132"/>
      <c r="K140" s="135"/>
      <c r="L140" s="135"/>
      <c r="M140" s="135"/>
      <c r="N140" s="135"/>
      <c r="O140" s="135"/>
      <c r="P140" s="135"/>
      <c r="Q140" s="135"/>
      <c r="R140" s="135"/>
      <c r="T140" s="133">
        <f>+T128+1</f>
        <v>45912</v>
      </c>
      <c r="U140" s="147">
        <f>'[7]5E B2'!I108</f>
        <v>0</v>
      </c>
      <c r="V140" s="132"/>
      <c r="W140" s="132"/>
      <c r="X140" s="132"/>
      <c r="Y140" s="132"/>
      <c r="Z140" s="132"/>
      <c r="AA140" s="132"/>
      <c r="AB140" s="132"/>
      <c r="AC140" s="132"/>
      <c r="AD140" s="132"/>
      <c r="AE140" s="132"/>
      <c r="AF140" s="132"/>
      <c r="AG140" s="132"/>
      <c r="AH140" s="132"/>
      <c r="AI140" s="132"/>
    </row>
    <row r="141" spans="3:35" s="128" customFormat="1" ht="22.5" hidden="1" customHeight="1" x14ac:dyDescent="0.25">
      <c r="C141" s="133"/>
      <c r="D141" s="147">
        <f>+'5E D2'!J80</f>
        <v>0</v>
      </c>
      <c r="E141" s="135"/>
      <c r="F141" s="135"/>
      <c r="G141" s="135"/>
      <c r="H141" s="135"/>
      <c r="I141" s="135"/>
      <c r="J141" s="135"/>
      <c r="K141" s="135"/>
      <c r="L141" s="135"/>
      <c r="M141" s="135"/>
      <c r="N141" s="135"/>
      <c r="O141" s="135"/>
      <c r="P141" s="135"/>
      <c r="Q141" s="135"/>
      <c r="R141" s="135"/>
      <c r="T141" s="133"/>
      <c r="U141" s="147">
        <f>'[7]5E B2'!I109</f>
        <v>0</v>
      </c>
      <c r="V141" s="132"/>
      <c r="W141" s="132"/>
      <c r="X141" s="132"/>
      <c r="Y141" s="132"/>
      <c r="Z141" s="132"/>
      <c r="AA141" s="132"/>
      <c r="AB141" s="132"/>
      <c r="AC141" s="132"/>
      <c r="AD141" s="132"/>
      <c r="AE141" s="132"/>
      <c r="AF141" s="132"/>
      <c r="AG141" s="132"/>
      <c r="AH141" s="132"/>
      <c r="AI141" s="132"/>
    </row>
    <row r="142" spans="3:35" s="128" customFormat="1" ht="22.5" hidden="1" customHeight="1" x14ac:dyDescent="0.25">
      <c r="C142" s="133"/>
      <c r="D142" s="147" t="e">
        <f>+'5E D2'!#REF!</f>
        <v>#REF!</v>
      </c>
      <c r="E142" s="135"/>
      <c r="F142" s="135"/>
      <c r="G142" s="135"/>
      <c r="H142" s="135"/>
      <c r="I142" s="135"/>
      <c r="J142" s="135"/>
      <c r="K142" s="135"/>
      <c r="L142" s="135"/>
      <c r="M142" s="135"/>
      <c r="N142" s="135"/>
      <c r="O142" s="135"/>
      <c r="P142" s="135"/>
      <c r="Q142" s="135"/>
      <c r="R142" s="135"/>
      <c r="T142" s="133"/>
      <c r="U142" s="147">
        <f>'[7]5E B2'!I110</f>
        <v>0</v>
      </c>
      <c r="V142" s="132"/>
      <c r="W142" s="132"/>
      <c r="X142" s="132"/>
      <c r="Y142" s="132"/>
      <c r="Z142" s="132"/>
      <c r="AA142" s="132"/>
      <c r="AB142" s="132"/>
      <c r="AC142" s="132"/>
      <c r="AD142" s="132"/>
      <c r="AE142" s="132"/>
      <c r="AF142" s="132"/>
      <c r="AG142" s="132"/>
      <c r="AH142" s="132"/>
      <c r="AI142" s="132"/>
    </row>
    <row r="143" spans="3:35" s="128" customFormat="1" ht="21.75" customHeight="1" x14ac:dyDescent="0.25">
      <c r="C143" s="134"/>
      <c r="D143" s="147">
        <f>+'5E D2'!J81</f>
        <v>0</v>
      </c>
      <c r="E143" s="135"/>
      <c r="F143" s="135"/>
      <c r="G143" s="135"/>
      <c r="H143" s="135"/>
      <c r="I143" s="135"/>
      <c r="J143" s="135"/>
      <c r="K143" s="135"/>
      <c r="L143" s="135"/>
      <c r="M143" s="135"/>
      <c r="N143" s="135"/>
      <c r="O143" s="135"/>
      <c r="P143" s="135"/>
      <c r="Q143" s="135"/>
      <c r="R143" s="136"/>
      <c r="T143" s="134"/>
      <c r="U143" s="147">
        <f>'[7]5E B2'!I111</f>
        <v>0</v>
      </c>
      <c r="V143" s="132"/>
      <c r="W143" s="132"/>
      <c r="X143" s="132"/>
      <c r="Y143" s="132"/>
      <c r="Z143" s="132"/>
      <c r="AA143" s="132"/>
      <c r="AB143" s="132"/>
      <c r="AC143" s="132"/>
      <c r="AD143" s="132"/>
      <c r="AE143" s="132"/>
      <c r="AF143" s="132"/>
      <c r="AG143" s="132"/>
      <c r="AH143" s="132"/>
      <c r="AI143" s="132"/>
    </row>
    <row r="144" spans="3:35" s="128" customFormat="1" ht="22.5" hidden="1" customHeight="1" x14ac:dyDescent="0.25">
      <c r="C144" s="134"/>
      <c r="D144" s="147">
        <f>+'5E D2'!J82</f>
        <v>0</v>
      </c>
      <c r="E144" s="135"/>
      <c r="F144" s="135"/>
      <c r="G144" s="135"/>
      <c r="H144" s="135"/>
      <c r="I144" s="135"/>
      <c r="J144" s="135"/>
      <c r="K144" s="135"/>
      <c r="L144" s="135"/>
      <c r="M144" s="135"/>
      <c r="N144" s="135"/>
      <c r="O144" s="135"/>
      <c r="P144" s="135"/>
      <c r="Q144" s="135"/>
      <c r="R144" s="136"/>
      <c r="T144" s="134"/>
      <c r="U144" s="147">
        <f>'[7]5E B2'!I112</f>
        <v>0</v>
      </c>
      <c r="V144" s="132"/>
      <c r="W144" s="132"/>
      <c r="X144" s="132"/>
      <c r="Y144" s="132"/>
      <c r="Z144" s="132"/>
      <c r="AA144" s="132"/>
      <c r="AB144" s="132"/>
      <c r="AC144" s="132"/>
      <c r="AD144" s="132"/>
      <c r="AE144" s="132"/>
      <c r="AF144" s="132"/>
      <c r="AG144" s="132"/>
      <c r="AH144" s="132"/>
      <c r="AI144" s="132"/>
    </row>
    <row r="145" spans="1:35" s="128" customFormat="1" ht="0.75" customHeight="1" x14ac:dyDescent="0.25">
      <c r="C145" s="134"/>
      <c r="D145" s="147">
        <f>+'5E D2'!J83</f>
        <v>0</v>
      </c>
      <c r="E145" s="135"/>
      <c r="F145" s="135"/>
      <c r="G145" s="135"/>
      <c r="H145" s="135"/>
      <c r="I145" s="135"/>
      <c r="J145" s="135"/>
      <c r="K145" s="135"/>
      <c r="L145" s="135"/>
      <c r="M145" s="135"/>
      <c r="N145" s="135"/>
      <c r="O145" s="135"/>
      <c r="P145" s="135"/>
      <c r="Q145" s="135"/>
      <c r="R145" s="136"/>
      <c r="T145" s="134"/>
      <c r="U145" s="147">
        <f>'[7]5E B2'!I113</f>
        <v>0</v>
      </c>
      <c r="V145" s="132"/>
      <c r="W145" s="132"/>
      <c r="X145" s="132"/>
      <c r="Y145" s="132"/>
      <c r="Z145" s="132"/>
      <c r="AA145" s="132"/>
      <c r="AB145" s="132"/>
      <c r="AC145" s="132"/>
      <c r="AD145" s="132"/>
      <c r="AE145" s="132"/>
      <c r="AF145" s="132"/>
      <c r="AG145" s="132"/>
      <c r="AH145" s="132"/>
      <c r="AI145" s="132"/>
    </row>
    <row r="146" spans="1:35" s="128" customFormat="1" ht="22.5" customHeight="1" x14ac:dyDescent="0.25">
      <c r="C146" s="131"/>
      <c r="D146" s="147" t="e">
        <f>+'5E D2'!#REF!</f>
        <v>#REF!</v>
      </c>
      <c r="E146" s="136"/>
      <c r="F146" s="136"/>
      <c r="G146" s="136"/>
      <c r="H146" s="136"/>
      <c r="I146" s="136"/>
      <c r="J146" s="135"/>
      <c r="K146" s="135"/>
      <c r="L146" s="135"/>
      <c r="M146" s="135"/>
      <c r="N146" s="135"/>
      <c r="O146" s="136"/>
      <c r="P146" s="136"/>
      <c r="Q146" s="136"/>
      <c r="R146" s="136"/>
      <c r="T146" s="131"/>
      <c r="U146" s="147">
        <f>'[7]5E B2'!I114</f>
        <v>0</v>
      </c>
      <c r="V146" s="132"/>
      <c r="W146" s="132"/>
      <c r="X146" s="132"/>
      <c r="Y146" s="132"/>
      <c r="Z146" s="132"/>
      <c r="AA146" s="132"/>
      <c r="AB146" s="132"/>
      <c r="AC146" s="132"/>
      <c r="AD146" s="132"/>
      <c r="AE146" s="132"/>
      <c r="AF146" s="132"/>
      <c r="AG146" s="132"/>
      <c r="AH146" s="132"/>
      <c r="AI146" s="132"/>
    </row>
    <row r="147" spans="1:35" s="128" customFormat="1" ht="22.5" hidden="1" customHeight="1" x14ac:dyDescent="0.25">
      <c r="C147" s="131"/>
      <c r="D147" s="147">
        <f>+'5E D2'!J84</f>
        <v>0</v>
      </c>
      <c r="E147" s="136"/>
      <c r="F147" s="136"/>
      <c r="G147" s="136"/>
      <c r="H147" s="136"/>
      <c r="I147" s="136"/>
      <c r="J147" s="135"/>
      <c r="K147" s="135"/>
      <c r="L147" s="135"/>
      <c r="M147" s="135"/>
      <c r="N147" s="135"/>
      <c r="O147" s="136"/>
      <c r="P147" s="136"/>
      <c r="Q147" s="136"/>
      <c r="R147" s="136"/>
      <c r="T147" s="131"/>
      <c r="U147" s="147">
        <f>'[7]5E B2'!I115</f>
        <v>0</v>
      </c>
      <c r="V147" s="132"/>
      <c r="W147" s="132"/>
      <c r="X147" s="132"/>
      <c r="Y147" s="132"/>
      <c r="Z147" s="132"/>
      <c r="AA147" s="132"/>
      <c r="AB147" s="132"/>
      <c r="AC147" s="132"/>
      <c r="AD147" s="132"/>
      <c r="AE147" s="132"/>
      <c r="AF147" s="132"/>
      <c r="AG147" s="132"/>
      <c r="AH147" s="132"/>
      <c r="AI147" s="132"/>
    </row>
    <row r="148" spans="1:35" s="128" customFormat="1" ht="22.5" customHeight="1" x14ac:dyDescent="0.25">
      <c r="C148" s="137"/>
      <c r="D148" s="148">
        <f>+'5E D2'!J85</f>
        <v>0</v>
      </c>
      <c r="E148" s="138"/>
      <c r="F148" s="138"/>
      <c r="G148" s="138"/>
      <c r="H148" s="138"/>
      <c r="I148" s="138"/>
      <c r="J148" s="135"/>
      <c r="K148" s="135"/>
      <c r="L148" s="135"/>
      <c r="M148" s="135"/>
      <c r="N148" s="135"/>
      <c r="O148" s="138"/>
      <c r="P148" s="138"/>
      <c r="Q148" s="138"/>
      <c r="R148" s="138"/>
      <c r="T148" s="137"/>
      <c r="U148" s="148">
        <f>'[7]5E B2'!I116</f>
        <v>0</v>
      </c>
      <c r="V148" s="139"/>
      <c r="W148" s="139"/>
      <c r="X148" s="139"/>
      <c r="Y148" s="139"/>
      <c r="Z148" s="139"/>
      <c r="AA148" s="139"/>
      <c r="AB148" s="139"/>
      <c r="AC148" s="139"/>
      <c r="AD148" s="139"/>
      <c r="AE148" s="139"/>
      <c r="AF148" s="139"/>
      <c r="AG148" s="139"/>
      <c r="AH148" s="139"/>
      <c r="AI148" s="139"/>
    </row>
    <row r="149" spans="1:35" x14ac:dyDescent="0.3">
      <c r="C149" s="317"/>
      <c r="D149" s="317"/>
      <c r="E149" s="317"/>
      <c r="F149" s="317"/>
      <c r="G149" s="317"/>
      <c r="H149" s="317"/>
      <c r="I149" s="317"/>
      <c r="J149" s="317"/>
      <c r="K149" s="317"/>
      <c r="L149" s="317"/>
      <c r="M149" s="317"/>
      <c r="N149" s="317"/>
      <c r="O149" s="317"/>
      <c r="P149" s="317"/>
      <c r="Q149" s="317"/>
      <c r="R149" s="317"/>
      <c r="T149" s="317"/>
      <c r="U149" s="317"/>
      <c r="V149" s="317"/>
      <c r="W149" s="317"/>
      <c r="X149" s="317"/>
      <c r="Y149" s="317"/>
      <c r="Z149" s="317"/>
      <c r="AA149" s="317"/>
      <c r="AB149" s="317"/>
      <c r="AC149" s="317"/>
      <c r="AD149" s="317"/>
    </row>
    <row r="150" spans="1:35" x14ac:dyDescent="0.3">
      <c r="C150" s="141"/>
      <c r="D150" s="141"/>
      <c r="E150" s="141"/>
      <c r="F150" s="141"/>
      <c r="G150" s="141"/>
      <c r="H150" s="141"/>
      <c r="I150" s="141"/>
      <c r="J150" s="141"/>
      <c r="K150" s="141"/>
      <c r="L150" s="141"/>
      <c r="M150" s="141"/>
      <c r="N150" s="141"/>
      <c r="O150" s="141"/>
      <c r="P150" s="141"/>
      <c r="Q150" s="141"/>
      <c r="R150" s="141"/>
      <c r="T150" s="141"/>
      <c r="U150" s="141"/>
      <c r="V150" s="141"/>
      <c r="W150" s="141"/>
      <c r="X150" s="141"/>
      <c r="Y150" s="141"/>
      <c r="Z150" s="141"/>
      <c r="AA150" s="141"/>
      <c r="AB150" s="141"/>
      <c r="AC150" s="141"/>
      <c r="AD150" s="141"/>
      <c r="AE150" s="141"/>
      <c r="AF150" s="141"/>
      <c r="AG150" s="141"/>
      <c r="AH150" s="141"/>
      <c r="AI150" s="141"/>
    </row>
    <row r="151" spans="1:35" x14ac:dyDescent="0.3">
      <c r="C151" s="314"/>
      <c r="D151" s="314"/>
      <c r="E151" s="314"/>
      <c r="F151" s="314"/>
      <c r="G151" s="314"/>
      <c r="H151" s="314"/>
      <c r="I151" s="314"/>
      <c r="J151" s="314"/>
      <c r="K151" s="314"/>
      <c r="L151" s="314"/>
      <c r="M151" s="314"/>
      <c r="N151" s="314"/>
      <c r="O151" s="314"/>
      <c r="P151" s="314"/>
      <c r="Q151" s="314"/>
      <c r="R151" s="314"/>
      <c r="T151" s="314"/>
      <c r="U151" s="314"/>
      <c r="V151" s="314"/>
      <c r="W151" s="314"/>
      <c r="X151" s="314"/>
      <c r="Y151" s="314"/>
      <c r="Z151" s="314"/>
      <c r="AA151" s="314"/>
      <c r="AB151" s="314"/>
      <c r="AC151" s="314"/>
      <c r="AD151" s="314"/>
    </row>
    <row r="153" spans="1:35" ht="53.25" customHeight="1" x14ac:dyDescent="0.3">
      <c r="C153" s="115"/>
      <c r="D153" s="116"/>
      <c r="E153" s="117"/>
      <c r="F153" s="117"/>
      <c r="G153" s="117"/>
      <c r="H153" s="117"/>
      <c r="I153" s="117"/>
      <c r="J153" s="117"/>
      <c r="K153" s="117"/>
      <c r="L153" s="117"/>
      <c r="M153" s="117"/>
      <c r="N153" s="117"/>
      <c r="O153" s="117"/>
      <c r="P153" s="117"/>
      <c r="Q153" s="117"/>
      <c r="R153" s="117"/>
      <c r="T153" s="115"/>
      <c r="U153" s="116"/>
      <c r="V153" s="117"/>
      <c r="W153" s="117"/>
      <c r="X153" s="117"/>
      <c r="Y153" s="117"/>
      <c r="Z153" s="117"/>
      <c r="AA153" s="117"/>
      <c r="AB153" s="117"/>
      <c r="AC153" s="117"/>
      <c r="AD153" s="117"/>
      <c r="AE153" s="117"/>
      <c r="AF153" s="117"/>
      <c r="AG153" s="117"/>
      <c r="AH153" s="117"/>
      <c r="AI153" s="117"/>
    </row>
    <row r="154" spans="1:35" ht="5.25" customHeight="1" x14ac:dyDescent="0.3"/>
    <row r="155" spans="1:35" x14ac:dyDescent="0.3">
      <c r="A155" s="119" t="s">
        <v>28</v>
      </c>
      <c r="C155" s="322" t="str">
        <f>C3</f>
        <v>Année 2021/2022</v>
      </c>
      <c r="D155" s="322"/>
      <c r="E155" s="120"/>
      <c r="F155" s="120"/>
      <c r="G155" s="120"/>
      <c r="H155" s="120"/>
      <c r="I155" s="120"/>
      <c r="J155" s="120"/>
      <c r="K155" s="323" t="str">
        <f>+CONCATENATE("Période ",$A$8)</f>
        <v>Période 4</v>
      </c>
      <c r="L155" s="323"/>
      <c r="M155" s="323"/>
      <c r="N155" s="323"/>
      <c r="O155" s="323"/>
      <c r="P155" s="323"/>
      <c r="Q155" s="323"/>
      <c r="R155" s="323"/>
      <c r="T155" s="322" t="str">
        <f>+C155</f>
        <v>Année 2021/2022</v>
      </c>
      <c r="U155" s="322"/>
      <c r="V155" s="120"/>
      <c r="W155" s="120"/>
      <c r="X155" s="120"/>
      <c r="Y155" s="120"/>
      <c r="Z155" s="120"/>
      <c r="AA155" s="120"/>
      <c r="AB155" s="323" t="str">
        <f>+CONCATENATE("Période ",$A$8)</f>
        <v>Période 4</v>
      </c>
      <c r="AC155" s="323"/>
      <c r="AD155" s="323"/>
      <c r="AE155" s="323"/>
      <c r="AF155" s="323"/>
      <c r="AG155" s="323"/>
      <c r="AH155" s="323"/>
      <c r="AI155" s="323"/>
    </row>
    <row r="156" spans="1:35" x14ac:dyDescent="0.3">
      <c r="A156" s="121"/>
      <c r="C156" s="122"/>
      <c r="D156" s="122"/>
      <c r="E156" s="123"/>
      <c r="F156" s="123"/>
      <c r="G156" s="123"/>
      <c r="H156" s="123"/>
      <c r="I156" s="123"/>
      <c r="J156" s="123"/>
      <c r="K156" s="123"/>
      <c r="L156" s="123"/>
      <c r="M156" s="123"/>
      <c r="N156" s="123"/>
      <c r="O156" s="123"/>
      <c r="P156" s="123"/>
      <c r="Q156" s="123"/>
      <c r="R156" s="123"/>
      <c r="T156" s="122"/>
      <c r="U156" s="122"/>
      <c r="V156" s="123"/>
      <c r="W156" s="123"/>
      <c r="X156" s="123"/>
      <c r="Y156" s="123"/>
      <c r="Z156" s="123"/>
      <c r="AA156" s="123"/>
      <c r="AB156" s="123"/>
      <c r="AC156" s="123"/>
      <c r="AD156" s="123"/>
      <c r="AE156" s="123"/>
      <c r="AF156" s="123"/>
      <c r="AG156" s="123"/>
      <c r="AH156" s="123"/>
      <c r="AI156" s="123"/>
    </row>
    <row r="157" spans="1:35" ht="15.6" x14ac:dyDescent="0.3">
      <c r="A157" s="119" t="s">
        <v>38</v>
      </c>
      <c r="C157" s="124" t="s">
        <v>39</v>
      </c>
      <c r="D157" s="320"/>
      <c r="E157" s="320"/>
      <c r="F157" s="320"/>
      <c r="G157" s="320"/>
      <c r="H157" s="320"/>
      <c r="I157" s="320"/>
      <c r="J157" s="320"/>
      <c r="K157" s="320"/>
      <c r="L157" s="320"/>
      <c r="M157" s="320"/>
      <c r="N157" s="320"/>
      <c r="O157" s="320"/>
      <c r="P157" s="320"/>
      <c r="Q157" s="320"/>
      <c r="R157" s="320"/>
      <c r="T157" s="124" t="s">
        <v>39</v>
      </c>
      <c r="U157" s="320"/>
      <c r="V157" s="320"/>
      <c r="W157" s="320"/>
      <c r="X157" s="320"/>
      <c r="Y157" s="320"/>
      <c r="Z157" s="320"/>
      <c r="AA157" s="320"/>
      <c r="AB157" s="320"/>
      <c r="AC157" s="320"/>
      <c r="AD157" s="320"/>
      <c r="AE157" s="320"/>
      <c r="AF157" s="320"/>
      <c r="AG157" s="320"/>
      <c r="AH157" s="320"/>
      <c r="AI157" s="320"/>
    </row>
    <row r="158" spans="1:35" x14ac:dyDescent="0.3">
      <c r="A158" s="125"/>
    </row>
    <row r="159" spans="1:35" ht="18" customHeight="1" x14ac:dyDescent="0.3">
      <c r="A159" s="119" t="s">
        <v>41</v>
      </c>
      <c r="C159" s="124"/>
      <c r="T159" s="124"/>
    </row>
    <row r="160" spans="1:35" ht="15" customHeight="1" x14ac:dyDescent="0.3">
      <c r="A160" s="125">
        <v>4</v>
      </c>
      <c r="C160" s="321" t="s">
        <v>65</v>
      </c>
      <c r="D160" s="321"/>
      <c r="E160" s="321"/>
      <c r="F160" s="321"/>
      <c r="G160" s="321"/>
      <c r="H160" s="321"/>
      <c r="I160" s="321"/>
      <c r="J160" s="321"/>
      <c r="K160" s="321"/>
      <c r="L160" s="321"/>
      <c r="M160" s="321"/>
      <c r="N160" s="321"/>
      <c r="O160" s="321"/>
      <c r="P160" s="321"/>
      <c r="Q160" s="321"/>
      <c r="R160" s="321"/>
      <c r="T160" s="321" t="s">
        <v>65</v>
      </c>
      <c r="U160" s="321"/>
      <c r="V160" s="321"/>
      <c r="W160" s="321"/>
      <c r="X160" s="321"/>
      <c r="Y160" s="321"/>
      <c r="Z160" s="321"/>
      <c r="AA160" s="321"/>
      <c r="AB160" s="321"/>
      <c r="AC160" s="321"/>
      <c r="AD160" s="321"/>
      <c r="AE160" s="321"/>
      <c r="AF160" s="321"/>
      <c r="AG160" s="321"/>
      <c r="AH160" s="321"/>
      <c r="AI160" s="321"/>
    </row>
    <row r="161" spans="3:35" ht="166.5" customHeight="1" x14ac:dyDescent="0.3">
      <c r="C161" s="321"/>
      <c r="D161" s="321"/>
      <c r="E161" s="321"/>
      <c r="F161" s="321"/>
      <c r="G161" s="321"/>
      <c r="H161" s="321"/>
      <c r="I161" s="321"/>
      <c r="J161" s="321"/>
      <c r="K161" s="321"/>
      <c r="L161" s="321"/>
      <c r="M161" s="321"/>
      <c r="N161" s="321"/>
      <c r="O161" s="321"/>
      <c r="P161" s="321"/>
      <c r="Q161" s="321"/>
      <c r="R161" s="321"/>
      <c r="T161" s="321"/>
      <c r="U161" s="321"/>
      <c r="V161" s="321"/>
      <c r="W161" s="321"/>
      <c r="X161" s="321"/>
      <c r="Y161" s="321"/>
      <c r="Z161" s="321"/>
      <c r="AA161" s="321"/>
      <c r="AB161" s="321"/>
      <c r="AC161" s="321"/>
      <c r="AD161" s="321"/>
      <c r="AE161" s="321"/>
      <c r="AF161" s="321"/>
      <c r="AG161" s="321"/>
      <c r="AH161" s="321"/>
      <c r="AI161" s="321"/>
    </row>
    <row r="162" spans="3:35" ht="9" customHeight="1" x14ac:dyDescent="0.3"/>
    <row r="163" spans="3:35" ht="63.75" customHeight="1" x14ac:dyDescent="0.3">
      <c r="E163" s="315" t="s">
        <v>66</v>
      </c>
      <c r="F163" s="315" t="s">
        <v>67</v>
      </c>
      <c r="G163" s="316" t="s">
        <v>68</v>
      </c>
      <c r="H163" s="319" t="s">
        <v>69</v>
      </c>
      <c r="I163" s="315" t="s">
        <v>70</v>
      </c>
      <c r="J163" s="315" t="s">
        <v>71</v>
      </c>
      <c r="K163" s="315" t="s">
        <v>72</v>
      </c>
      <c r="L163" s="315" t="s">
        <v>73</v>
      </c>
      <c r="M163" s="316" t="s">
        <v>74</v>
      </c>
      <c r="N163" s="318" t="s">
        <v>75</v>
      </c>
      <c r="O163" s="315" t="s">
        <v>76</v>
      </c>
      <c r="P163" s="315" t="s">
        <v>77</v>
      </c>
      <c r="Q163" s="315" t="s">
        <v>78</v>
      </c>
      <c r="R163" s="316" t="s">
        <v>79</v>
      </c>
      <c r="V163" s="315" t="s">
        <v>66</v>
      </c>
      <c r="W163" s="315" t="s">
        <v>67</v>
      </c>
      <c r="X163" s="316" t="s">
        <v>68</v>
      </c>
      <c r="Y163" s="319" t="s">
        <v>69</v>
      </c>
      <c r="Z163" s="315" t="s">
        <v>70</v>
      </c>
      <c r="AA163" s="315" t="s">
        <v>71</v>
      </c>
      <c r="AB163" s="315" t="s">
        <v>72</v>
      </c>
      <c r="AC163" s="315" t="s">
        <v>73</v>
      </c>
      <c r="AD163" s="316" t="s">
        <v>74</v>
      </c>
      <c r="AE163" s="318" t="s">
        <v>75</v>
      </c>
      <c r="AF163" s="315" t="s">
        <v>76</v>
      </c>
      <c r="AG163" s="315" t="s">
        <v>77</v>
      </c>
      <c r="AH163" s="315" t="s">
        <v>78</v>
      </c>
      <c r="AI163" s="316" t="s">
        <v>79</v>
      </c>
    </row>
    <row r="164" spans="3:35" ht="15.6" x14ac:dyDescent="0.3">
      <c r="C164" s="126" t="s">
        <v>51</v>
      </c>
      <c r="D164" s="127" t="s">
        <v>52</v>
      </c>
      <c r="E164" s="315"/>
      <c r="F164" s="315"/>
      <c r="G164" s="316"/>
      <c r="H164" s="319"/>
      <c r="I164" s="315"/>
      <c r="J164" s="315"/>
      <c r="K164" s="315"/>
      <c r="L164" s="315"/>
      <c r="M164" s="316"/>
      <c r="N164" s="318"/>
      <c r="O164" s="315"/>
      <c r="P164" s="315"/>
      <c r="Q164" s="315"/>
      <c r="R164" s="316"/>
      <c r="T164" s="126" t="s">
        <v>51</v>
      </c>
      <c r="U164" s="127" t="s">
        <v>52</v>
      </c>
      <c r="V164" s="315"/>
      <c r="W164" s="315"/>
      <c r="X164" s="316"/>
      <c r="Y164" s="319"/>
      <c r="Z164" s="315"/>
      <c r="AA164" s="315"/>
      <c r="AB164" s="315"/>
      <c r="AC164" s="315"/>
      <c r="AD164" s="316"/>
      <c r="AE164" s="318"/>
      <c r="AF164" s="315"/>
      <c r="AG164" s="315"/>
      <c r="AH164" s="315"/>
      <c r="AI164" s="316"/>
    </row>
    <row r="165" spans="3:35" s="128" customFormat="1" ht="21" customHeight="1" x14ac:dyDescent="0.25">
      <c r="C165" s="129" t="s">
        <v>56</v>
      </c>
      <c r="D165" s="97" t="e">
        <f>+'5E D2'!#REF!</f>
        <v>#REF!</v>
      </c>
      <c r="E165" s="130"/>
      <c r="F165" s="130"/>
      <c r="G165" s="130"/>
      <c r="H165" s="130"/>
      <c r="I165" s="130"/>
      <c r="J165" s="130"/>
      <c r="K165" s="130"/>
      <c r="L165" s="130"/>
      <c r="M165" s="130"/>
      <c r="N165" s="130"/>
      <c r="O165" s="130"/>
      <c r="P165" s="130"/>
      <c r="Q165" s="130"/>
      <c r="R165" s="130"/>
      <c r="T165" s="129" t="s">
        <v>56</v>
      </c>
      <c r="U165" s="97">
        <f>'[7]5E B2'!A181</f>
        <v>0</v>
      </c>
      <c r="V165" s="130"/>
      <c r="W165" s="130"/>
      <c r="X165" s="130"/>
      <c r="Y165" s="130"/>
      <c r="Z165" s="130"/>
      <c r="AA165" s="130"/>
      <c r="AB165" s="130"/>
      <c r="AC165" s="130"/>
      <c r="AD165" s="130"/>
      <c r="AE165" s="130"/>
      <c r="AF165" s="130"/>
      <c r="AG165" s="130"/>
      <c r="AH165" s="130"/>
      <c r="AI165" s="130"/>
    </row>
    <row r="166" spans="3:35" s="128" customFormat="1" ht="22.5" hidden="1" customHeight="1" x14ac:dyDescent="0.25">
      <c r="C166" s="131"/>
      <c r="D166" s="147" t="e">
        <f>+'5E D2'!#REF!</f>
        <v>#REF!</v>
      </c>
      <c r="E166" s="132"/>
      <c r="F166" s="132"/>
      <c r="G166" s="132"/>
      <c r="H166" s="132"/>
      <c r="I166" s="132"/>
      <c r="J166" s="132"/>
      <c r="K166" s="132"/>
      <c r="L166" s="132"/>
      <c r="M166" s="132"/>
      <c r="N166" s="132"/>
      <c r="O166" s="132"/>
      <c r="P166" s="132"/>
      <c r="Q166" s="132"/>
      <c r="R166" s="132"/>
      <c r="T166" s="131"/>
      <c r="U166" s="147">
        <f>'[7]5E B2'!A182</f>
        <v>0</v>
      </c>
      <c r="V166" s="132"/>
      <c r="W166" s="132"/>
      <c r="X166" s="132"/>
      <c r="Y166" s="132"/>
      <c r="Z166" s="132"/>
      <c r="AA166" s="132"/>
      <c r="AB166" s="132"/>
      <c r="AC166" s="132"/>
      <c r="AD166" s="132"/>
      <c r="AE166" s="132"/>
      <c r="AF166" s="132"/>
      <c r="AG166" s="132"/>
      <c r="AH166" s="132"/>
      <c r="AI166" s="132"/>
    </row>
    <row r="167" spans="3:35" s="128" customFormat="1" ht="22.5" hidden="1" customHeight="1" x14ac:dyDescent="0.25">
      <c r="C167" s="131"/>
      <c r="D167" s="147" t="e">
        <f>+'5E D2'!#REF!</f>
        <v>#REF!</v>
      </c>
      <c r="E167" s="132"/>
      <c r="F167" s="132"/>
      <c r="G167" s="132"/>
      <c r="H167" s="132"/>
      <c r="I167" s="132"/>
      <c r="J167" s="132"/>
      <c r="K167" s="132"/>
      <c r="L167" s="132"/>
      <c r="M167" s="132"/>
      <c r="N167" s="132"/>
      <c r="O167" s="132"/>
      <c r="P167" s="132"/>
      <c r="Q167" s="132"/>
      <c r="R167" s="132"/>
      <c r="T167" s="131"/>
      <c r="U167" s="147">
        <f>'[7]5E B2'!A183</f>
        <v>0</v>
      </c>
      <c r="V167" s="132"/>
      <c r="W167" s="132"/>
      <c r="X167" s="132"/>
      <c r="Y167" s="132"/>
      <c r="Z167" s="132"/>
      <c r="AA167" s="132"/>
      <c r="AB167" s="132"/>
      <c r="AC167" s="132"/>
      <c r="AD167" s="132"/>
      <c r="AE167" s="132"/>
      <c r="AF167" s="132"/>
      <c r="AG167" s="132"/>
      <c r="AH167" s="132"/>
      <c r="AI167" s="132"/>
    </row>
    <row r="168" spans="3:35" s="128" customFormat="1" ht="22.5" customHeight="1" x14ac:dyDescent="0.25">
      <c r="C168" s="133">
        <f>+$A$4</f>
        <v>45901</v>
      </c>
      <c r="D168" s="147" t="e">
        <f>+'5E D2'!#REF!</f>
        <v>#REF!</v>
      </c>
      <c r="E168" s="132"/>
      <c r="F168" s="132"/>
      <c r="G168" s="132"/>
      <c r="H168" s="132"/>
      <c r="I168" s="132"/>
      <c r="J168" s="132"/>
      <c r="K168" s="132"/>
      <c r="L168" s="132"/>
      <c r="M168" s="132"/>
      <c r="N168" s="132"/>
      <c r="O168" s="132"/>
      <c r="P168" s="132"/>
      <c r="Q168" s="132"/>
      <c r="R168" s="132"/>
      <c r="T168" s="133">
        <f>+C216+3</f>
        <v>45908</v>
      </c>
      <c r="U168" s="147">
        <f>'[7]5E B2'!A184</f>
        <v>0</v>
      </c>
      <c r="V168" s="132"/>
      <c r="W168" s="132"/>
      <c r="X168" s="132"/>
      <c r="Y168" s="132"/>
      <c r="Z168" s="132"/>
      <c r="AA168" s="132"/>
      <c r="AB168" s="132"/>
      <c r="AC168" s="132"/>
      <c r="AD168" s="132"/>
      <c r="AE168" s="132"/>
      <c r="AF168" s="132"/>
      <c r="AG168" s="132"/>
      <c r="AH168" s="132"/>
      <c r="AI168" s="132"/>
    </row>
    <row r="169" spans="3:35" s="128" customFormat="1" ht="22.5" hidden="1" customHeight="1" x14ac:dyDescent="0.25">
      <c r="C169" s="133"/>
      <c r="D169" s="147" t="e">
        <f>+'5E D2'!#REF!</f>
        <v>#REF!</v>
      </c>
      <c r="E169" s="132"/>
      <c r="F169" s="132"/>
      <c r="G169" s="132"/>
      <c r="H169" s="132"/>
      <c r="I169" s="132"/>
      <c r="J169" s="132"/>
      <c r="K169" s="132"/>
      <c r="L169" s="132"/>
      <c r="M169" s="132"/>
      <c r="N169" s="132"/>
      <c r="O169" s="132"/>
      <c r="P169" s="132"/>
      <c r="Q169" s="132"/>
      <c r="R169" s="132"/>
      <c r="T169" s="133"/>
      <c r="U169" s="147">
        <f>'[7]5E B2'!A185</f>
        <v>0</v>
      </c>
      <c r="V169" s="132"/>
      <c r="W169" s="132"/>
      <c r="X169" s="132"/>
      <c r="Y169" s="132"/>
      <c r="Z169" s="132"/>
      <c r="AA169" s="132"/>
      <c r="AB169" s="132"/>
      <c r="AC169" s="132"/>
      <c r="AD169" s="132"/>
      <c r="AE169" s="132"/>
      <c r="AF169" s="132"/>
      <c r="AG169" s="132"/>
      <c r="AH169" s="132"/>
      <c r="AI169" s="132"/>
    </row>
    <row r="170" spans="3:35" s="128" customFormat="1" ht="22.5" hidden="1" customHeight="1" x14ac:dyDescent="0.25">
      <c r="C170" s="133"/>
      <c r="D170" s="147" t="e">
        <f>+'5E D2'!#REF!</f>
        <v>#REF!</v>
      </c>
      <c r="E170" s="132"/>
      <c r="F170" s="132"/>
      <c r="G170" s="132"/>
      <c r="H170" s="132"/>
      <c r="I170" s="132"/>
      <c r="J170" s="132"/>
      <c r="K170" s="132"/>
      <c r="L170" s="132"/>
      <c r="M170" s="132"/>
      <c r="N170" s="132"/>
      <c r="O170" s="132"/>
      <c r="P170" s="132"/>
      <c r="Q170" s="132"/>
      <c r="R170" s="132"/>
      <c r="T170" s="133"/>
      <c r="U170" s="147">
        <f>'[7]5E B2'!A186</f>
        <v>0</v>
      </c>
      <c r="V170" s="132"/>
      <c r="W170" s="132"/>
      <c r="X170" s="132"/>
      <c r="Y170" s="132"/>
      <c r="Z170" s="132"/>
      <c r="AA170" s="132"/>
      <c r="AB170" s="132"/>
      <c r="AC170" s="132"/>
      <c r="AD170" s="132"/>
      <c r="AE170" s="132"/>
      <c r="AF170" s="132"/>
      <c r="AG170" s="132"/>
      <c r="AH170" s="132"/>
      <c r="AI170" s="132"/>
    </row>
    <row r="171" spans="3:35" s="128" customFormat="1" ht="21" customHeight="1" x14ac:dyDescent="0.25">
      <c r="C171" s="134"/>
      <c r="D171" s="147" t="e">
        <f>+'5E D2'!#REF!</f>
        <v>#REF!</v>
      </c>
      <c r="E171" s="132"/>
      <c r="F171" s="132"/>
      <c r="G171" s="132"/>
      <c r="H171" s="132"/>
      <c r="I171" s="132"/>
      <c r="J171" s="132"/>
      <c r="K171" s="135"/>
      <c r="L171" s="135"/>
      <c r="M171" s="135"/>
      <c r="N171" s="135"/>
      <c r="O171" s="135"/>
      <c r="P171" s="135"/>
      <c r="Q171" s="135"/>
      <c r="R171" s="136"/>
      <c r="T171" s="134"/>
      <c r="U171" s="147">
        <f>'[7]5E B2'!A187</f>
        <v>0</v>
      </c>
      <c r="V171" s="132"/>
      <c r="W171" s="132"/>
      <c r="X171" s="132"/>
      <c r="Y171" s="132"/>
      <c r="Z171" s="132"/>
      <c r="AA171" s="132"/>
      <c r="AB171" s="132"/>
      <c r="AC171" s="132"/>
      <c r="AD171" s="132"/>
      <c r="AE171" s="132"/>
      <c r="AF171" s="132"/>
      <c r="AG171" s="132"/>
      <c r="AH171" s="132"/>
      <c r="AI171" s="132"/>
    </row>
    <row r="172" spans="3:35" s="128" customFormat="1" ht="22.5" hidden="1" customHeight="1" x14ac:dyDescent="0.25">
      <c r="C172" s="134"/>
      <c r="D172" s="147" t="e">
        <f>+'5E D2'!#REF!</f>
        <v>#REF!</v>
      </c>
      <c r="E172" s="135"/>
      <c r="F172" s="135"/>
      <c r="G172" s="135"/>
      <c r="H172" s="135"/>
      <c r="I172" s="135"/>
      <c r="J172" s="135"/>
      <c r="K172" s="135"/>
      <c r="L172" s="135"/>
      <c r="M172" s="135"/>
      <c r="N172" s="135"/>
      <c r="O172" s="135"/>
      <c r="P172" s="135"/>
      <c r="Q172" s="135"/>
      <c r="R172" s="136"/>
      <c r="T172" s="134"/>
      <c r="U172" s="147">
        <f>'[7]5E B2'!A188</f>
        <v>0</v>
      </c>
      <c r="V172" s="132"/>
      <c r="W172" s="132"/>
      <c r="X172" s="132"/>
      <c r="Y172" s="132"/>
      <c r="Z172" s="132"/>
      <c r="AA172" s="132"/>
      <c r="AB172" s="132"/>
      <c r="AC172" s="132"/>
      <c r="AD172" s="132"/>
      <c r="AE172" s="132"/>
      <c r="AF172" s="132"/>
      <c r="AG172" s="132"/>
      <c r="AH172" s="132"/>
      <c r="AI172" s="132"/>
    </row>
    <row r="173" spans="3:35" s="128" customFormat="1" ht="0.75" customHeight="1" x14ac:dyDescent="0.25">
      <c r="C173" s="134"/>
      <c r="D173" s="147" t="e">
        <f>+'5E D2'!#REF!</f>
        <v>#REF!</v>
      </c>
      <c r="E173" s="135"/>
      <c r="F173" s="135"/>
      <c r="G173" s="135"/>
      <c r="H173" s="135"/>
      <c r="I173" s="135"/>
      <c r="J173" s="135"/>
      <c r="K173" s="135"/>
      <c r="L173" s="135"/>
      <c r="M173" s="135"/>
      <c r="N173" s="135"/>
      <c r="O173" s="135"/>
      <c r="P173" s="135"/>
      <c r="Q173" s="135"/>
      <c r="R173" s="136"/>
      <c r="T173" s="134"/>
      <c r="U173" s="147">
        <f>'[7]5E B2'!A189</f>
        <v>0</v>
      </c>
      <c r="V173" s="132"/>
      <c r="W173" s="132"/>
      <c r="X173" s="132"/>
      <c r="Y173" s="132"/>
      <c r="Z173" s="132"/>
      <c r="AA173" s="132"/>
      <c r="AB173" s="132"/>
      <c r="AC173" s="132"/>
      <c r="AD173" s="132"/>
      <c r="AE173" s="132"/>
      <c r="AF173" s="132"/>
      <c r="AG173" s="132"/>
      <c r="AH173" s="132"/>
      <c r="AI173" s="132"/>
    </row>
    <row r="174" spans="3:35" s="128" customFormat="1" ht="22.5" customHeight="1" x14ac:dyDescent="0.25">
      <c r="C174" s="131"/>
      <c r="D174" s="147" t="e">
        <f>+'5E D2'!#REF!</f>
        <v>#REF!</v>
      </c>
      <c r="E174" s="136"/>
      <c r="F174" s="136"/>
      <c r="G174" s="136"/>
      <c r="H174" s="136"/>
      <c r="I174" s="136"/>
      <c r="J174" s="135"/>
      <c r="K174" s="135"/>
      <c r="L174" s="135"/>
      <c r="M174" s="135"/>
      <c r="N174" s="135"/>
      <c r="O174" s="136"/>
      <c r="P174" s="136"/>
      <c r="Q174" s="136"/>
      <c r="R174" s="136"/>
      <c r="T174" s="131"/>
      <c r="U174" s="147">
        <f>'[7]5E B2'!A190</f>
        <v>0</v>
      </c>
      <c r="V174" s="132"/>
      <c r="W174" s="132"/>
      <c r="X174" s="132"/>
      <c r="Y174" s="132"/>
      <c r="Z174" s="132"/>
      <c r="AA174" s="132"/>
      <c r="AB174" s="132"/>
      <c r="AC174" s="132"/>
      <c r="AD174" s="132"/>
      <c r="AE174" s="132"/>
      <c r="AF174" s="132"/>
      <c r="AG174" s="132"/>
      <c r="AH174" s="132"/>
      <c r="AI174" s="132"/>
    </row>
    <row r="175" spans="3:35" s="128" customFormat="1" ht="22.5" hidden="1" customHeight="1" x14ac:dyDescent="0.25">
      <c r="C175" s="131"/>
      <c r="D175" s="147" t="e">
        <f>+'5E D2'!#REF!</f>
        <v>#REF!</v>
      </c>
      <c r="E175" s="136"/>
      <c r="F175" s="136"/>
      <c r="G175" s="136"/>
      <c r="H175" s="136"/>
      <c r="I175" s="136"/>
      <c r="J175" s="135"/>
      <c r="K175" s="135"/>
      <c r="L175" s="135"/>
      <c r="M175" s="135"/>
      <c r="N175" s="135"/>
      <c r="O175" s="136"/>
      <c r="P175" s="136"/>
      <c r="Q175" s="136"/>
      <c r="R175" s="136"/>
      <c r="T175" s="131"/>
      <c r="U175" s="147">
        <f>'[7]5E B2'!A191</f>
        <v>0</v>
      </c>
      <c r="V175" s="132"/>
      <c r="W175" s="132"/>
      <c r="X175" s="132"/>
      <c r="Y175" s="132"/>
      <c r="Z175" s="132"/>
      <c r="AA175" s="132"/>
      <c r="AB175" s="132"/>
      <c r="AC175" s="132"/>
      <c r="AD175" s="132"/>
      <c r="AE175" s="132"/>
      <c r="AF175" s="132"/>
      <c r="AG175" s="132"/>
      <c r="AH175" s="132"/>
      <c r="AI175" s="132"/>
    </row>
    <row r="176" spans="3:35" s="128" customFormat="1" ht="22.5" customHeight="1" x14ac:dyDescent="0.25">
      <c r="C176" s="137"/>
      <c r="D176" s="148" t="e">
        <f>+'5E D2'!#REF!</f>
        <v>#REF!</v>
      </c>
      <c r="E176" s="138"/>
      <c r="F176" s="138"/>
      <c r="G176" s="138"/>
      <c r="H176" s="138"/>
      <c r="I176" s="138"/>
      <c r="J176" s="135"/>
      <c r="K176" s="135"/>
      <c r="L176" s="135"/>
      <c r="M176" s="135"/>
      <c r="N176" s="135"/>
      <c r="O176" s="138"/>
      <c r="P176" s="138"/>
      <c r="Q176" s="138"/>
      <c r="R176" s="138"/>
      <c r="T176" s="137"/>
      <c r="U176" s="148">
        <f>'[7]5E B2'!A192</f>
        <v>0</v>
      </c>
      <c r="V176" s="139"/>
      <c r="W176" s="139"/>
      <c r="X176" s="139"/>
      <c r="Y176" s="139"/>
      <c r="Z176" s="139"/>
      <c r="AA176" s="139"/>
      <c r="AB176" s="139"/>
      <c r="AC176" s="139"/>
      <c r="AD176" s="139"/>
      <c r="AE176" s="139"/>
      <c r="AF176" s="139"/>
      <c r="AG176" s="139"/>
      <c r="AH176" s="139"/>
      <c r="AI176" s="139"/>
    </row>
    <row r="177" spans="3:35" s="128" customFormat="1" ht="21" customHeight="1" x14ac:dyDescent="0.25">
      <c r="C177" s="129" t="s">
        <v>58</v>
      </c>
      <c r="D177" s="97" t="e">
        <f>+'5E D2'!#REF!</f>
        <v>#REF!</v>
      </c>
      <c r="E177" s="130"/>
      <c r="F177" s="130"/>
      <c r="G177" s="130"/>
      <c r="H177" s="130"/>
      <c r="I177" s="130"/>
      <c r="J177" s="130"/>
      <c r="K177" s="130"/>
      <c r="L177" s="130"/>
      <c r="M177" s="130"/>
      <c r="N177" s="130"/>
      <c r="O177" s="130"/>
      <c r="P177" s="130"/>
      <c r="Q177" s="130"/>
      <c r="R177" s="130"/>
      <c r="T177" s="129" t="s">
        <v>58</v>
      </c>
      <c r="U177" s="97">
        <f>'[7]5E B2'!C181</f>
        <v>0</v>
      </c>
      <c r="V177" s="130"/>
      <c r="W177" s="130"/>
      <c r="X177" s="130"/>
      <c r="Y177" s="130"/>
      <c r="Z177" s="130"/>
      <c r="AA177" s="130"/>
      <c r="AB177" s="130"/>
      <c r="AC177" s="130"/>
      <c r="AD177" s="130"/>
      <c r="AE177" s="130"/>
      <c r="AF177" s="130"/>
      <c r="AG177" s="130"/>
      <c r="AH177" s="130"/>
      <c r="AI177" s="130"/>
    </row>
    <row r="178" spans="3:35" s="128" customFormat="1" ht="22.5" hidden="1" customHeight="1" x14ac:dyDescent="0.25">
      <c r="C178" s="131"/>
      <c r="D178" s="147" t="e">
        <f>+'5E D2'!#REF!</f>
        <v>#REF!</v>
      </c>
      <c r="E178" s="132"/>
      <c r="F178" s="132"/>
      <c r="G178" s="132"/>
      <c r="H178" s="132"/>
      <c r="I178" s="132"/>
      <c r="J178" s="132"/>
      <c r="K178" s="132"/>
      <c r="L178" s="132"/>
      <c r="M178" s="132"/>
      <c r="N178" s="132"/>
      <c r="O178" s="132"/>
      <c r="P178" s="132"/>
      <c r="Q178" s="132"/>
      <c r="R178" s="132"/>
      <c r="T178" s="131"/>
      <c r="U178" s="147">
        <f>'[7]5E B2'!C182</f>
        <v>0</v>
      </c>
      <c r="V178" s="132"/>
      <c r="W178" s="132"/>
      <c r="X178" s="132"/>
      <c r="Y178" s="132"/>
      <c r="Z178" s="132"/>
      <c r="AA178" s="132"/>
      <c r="AB178" s="132"/>
      <c r="AC178" s="132"/>
      <c r="AD178" s="132"/>
      <c r="AE178" s="132"/>
      <c r="AF178" s="132"/>
      <c r="AG178" s="132"/>
      <c r="AH178" s="132"/>
      <c r="AI178" s="132"/>
    </row>
    <row r="179" spans="3:35" s="128" customFormat="1" ht="22.5" hidden="1" customHeight="1" x14ac:dyDescent="0.25">
      <c r="C179" s="131"/>
      <c r="D179" s="147" t="e">
        <f>+'5E D2'!#REF!</f>
        <v>#REF!</v>
      </c>
      <c r="E179" s="132"/>
      <c r="F179" s="132"/>
      <c r="G179" s="132"/>
      <c r="H179" s="132"/>
      <c r="I179" s="132"/>
      <c r="J179" s="132"/>
      <c r="K179" s="132"/>
      <c r="L179" s="132"/>
      <c r="M179" s="132"/>
      <c r="N179" s="132"/>
      <c r="O179" s="132"/>
      <c r="P179" s="132"/>
      <c r="Q179" s="132"/>
      <c r="R179" s="132"/>
      <c r="T179" s="131"/>
      <c r="U179" s="147">
        <f>'[7]5E B2'!C183</f>
        <v>0</v>
      </c>
      <c r="V179" s="132"/>
      <c r="W179" s="132"/>
      <c r="X179" s="132"/>
      <c r="Y179" s="132"/>
      <c r="Z179" s="132"/>
      <c r="AA179" s="132"/>
      <c r="AB179" s="132"/>
      <c r="AC179" s="132"/>
      <c r="AD179" s="132"/>
      <c r="AE179" s="132"/>
      <c r="AF179" s="132"/>
      <c r="AG179" s="132"/>
      <c r="AH179" s="132"/>
      <c r="AI179" s="132"/>
    </row>
    <row r="180" spans="3:35" s="128" customFormat="1" ht="22.5" customHeight="1" x14ac:dyDescent="0.25">
      <c r="C180" s="133">
        <f>+C168+1</f>
        <v>45902</v>
      </c>
      <c r="D180" s="147" t="e">
        <f>+'5E D2'!#REF!</f>
        <v>#REF!</v>
      </c>
      <c r="E180" s="136"/>
      <c r="F180" s="135"/>
      <c r="G180" s="135"/>
      <c r="H180" s="135"/>
      <c r="I180" s="135"/>
      <c r="J180" s="135"/>
      <c r="K180" s="135"/>
      <c r="L180" s="135"/>
      <c r="M180" s="135"/>
      <c r="N180" s="135"/>
      <c r="O180" s="135"/>
      <c r="P180" s="135"/>
      <c r="Q180" s="135"/>
      <c r="R180" s="136"/>
      <c r="T180" s="133">
        <f>+T168+1</f>
        <v>45909</v>
      </c>
      <c r="U180" s="147">
        <f>'[7]5E B2'!C184</f>
        <v>0</v>
      </c>
      <c r="V180" s="132"/>
      <c r="W180" s="132"/>
      <c r="X180" s="132"/>
      <c r="Y180" s="132"/>
      <c r="Z180" s="132"/>
      <c r="AA180" s="132"/>
      <c r="AB180" s="132"/>
      <c r="AC180" s="132"/>
      <c r="AD180" s="132"/>
      <c r="AE180" s="132"/>
      <c r="AF180" s="132"/>
      <c r="AG180" s="132"/>
      <c r="AH180" s="132"/>
      <c r="AI180" s="132"/>
    </row>
    <row r="181" spans="3:35" s="128" customFormat="1" ht="22.5" hidden="1" customHeight="1" x14ac:dyDescent="0.25">
      <c r="C181" s="133"/>
      <c r="D181" s="147" t="e">
        <f>+'5E D2'!#REF!</f>
        <v>#REF!</v>
      </c>
      <c r="E181" s="135"/>
      <c r="F181" s="135"/>
      <c r="G181" s="135"/>
      <c r="H181" s="135"/>
      <c r="I181" s="135"/>
      <c r="J181" s="135"/>
      <c r="K181" s="135"/>
      <c r="L181" s="135"/>
      <c r="M181" s="135"/>
      <c r="N181" s="135"/>
      <c r="O181" s="135"/>
      <c r="P181" s="135"/>
      <c r="Q181" s="135"/>
      <c r="R181" s="135"/>
      <c r="T181" s="133"/>
      <c r="U181" s="147">
        <f>'[7]5E B2'!C185</f>
        <v>0</v>
      </c>
      <c r="V181" s="132"/>
      <c r="W181" s="132"/>
      <c r="X181" s="132"/>
      <c r="Y181" s="132"/>
      <c r="Z181" s="132"/>
      <c r="AA181" s="132"/>
      <c r="AB181" s="132"/>
      <c r="AC181" s="132"/>
      <c r="AD181" s="132"/>
      <c r="AE181" s="132"/>
      <c r="AF181" s="132"/>
      <c r="AG181" s="132"/>
      <c r="AH181" s="132"/>
      <c r="AI181" s="132"/>
    </row>
    <row r="182" spans="3:35" s="128" customFormat="1" ht="22.5" hidden="1" customHeight="1" x14ac:dyDescent="0.25">
      <c r="C182" s="133"/>
      <c r="D182" s="147" t="e">
        <f>+'5E D2'!#REF!</f>
        <v>#REF!</v>
      </c>
      <c r="E182" s="135"/>
      <c r="F182" s="135"/>
      <c r="G182" s="135"/>
      <c r="H182" s="135"/>
      <c r="I182" s="135"/>
      <c r="J182" s="135"/>
      <c r="K182" s="135"/>
      <c r="L182" s="135"/>
      <c r="M182" s="135"/>
      <c r="N182" s="135"/>
      <c r="O182" s="135"/>
      <c r="P182" s="135"/>
      <c r="Q182" s="135"/>
      <c r="R182" s="135"/>
      <c r="T182" s="133"/>
      <c r="U182" s="147">
        <f>'[7]5E B2'!C186</f>
        <v>0</v>
      </c>
      <c r="V182" s="132"/>
      <c r="W182" s="132"/>
      <c r="X182" s="132"/>
      <c r="Y182" s="132"/>
      <c r="Z182" s="132"/>
      <c r="AA182" s="132"/>
      <c r="AB182" s="132"/>
      <c r="AC182" s="132"/>
      <c r="AD182" s="132"/>
      <c r="AE182" s="132"/>
      <c r="AF182" s="132"/>
      <c r="AG182" s="132"/>
      <c r="AH182" s="132"/>
      <c r="AI182" s="132"/>
    </row>
    <row r="183" spans="3:35" s="128" customFormat="1" ht="19.5" customHeight="1" x14ac:dyDescent="0.25">
      <c r="C183" s="134"/>
      <c r="D183" s="147" t="e">
        <f>+'5E D2'!#REF!</f>
        <v>#REF!</v>
      </c>
      <c r="E183" s="135"/>
      <c r="F183" s="135"/>
      <c r="G183" s="135"/>
      <c r="H183" s="135"/>
      <c r="I183" s="135"/>
      <c r="J183" s="135"/>
      <c r="K183" s="135"/>
      <c r="L183" s="135"/>
      <c r="M183" s="135"/>
      <c r="N183" s="135"/>
      <c r="O183" s="135"/>
      <c r="P183" s="135"/>
      <c r="Q183" s="135"/>
      <c r="R183" s="136"/>
      <c r="T183" s="134"/>
      <c r="U183" s="147">
        <f>'[7]5E B2'!C187</f>
        <v>0</v>
      </c>
      <c r="V183" s="132"/>
      <c r="W183" s="132"/>
      <c r="X183" s="132"/>
      <c r="Y183" s="132"/>
      <c r="Z183" s="132"/>
      <c r="AA183" s="132"/>
      <c r="AB183" s="132"/>
      <c r="AC183" s="132"/>
      <c r="AD183" s="132"/>
      <c r="AE183" s="132"/>
      <c r="AF183" s="132"/>
      <c r="AG183" s="132"/>
      <c r="AH183" s="132"/>
      <c r="AI183" s="132"/>
    </row>
    <row r="184" spans="3:35" s="128" customFormat="1" ht="22.5" hidden="1" customHeight="1" x14ac:dyDescent="0.25">
      <c r="C184" s="134"/>
      <c r="D184" s="147" t="e">
        <f>+'5E D2'!#REF!</f>
        <v>#REF!</v>
      </c>
      <c r="E184" s="135"/>
      <c r="F184" s="135"/>
      <c r="G184" s="135"/>
      <c r="H184" s="135"/>
      <c r="I184" s="135"/>
      <c r="J184" s="135"/>
      <c r="K184" s="135"/>
      <c r="L184" s="135"/>
      <c r="M184" s="135"/>
      <c r="N184" s="135"/>
      <c r="O184" s="135"/>
      <c r="P184" s="135"/>
      <c r="Q184" s="135"/>
      <c r="R184" s="136"/>
      <c r="T184" s="134"/>
      <c r="U184" s="147">
        <f>'[7]5E B2'!C188</f>
        <v>0</v>
      </c>
      <c r="V184" s="132"/>
      <c r="W184" s="132"/>
      <c r="X184" s="132"/>
      <c r="Y184" s="132"/>
      <c r="Z184" s="132"/>
      <c r="AA184" s="132"/>
      <c r="AB184" s="132"/>
      <c r="AC184" s="132"/>
      <c r="AD184" s="132"/>
      <c r="AE184" s="132"/>
      <c r="AF184" s="132"/>
      <c r="AG184" s="132"/>
      <c r="AH184" s="132"/>
      <c r="AI184" s="132"/>
    </row>
    <row r="185" spans="3:35" s="128" customFormat="1" ht="0.75" customHeight="1" x14ac:dyDescent="0.25">
      <c r="C185" s="134"/>
      <c r="D185" s="147" t="e">
        <f>+'5E D2'!#REF!</f>
        <v>#REF!</v>
      </c>
      <c r="E185" s="135"/>
      <c r="F185" s="135"/>
      <c r="G185" s="135"/>
      <c r="H185" s="135"/>
      <c r="I185" s="135"/>
      <c r="J185" s="135"/>
      <c r="K185" s="135"/>
      <c r="L185" s="135"/>
      <c r="M185" s="135"/>
      <c r="N185" s="135"/>
      <c r="O185" s="135"/>
      <c r="P185" s="135"/>
      <c r="Q185" s="135"/>
      <c r="R185" s="136"/>
      <c r="T185" s="134"/>
      <c r="U185" s="147">
        <f>'[7]5E B2'!C189</f>
        <v>0</v>
      </c>
      <c r="V185" s="132"/>
      <c r="W185" s="132"/>
      <c r="X185" s="132"/>
      <c r="Y185" s="132"/>
      <c r="Z185" s="132"/>
      <c r="AA185" s="132"/>
      <c r="AB185" s="132"/>
      <c r="AC185" s="132"/>
      <c r="AD185" s="132"/>
      <c r="AE185" s="132"/>
      <c r="AF185" s="132"/>
      <c r="AG185" s="132"/>
      <c r="AH185" s="132"/>
      <c r="AI185" s="132"/>
    </row>
    <row r="186" spans="3:35" s="128" customFormat="1" ht="22.5" customHeight="1" x14ac:dyDescent="0.25">
      <c r="C186" s="131"/>
      <c r="D186" s="147" t="e">
        <f>+'5E D2'!#REF!</f>
        <v>#REF!</v>
      </c>
      <c r="E186" s="136"/>
      <c r="F186" s="136"/>
      <c r="G186" s="136"/>
      <c r="H186" s="136"/>
      <c r="I186" s="136"/>
      <c r="J186" s="135"/>
      <c r="K186" s="135"/>
      <c r="L186" s="135"/>
      <c r="M186" s="135"/>
      <c r="N186" s="135"/>
      <c r="O186" s="136"/>
      <c r="P186" s="136"/>
      <c r="Q186" s="136"/>
      <c r="R186" s="136"/>
      <c r="T186" s="131"/>
      <c r="U186" s="147">
        <f>'[7]5E B2'!C190</f>
        <v>0</v>
      </c>
      <c r="V186" s="132"/>
      <c r="W186" s="132"/>
      <c r="X186" s="132"/>
      <c r="Y186" s="132"/>
      <c r="Z186" s="132"/>
      <c r="AA186" s="132"/>
      <c r="AB186" s="132"/>
      <c r="AC186" s="132"/>
      <c r="AD186" s="132"/>
      <c r="AE186" s="132"/>
      <c r="AF186" s="132"/>
      <c r="AG186" s="132"/>
      <c r="AH186" s="132"/>
      <c r="AI186" s="132"/>
    </row>
    <row r="187" spans="3:35" s="128" customFormat="1" ht="22.5" hidden="1" customHeight="1" x14ac:dyDescent="0.25">
      <c r="C187" s="131"/>
      <c r="D187" s="147" t="e">
        <f>+'5E D2'!#REF!</f>
        <v>#REF!</v>
      </c>
      <c r="E187" s="136"/>
      <c r="F187" s="136"/>
      <c r="G187" s="136"/>
      <c r="H187" s="136"/>
      <c r="I187" s="136"/>
      <c r="J187" s="135"/>
      <c r="K187" s="135"/>
      <c r="L187" s="135"/>
      <c r="M187" s="135"/>
      <c r="N187" s="135"/>
      <c r="O187" s="136"/>
      <c r="P187" s="136"/>
      <c r="Q187" s="136"/>
      <c r="R187" s="136"/>
      <c r="T187" s="131"/>
      <c r="U187" s="147">
        <f>'[7]5E B2'!C191</f>
        <v>0</v>
      </c>
      <c r="V187" s="132"/>
      <c r="W187" s="132"/>
      <c r="X187" s="132"/>
      <c r="Y187" s="132"/>
      <c r="Z187" s="132"/>
      <c r="AA187" s="132"/>
      <c r="AB187" s="132"/>
      <c r="AC187" s="132"/>
      <c r="AD187" s="132"/>
      <c r="AE187" s="132"/>
      <c r="AF187" s="132"/>
      <c r="AG187" s="132"/>
      <c r="AH187" s="132"/>
      <c r="AI187" s="132"/>
    </row>
    <row r="188" spans="3:35" s="128" customFormat="1" ht="22.5" customHeight="1" x14ac:dyDescent="0.25">
      <c r="C188" s="137"/>
      <c r="D188" s="148" t="e">
        <f>+'5E D2'!#REF!</f>
        <v>#REF!</v>
      </c>
      <c r="E188" s="138"/>
      <c r="F188" s="138"/>
      <c r="G188" s="138"/>
      <c r="H188" s="138"/>
      <c r="I188" s="138"/>
      <c r="J188" s="135"/>
      <c r="K188" s="135"/>
      <c r="L188" s="135"/>
      <c r="M188" s="135"/>
      <c r="N188" s="135"/>
      <c r="O188" s="138"/>
      <c r="P188" s="138"/>
      <c r="Q188" s="138"/>
      <c r="R188" s="138"/>
      <c r="T188" s="137"/>
      <c r="U188" s="148">
        <f>'[7]5E B2'!C192</f>
        <v>0</v>
      </c>
      <c r="V188" s="139"/>
      <c r="W188" s="139"/>
      <c r="X188" s="139"/>
      <c r="Y188" s="139"/>
      <c r="Z188" s="139"/>
      <c r="AA188" s="139"/>
      <c r="AB188" s="139"/>
      <c r="AC188" s="139"/>
      <c r="AD188" s="139"/>
      <c r="AE188" s="139"/>
      <c r="AF188" s="139"/>
      <c r="AG188" s="139"/>
      <c r="AH188" s="139"/>
      <c r="AI188" s="139"/>
    </row>
    <row r="189" spans="3:35" s="128" customFormat="1" ht="21" customHeight="1" x14ac:dyDescent="0.25">
      <c r="C189" s="129" t="s">
        <v>59</v>
      </c>
      <c r="D189" s="97" t="e">
        <f>+'5E D2'!#REF!</f>
        <v>#REF!</v>
      </c>
      <c r="E189" s="130"/>
      <c r="F189" s="130"/>
      <c r="G189" s="130"/>
      <c r="H189" s="130"/>
      <c r="I189" s="130"/>
      <c r="J189" s="130"/>
      <c r="K189" s="130"/>
      <c r="L189" s="130"/>
      <c r="M189" s="130"/>
      <c r="N189" s="130"/>
      <c r="O189" s="130"/>
      <c r="P189" s="130"/>
      <c r="Q189" s="130"/>
      <c r="R189" s="130"/>
      <c r="T189" s="129" t="s">
        <v>59</v>
      </c>
      <c r="U189" s="97">
        <f>'[7]5E B2'!E181</f>
        <v>0</v>
      </c>
      <c r="V189" s="130"/>
      <c r="W189" s="130"/>
      <c r="X189" s="130"/>
      <c r="Y189" s="130"/>
      <c r="Z189" s="130"/>
      <c r="AA189" s="130"/>
      <c r="AB189" s="130"/>
      <c r="AC189" s="130"/>
      <c r="AD189" s="130"/>
      <c r="AE189" s="130"/>
      <c r="AF189" s="130"/>
      <c r="AG189" s="130"/>
      <c r="AH189" s="130"/>
      <c r="AI189" s="130"/>
    </row>
    <row r="190" spans="3:35" s="128" customFormat="1" ht="22.5" hidden="1" customHeight="1" x14ac:dyDescent="0.25">
      <c r="C190" s="131"/>
      <c r="D190" s="147" t="e">
        <f>+'5E D2'!#REF!</f>
        <v>#REF!</v>
      </c>
      <c r="E190" s="132"/>
      <c r="F190" s="132"/>
      <c r="G190" s="132"/>
      <c r="H190" s="132"/>
      <c r="I190" s="132"/>
      <c r="J190" s="132"/>
      <c r="K190" s="132"/>
      <c r="L190" s="132"/>
      <c r="M190" s="132"/>
      <c r="N190" s="132"/>
      <c r="O190" s="132"/>
      <c r="P190" s="132"/>
      <c r="Q190" s="132"/>
      <c r="R190" s="132"/>
      <c r="T190" s="131"/>
      <c r="U190" s="147">
        <f>'[7]5E B2'!E182</f>
        <v>0</v>
      </c>
      <c r="V190" s="132"/>
      <c r="W190" s="132"/>
      <c r="X190" s="132"/>
      <c r="Y190" s="132"/>
      <c r="Z190" s="132"/>
      <c r="AA190" s="132"/>
      <c r="AB190" s="132"/>
      <c r="AC190" s="132"/>
      <c r="AD190" s="132"/>
      <c r="AE190" s="132"/>
      <c r="AF190" s="132"/>
      <c r="AG190" s="132"/>
      <c r="AH190" s="132"/>
      <c r="AI190" s="132"/>
    </row>
    <row r="191" spans="3:35" s="128" customFormat="1" ht="22.5" hidden="1" customHeight="1" x14ac:dyDescent="0.25">
      <c r="C191" s="131"/>
      <c r="D191" s="147" t="e">
        <f>+'5E D2'!#REF!</f>
        <v>#REF!</v>
      </c>
      <c r="E191" s="132"/>
      <c r="F191" s="132"/>
      <c r="G191" s="132"/>
      <c r="H191" s="132"/>
      <c r="I191" s="132"/>
      <c r="J191" s="132"/>
      <c r="K191" s="132"/>
      <c r="L191" s="132"/>
      <c r="M191" s="132"/>
      <c r="N191" s="132"/>
      <c r="O191" s="132"/>
      <c r="P191" s="132"/>
      <c r="Q191" s="132"/>
      <c r="R191" s="132"/>
      <c r="T191" s="131"/>
      <c r="U191" s="147">
        <f>'[7]5E B2'!E183</f>
        <v>0</v>
      </c>
      <c r="V191" s="132"/>
      <c r="W191" s="132"/>
      <c r="X191" s="132"/>
      <c r="Y191" s="132"/>
      <c r="Z191" s="132"/>
      <c r="AA191" s="132"/>
      <c r="AB191" s="132"/>
      <c r="AC191" s="132"/>
      <c r="AD191" s="132"/>
      <c r="AE191" s="132"/>
      <c r="AF191" s="132"/>
      <c r="AG191" s="132"/>
      <c r="AH191" s="132"/>
      <c r="AI191" s="132"/>
    </row>
    <row r="192" spans="3:35" s="128" customFormat="1" ht="22.5" customHeight="1" x14ac:dyDescent="0.25">
      <c r="C192" s="133">
        <f>+C180+1</f>
        <v>45903</v>
      </c>
      <c r="D192" s="147" t="e">
        <f>+'5E D2'!#REF!</f>
        <v>#REF!</v>
      </c>
      <c r="E192" s="135"/>
      <c r="F192" s="135"/>
      <c r="G192" s="135"/>
      <c r="H192" s="135"/>
      <c r="I192" s="135"/>
      <c r="J192" s="135"/>
      <c r="K192" s="135"/>
      <c r="L192" s="135"/>
      <c r="M192" s="135"/>
      <c r="N192" s="135"/>
      <c r="O192" s="135"/>
      <c r="P192" s="135"/>
      <c r="Q192" s="135"/>
      <c r="R192" s="135"/>
      <c r="T192" s="133">
        <f>+T180+1</f>
        <v>45910</v>
      </c>
      <c r="U192" s="147">
        <f>'[7]5E B2'!E184</f>
        <v>0</v>
      </c>
      <c r="V192" s="132"/>
      <c r="W192" s="132"/>
      <c r="X192" s="132"/>
      <c r="Y192" s="132"/>
      <c r="Z192" s="132"/>
      <c r="AA192" s="132"/>
      <c r="AB192" s="132"/>
      <c r="AC192" s="132"/>
      <c r="AD192" s="132"/>
      <c r="AE192" s="132"/>
      <c r="AF192" s="132"/>
      <c r="AG192" s="132"/>
      <c r="AH192" s="132"/>
      <c r="AI192" s="132"/>
    </row>
    <row r="193" spans="3:35" s="128" customFormat="1" ht="22.5" hidden="1" customHeight="1" x14ac:dyDescent="0.25">
      <c r="C193" s="133"/>
      <c r="D193" s="147" t="e">
        <f>+'5E D2'!#REF!</f>
        <v>#REF!</v>
      </c>
      <c r="E193" s="135"/>
      <c r="F193" s="135"/>
      <c r="G193" s="135"/>
      <c r="H193" s="135"/>
      <c r="I193" s="135"/>
      <c r="J193" s="135"/>
      <c r="K193" s="135"/>
      <c r="L193" s="135"/>
      <c r="M193" s="135"/>
      <c r="N193" s="135"/>
      <c r="O193" s="135"/>
      <c r="P193" s="135"/>
      <c r="Q193" s="135"/>
      <c r="R193" s="135"/>
      <c r="T193" s="133"/>
      <c r="U193" s="147">
        <f>'[7]5E B2'!E185</f>
        <v>0</v>
      </c>
      <c r="V193" s="132"/>
      <c r="W193" s="132"/>
      <c r="X193" s="132"/>
      <c r="Y193" s="132"/>
      <c r="Z193" s="132"/>
      <c r="AA193" s="132"/>
      <c r="AB193" s="132"/>
      <c r="AC193" s="132"/>
      <c r="AD193" s="132"/>
      <c r="AE193" s="132"/>
      <c r="AF193" s="132"/>
      <c r="AG193" s="132"/>
      <c r="AH193" s="132"/>
      <c r="AI193" s="132"/>
    </row>
    <row r="194" spans="3:35" s="128" customFormat="1" ht="22.5" hidden="1" customHeight="1" x14ac:dyDescent="0.25">
      <c r="C194" s="133"/>
      <c r="D194" s="147" t="e">
        <f>+'5E D2'!#REF!</f>
        <v>#REF!</v>
      </c>
      <c r="E194" s="135"/>
      <c r="F194" s="135"/>
      <c r="G194" s="135"/>
      <c r="H194" s="135"/>
      <c r="I194" s="135"/>
      <c r="J194" s="135"/>
      <c r="K194" s="135"/>
      <c r="L194" s="135"/>
      <c r="M194" s="135"/>
      <c r="N194" s="135"/>
      <c r="O194" s="135"/>
      <c r="P194" s="135"/>
      <c r="Q194" s="135"/>
      <c r="R194" s="135"/>
      <c r="T194" s="133"/>
      <c r="U194" s="147">
        <f>'[7]5E B2'!E186</f>
        <v>0</v>
      </c>
      <c r="V194" s="132"/>
      <c r="W194" s="132"/>
      <c r="X194" s="132"/>
      <c r="Y194" s="132"/>
      <c r="Z194" s="132"/>
      <c r="AA194" s="132"/>
      <c r="AB194" s="132"/>
      <c r="AC194" s="132"/>
      <c r="AD194" s="132"/>
      <c r="AE194" s="132"/>
      <c r="AF194" s="132"/>
      <c r="AG194" s="132"/>
      <c r="AH194" s="132"/>
      <c r="AI194" s="132"/>
    </row>
    <row r="195" spans="3:35" s="128" customFormat="1" ht="21" customHeight="1" x14ac:dyDescent="0.25">
      <c r="C195" s="134"/>
      <c r="D195" s="147" t="e">
        <f>+'5E D2'!#REF!</f>
        <v>#REF!</v>
      </c>
      <c r="E195" s="135"/>
      <c r="F195" s="135"/>
      <c r="G195" s="135"/>
      <c r="H195" s="135"/>
      <c r="I195" s="135"/>
      <c r="J195" s="135"/>
      <c r="K195" s="135"/>
      <c r="L195" s="135"/>
      <c r="M195" s="135"/>
      <c r="N195" s="135"/>
      <c r="O195" s="135"/>
      <c r="P195" s="135"/>
      <c r="Q195" s="135"/>
      <c r="R195" s="136"/>
      <c r="T195" s="134"/>
      <c r="U195" s="147">
        <f>'[7]5E B2'!E187</f>
        <v>0</v>
      </c>
      <c r="V195" s="132"/>
      <c r="W195" s="132"/>
      <c r="X195" s="132"/>
      <c r="Y195" s="132"/>
      <c r="Z195" s="132"/>
      <c r="AA195" s="132"/>
      <c r="AB195" s="132"/>
      <c r="AC195" s="132"/>
      <c r="AD195" s="132"/>
      <c r="AE195" s="132"/>
      <c r="AF195" s="132"/>
      <c r="AG195" s="132"/>
      <c r="AH195" s="132"/>
      <c r="AI195" s="132"/>
    </row>
    <row r="196" spans="3:35" s="128" customFormat="1" ht="22.5" hidden="1" customHeight="1" x14ac:dyDescent="0.25">
      <c r="C196" s="134"/>
      <c r="D196" s="147" t="e">
        <f>+'5E D2'!#REF!</f>
        <v>#REF!</v>
      </c>
      <c r="E196" s="135"/>
      <c r="F196" s="135"/>
      <c r="G196" s="135"/>
      <c r="H196" s="135"/>
      <c r="I196" s="135"/>
      <c r="J196" s="135"/>
      <c r="K196" s="135"/>
      <c r="L196" s="135"/>
      <c r="M196" s="135"/>
      <c r="N196" s="135"/>
      <c r="O196" s="135"/>
      <c r="P196" s="135"/>
      <c r="Q196" s="135"/>
      <c r="R196" s="136"/>
      <c r="T196" s="134"/>
      <c r="U196" s="147">
        <f>'[7]5E B2'!E188</f>
        <v>0</v>
      </c>
      <c r="V196" s="132"/>
      <c r="W196" s="132"/>
      <c r="X196" s="132"/>
      <c r="Y196" s="132"/>
      <c r="Z196" s="132"/>
      <c r="AA196" s="132"/>
      <c r="AB196" s="132"/>
      <c r="AC196" s="132"/>
      <c r="AD196" s="132"/>
      <c r="AE196" s="132"/>
      <c r="AF196" s="132"/>
      <c r="AG196" s="132"/>
      <c r="AH196" s="132"/>
      <c r="AI196" s="132"/>
    </row>
    <row r="197" spans="3:35" s="128" customFormat="1" ht="0.75" customHeight="1" x14ac:dyDescent="0.25">
      <c r="C197" s="134"/>
      <c r="D197" s="147" t="e">
        <f>+'5E D2'!#REF!</f>
        <v>#REF!</v>
      </c>
      <c r="E197" s="135"/>
      <c r="F197" s="135"/>
      <c r="G197" s="135"/>
      <c r="H197" s="135"/>
      <c r="I197" s="135"/>
      <c r="J197" s="135"/>
      <c r="K197" s="135"/>
      <c r="L197" s="135"/>
      <c r="M197" s="135"/>
      <c r="N197" s="135"/>
      <c r="O197" s="135"/>
      <c r="P197" s="135"/>
      <c r="Q197" s="135"/>
      <c r="R197" s="136"/>
      <c r="T197" s="134"/>
      <c r="U197" s="147">
        <f>'[7]5E B2'!E189</f>
        <v>0</v>
      </c>
      <c r="V197" s="132"/>
      <c r="W197" s="132"/>
      <c r="X197" s="132"/>
      <c r="Y197" s="132"/>
      <c r="Z197" s="132"/>
      <c r="AA197" s="132"/>
      <c r="AB197" s="132"/>
      <c r="AC197" s="132"/>
      <c r="AD197" s="132"/>
      <c r="AE197" s="132"/>
      <c r="AF197" s="132"/>
      <c r="AG197" s="132"/>
      <c r="AH197" s="132"/>
      <c r="AI197" s="132"/>
    </row>
    <row r="198" spans="3:35" s="128" customFormat="1" ht="22.5" customHeight="1" x14ac:dyDescent="0.25">
      <c r="C198" s="131"/>
      <c r="D198" s="147" t="e">
        <f>+'5E D2'!#REF!</f>
        <v>#REF!</v>
      </c>
      <c r="E198" s="136"/>
      <c r="F198" s="136"/>
      <c r="G198" s="136"/>
      <c r="H198" s="136"/>
      <c r="I198" s="136"/>
      <c r="J198" s="135"/>
      <c r="K198" s="135"/>
      <c r="L198" s="135"/>
      <c r="M198" s="135"/>
      <c r="N198" s="135"/>
      <c r="O198" s="136"/>
      <c r="P198" s="136"/>
      <c r="Q198" s="136"/>
      <c r="R198" s="136"/>
      <c r="T198" s="131"/>
      <c r="U198" s="147">
        <f>'[7]5E B2'!E190</f>
        <v>0</v>
      </c>
      <c r="V198" s="132"/>
      <c r="W198" s="132"/>
      <c r="X198" s="132"/>
      <c r="Y198" s="132"/>
      <c r="Z198" s="132"/>
      <c r="AA198" s="132"/>
      <c r="AB198" s="132"/>
      <c r="AC198" s="132"/>
      <c r="AD198" s="132"/>
      <c r="AE198" s="132"/>
      <c r="AF198" s="132"/>
      <c r="AG198" s="132"/>
      <c r="AH198" s="132"/>
      <c r="AI198" s="132"/>
    </row>
    <row r="199" spans="3:35" s="128" customFormat="1" ht="22.5" hidden="1" customHeight="1" x14ac:dyDescent="0.25">
      <c r="C199" s="131"/>
      <c r="D199" s="147" t="e">
        <f>+'5E D2'!#REF!</f>
        <v>#REF!</v>
      </c>
      <c r="E199" s="136"/>
      <c r="F199" s="136"/>
      <c r="G199" s="136"/>
      <c r="H199" s="136"/>
      <c r="I199" s="136"/>
      <c r="J199" s="135"/>
      <c r="K199" s="135"/>
      <c r="L199" s="135"/>
      <c r="M199" s="135"/>
      <c r="N199" s="135"/>
      <c r="O199" s="136"/>
      <c r="P199" s="136"/>
      <c r="Q199" s="136"/>
      <c r="R199" s="136"/>
      <c r="T199" s="131"/>
      <c r="U199" s="147">
        <f>'[7]5E B2'!E191</f>
        <v>0</v>
      </c>
      <c r="V199" s="132"/>
      <c r="W199" s="132"/>
      <c r="X199" s="132"/>
      <c r="Y199" s="132"/>
      <c r="Z199" s="132"/>
      <c r="AA199" s="132"/>
      <c r="AB199" s="132"/>
      <c r="AC199" s="132"/>
      <c r="AD199" s="132"/>
      <c r="AE199" s="132"/>
      <c r="AF199" s="132"/>
      <c r="AG199" s="132"/>
      <c r="AH199" s="132"/>
      <c r="AI199" s="132"/>
    </row>
    <row r="200" spans="3:35" s="128" customFormat="1" ht="22.5" customHeight="1" x14ac:dyDescent="0.25">
      <c r="C200" s="137"/>
      <c r="D200" s="148" t="e">
        <f>+'5E D2'!#REF!</f>
        <v>#REF!</v>
      </c>
      <c r="E200" s="138"/>
      <c r="F200" s="138"/>
      <c r="G200" s="138"/>
      <c r="H200" s="138"/>
      <c r="I200" s="138"/>
      <c r="J200" s="135"/>
      <c r="K200" s="135"/>
      <c r="L200" s="135"/>
      <c r="M200" s="135"/>
      <c r="N200" s="135"/>
      <c r="O200" s="138"/>
      <c r="P200" s="138"/>
      <c r="Q200" s="138"/>
      <c r="R200" s="138"/>
      <c r="T200" s="137"/>
      <c r="U200" s="148">
        <f>'[7]5E B2'!E192</f>
        <v>0</v>
      </c>
      <c r="V200" s="139"/>
      <c r="W200" s="139"/>
      <c r="X200" s="139"/>
      <c r="Y200" s="139"/>
      <c r="Z200" s="139"/>
      <c r="AA200" s="139"/>
      <c r="AB200" s="139"/>
      <c r="AC200" s="139"/>
      <c r="AD200" s="139"/>
      <c r="AE200" s="139"/>
      <c r="AF200" s="139"/>
      <c r="AG200" s="139"/>
      <c r="AH200" s="139"/>
      <c r="AI200" s="139"/>
    </row>
    <row r="201" spans="3:35" s="128" customFormat="1" ht="21" customHeight="1" x14ac:dyDescent="0.25">
      <c r="C201" s="129" t="s">
        <v>60</v>
      </c>
      <c r="D201" s="97" t="e">
        <f>+'5E D2'!#REF!</f>
        <v>#REF!</v>
      </c>
      <c r="E201" s="130"/>
      <c r="F201" s="130"/>
      <c r="G201" s="130"/>
      <c r="H201" s="130"/>
      <c r="I201" s="130"/>
      <c r="J201" s="130"/>
      <c r="K201" s="130"/>
      <c r="L201" s="130"/>
      <c r="M201" s="130"/>
      <c r="N201" s="130"/>
      <c r="O201" s="130"/>
      <c r="P201" s="130"/>
      <c r="Q201" s="130"/>
      <c r="R201" s="130"/>
      <c r="T201" s="129" t="s">
        <v>60</v>
      </c>
      <c r="U201" s="97">
        <f>'[7]5E B2'!G181</f>
        <v>0</v>
      </c>
      <c r="V201" s="130"/>
      <c r="W201" s="130"/>
      <c r="X201" s="130"/>
      <c r="Y201" s="130"/>
      <c r="Z201" s="130"/>
      <c r="AA201" s="130"/>
      <c r="AB201" s="130"/>
      <c r="AC201" s="130"/>
      <c r="AD201" s="130"/>
      <c r="AE201" s="130"/>
      <c r="AF201" s="130"/>
      <c r="AG201" s="130"/>
      <c r="AH201" s="130"/>
      <c r="AI201" s="130"/>
    </row>
    <row r="202" spans="3:35" s="128" customFormat="1" ht="22.5" hidden="1" customHeight="1" x14ac:dyDescent="0.25">
      <c r="C202" s="131"/>
      <c r="D202" s="147" t="e">
        <f>+'5E D2'!#REF!</f>
        <v>#REF!</v>
      </c>
      <c r="E202" s="132"/>
      <c r="F202" s="132"/>
      <c r="G202" s="132"/>
      <c r="H202" s="132"/>
      <c r="I202" s="132"/>
      <c r="J202" s="132"/>
      <c r="K202" s="132"/>
      <c r="L202" s="132"/>
      <c r="M202" s="132"/>
      <c r="N202" s="132"/>
      <c r="O202" s="132"/>
      <c r="P202" s="132"/>
      <c r="Q202" s="132"/>
      <c r="R202" s="132"/>
      <c r="T202" s="131"/>
      <c r="U202" s="147">
        <f>'[7]5E B2'!G182</f>
        <v>0</v>
      </c>
      <c r="V202" s="132"/>
      <c r="W202" s="132"/>
      <c r="X202" s="132"/>
      <c r="Y202" s="132"/>
      <c r="Z202" s="132"/>
      <c r="AA202" s="132"/>
      <c r="AB202" s="132"/>
      <c r="AC202" s="132"/>
      <c r="AD202" s="132"/>
      <c r="AE202" s="132"/>
      <c r="AF202" s="132"/>
      <c r="AG202" s="132"/>
      <c r="AH202" s="132"/>
      <c r="AI202" s="132"/>
    </row>
    <row r="203" spans="3:35" s="128" customFormat="1" ht="22.5" hidden="1" customHeight="1" x14ac:dyDescent="0.25">
      <c r="C203" s="131"/>
      <c r="D203" s="147" t="e">
        <f>+'5E D2'!#REF!</f>
        <v>#REF!</v>
      </c>
      <c r="E203" s="132"/>
      <c r="F203" s="132"/>
      <c r="G203" s="132"/>
      <c r="H203" s="132"/>
      <c r="I203" s="132"/>
      <c r="J203" s="132"/>
      <c r="K203" s="132"/>
      <c r="L203" s="132"/>
      <c r="M203" s="132"/>
      <c r="N203" s="132"/>
      <c r="O203" s="132"/>
      <c r="P203" s="132"/>
      <c r="Q203" s="132"/>
      <c r="R203" s="132"/>
      <c r="T203" s="131"/>
      <c r="U203" s="147">
        <f>'[7]5E B2'!G183</f>
        <v>0</v>
      </c>
      <c r="V203" s="132"/>
      <c r="W203" s="132"/>
      <c r="X203" s="132"/>
      <c r="Y203" s="132"/>
      <c r="Z203" s="132"/>
      <c r="AA203" s="132"/>
      <c r="AB203" s="132"/>
      <c r="AC203" s="132"/>
      <c r="AD203" s="132"/>
      <c r="AE203" s="132"/>
      <c r="AF203" s="132"/>
      <c r="AG203" s="132"/>
      <c r="AH203" s="132"/>
      <c r="AI203" s="132"/>
    </row>
    <row r="204" spans="3:35" s="128" customFormat="1" ht="22.5" customHeight="1" x14ac:dyDescent="0.25">
      <c r="C204" s="133">
        <f>+C192+1</f>
        <v>45904</v>
      </c>
      <c r="D204" s="147" t="e">
        <f>+'5E D2'!#REF!</f>
        <v>#REF!</v>
      </c>
      <c r="E204" s="132"/>
      <c r="F204" s="132"/>
      <c r="G204" s="132"/>
      <c r="H204" s="132"/>
      <c r="I204" s="132"/>
      <c r="J204" s="132"/>
      <c r="K204" s="132"/>
      <c r="L204" s="132"/>
      <c r="M204" s="132"/>
      <c r="N204" s="132"/>
      <c r="O204" s="132"/>
      <c r="P204" s="132"/>
      <c r="Q204" s="132"/>
      <c r="R204" s="132"/>
      <c r="T204" s="133">
        <f>+T192+1</f>
        <v>45911</v>
      </c>
      <c r="U204" s="147">
        <f>'[7]5E B2'!G184</f>
        <v>0</v>
      </c>
      <c r="V204" s="132"/>
      <c r="W204" s="132"/>
      <c r="X204" s="132"/>
      <c r="Y204" s="132"/>
      <c r="Z204" s="132"/>
      <c r="AA204" s="132"/>
      <c r="AB204" s="132"/>
      <c r="AC204" s="132"/>
      <c r="AD204" s="132"/>
      <c r="AE204" s="132"/>
      <c r="AF204" s="132"/>
      <c r="AG204" s="132"/>
      <c r="AH204" s="132"/>
      <c r="AI204" s="132"/>
    </row>
    <row r="205" spans="3:35" s="128" customFormat="1" ht="22.5" hidden="1" customHeight="1" x14ac:dyDescent="0.25">
      <c r="C205" s="133"/>
      <c r="D205" s="147" t="e">
        <f>+'5E D2'!#REF!</f>
        <v>#REF!</v>
      </c>
      <c r="E205" s="135"/>
      <c r="F205" s="135"/>
      <c r="G205" s="135"/>
      <c r="H205" s="135"/>
      <c r="I205" s="135"/>
      <c r="J205" s="135"/>
      <c r="K205" s="135"/>
      <c r="L205" s="135"/>
      <c r="M205" s="135"/>
      <c r="N205" s="135"/>
      <c r="O205" s="135"/>
      <c r="P205" s="135"/>
      <c r="Q205" s="135"/>
      <c r="R205" s="135"/>
      <c r="T205" s="133"/>
      <c r="U205" s="147">
        <f>'[7]5E B2'!G185</f>
        <v>0</v>
      </c>
      <c r="V205" s="132"/>
      <c r="W205" s="132"/>
      <c r="X205" s="132"/>
      <c r="Y205" s="132"/>
      <c r="Z205" s="132"/>
      <c r="AA205" s="132"/>
      <c r="AB205" s="132"/>
      <c r="AC205" s="132"/>
      <c r="AD205" s="132"/>
      <c r="AE205" s="132"/>
      <c r="AF205" s="132"/>
      <c r="AG205" s="132"/>
      <c r="AH205" s="132"/>
      <c r="AI205" s="132"/>
    </row>
    <row r="206" spans="3:35" s="128" customFormat="1" ht="22.5" hidden="1" customHeight="1" x14ac:dyDescent="0.25">
      <c r="C206" s="133"/>
      <c r="D206" s="147" t="e">
        <f>+'5E D2'!#REF!</f>
        <v>#REF!</v>
      </c>
      <c r="E206" s="135"/>
      <c r="F206" s="135"/>
      <c r="G206" s="135"/>
      <c r="H206" s="135"/>
      <c r="I206" s="135"/>
      <c r="J206" s="135"/>
      <c r="K206" s="135"/>
      <c r="L206" s="135"/>
      <c r="M206" s="135"/>
      <c r="N206" s="135"/>
      <c r="O206" s="135"/>
      <c r="P206" s="135"/>
      <c r="Q206" s="135"/>
      <c r="R206" s="135"/>
      <c r="T206" s="133"/>
      <c r="U206" s="147">
        <f>'[7]5E B2'!G186</f>
        <v>0</v>
      </c>
      <c r="V206" s="132"/>
      <c r="W206" s="132"/>
      <c r="X206" s="132"/>
      <c r="Y206" s="132"/>
      <c r="Z206" s="132"/>
      <c r="AA206" s="132"/>
      <c r="AB206" s="132"/>
      <c r="AC206" s="132"/>
      <c r="AD206" s="132"/>
      <c r="AE206" s="132"/>
      <c r="AF206" s="132"/>
      <c r="AG206" s="132"/>
      <c r="AH206" s="132"/>
      <c r="AI206" s="132"/>
    </row>
    <row r="207" spans="3:35" s="128" customFormat="1" ht="21.75" customHeight="1" x14ac:dyDescent="0.25">
      <c r="C207" s="134"/>
      <c r="D207" s="147" t="e">
        <f>+'5E D2'!#REF!</f>
        <v>#REF!</v>
      </c>
      <c r="E207" s="135"/>
      <c r="F207" s="135"/>
      <c r="G207" s="135"/>
      <c r="H207" s="135"/>
      <c r="I207" s="135"/>
      <c r="J207" s="135"/>
      <c r="K207" s="135"/>
      <c r="L207" s="135"/>
      <c r="M207" s="135"/>
      <c r="N207" s="135"/>
      <c r="O207" s="135"/>
      <c r="P207" s="135"/>
      <c r="Q207" s="135"/>
      <c r="R207" s="136"/>
      <c r="T207" s="134"/>
      <c r="U207" s="147">
        <f>'[7]5E B2'!G187</f>
        <v>0</v>
      </c>
      <c r="V207" s="132"/>
      <c r="W207" s="132"/>
      <c r="X207" s="132"/>
      <c r="Y207" s="132"/>
      <c r="Z207" s="132"/>
      <c r="AA207" s="132"/>
      <c r="AB207" s="132"/>
      <c r="AC207" s="132"/>
      <c r="AD207" s="132"/>
      <c r="AE207" s="132"/>
      <c r="AF207" s="132"/>
      <c r="AG207" s="132"/>
      <c r="AH207" s="132"/>
      <c r="AI207" s="132"/>
    </row>
    <row r="208" spans="3:35" s="128" customFormat="1" ht="22.5" hidden="1" customHeight="1" x14ac:dyDescent="0.25">
      <c r="C208" s="134"/>
      <c r="D208" s="147" t="e">
        <f>+'5E D2'!#REF!</f>
        <v>#REF!</v>
      </c>
      <c r="E208" s="135"/>
      <c r="F208" s="135"/>
      <c r="G208" s="135"/>
      <c r="H208" s="135"/>
      <c r="I208" s="135"/>
      <c r="J208" s="135"/>
      <c r="K208" s="135"/>
      <c r="L208" s="135"/>
      <c r="M208" s="135"/>
      <c r="N208" s="135"/>
      <c r="O208" s="135"/>
      <c r="P208" s="135"/>
      <c r="Q208" s="135"/>
      <c r="R208" s="136"/>
      <c r="T208" s="134"/>
      <c r="U208" s="147">
        <f>'[7]5E B2'!G188</f>
        <v>0</v>
      </c>
      <c r="V208" s="132"/>
      <c r="W208" s="132"/>
      <c r="X208" s="132"/>
      <c r="Y208" s="132"/>
      <c r="Z208" s="132"/>
      <c r="AA208" s="132"/>
      <c r="AB208" s="132"/>
      <c r="AC208" s="132"/>
      <c r="AD208" s="132"/>
      <c r="AE208" s="132"/>
      <c r="AF208" s="132"/>
      <c r="AG208" s="132"/>
      <c r="AH208" s="132"/>
      <c r="AI208" s="132"/>
    </row>
    <row r="209" spans="3:35" s="128" customFormat="1" ht="0.75" customHeight="1" x14ac:dyDescent="0.25">
      <c r="C209" s="134"/>
      <c r="D209" s="147" t="e">
        <f>+'5E D2'!#REF!</f>
        <v>#REF!</v>
      </c>
      <c r="E209" s="135"/>
      <c r="F209" s="135"/>
      <c r="G209" s="135"/>
      <c r="H209" s="135"/>
      <c r="I209" s="135"/>
      <c r="J209" s="135"/>
      <c r="K209" s="135"/>
      <c r="L209" s="135"/>
      <c r="M209" s="135"/>
      <c r="N209" s="135"/>
      <c r="O209" s="135"/>
      <c r="P209" s="135"/>
      <c r="Q209" s="135"/>
      <c r="R209" s="136"/>
      <c r="T209" s="134"/>
      <c r="U209" s="147">
        <f>'[7]5E B2'!G189</f>
        <v>0</v>
      </c>
      <c r="V209" s="132"/>
      <c r="W209" s="132"/>
      <c r="X209" s="132"/>
      <c r="Y209" s="132"/>
      <c r="Z209" s="132"/>
      <c r="AA209" s="132"/>
      <c r="AB209" s="132"/>
      <c r="AC209" s="132"/>
      <c r="AD209" s="132"/>
      <c r="AE209" s="132"/>
      <c r="AF209" s="132"/>
      <c r="AG209" s="132"/>
      <c r="AH209" s="132"/>
      <c r="AI209" s="132"/>
    </row>
    <row r="210" spans="3:35" s="128" customFormat="1" ht="22.5" customHeight="1" x14ac:dyDescent="0.25">
      <c r="C210" s="131"/>
      <c r="D210" s="147" t="e">
        <f>+'5E D2'!#REF!</f>
        <v>#REF!</v>
      </c>
      <c r="E210" s="136"/>
      <c r="F210" s="136"/>
      <c r="G210" s="136"/>
      <c r="H210" s="136"/>
      <c r="I210" s="136"/>
      <c r="J210" s="135"/>
      <c r="K210" s="135"/>
      <c r="L210" s="135"/>
      <c r="M210" s="135"/>
      <c r="N210" s="135"/>
      <c r="O210" s="136"/>
      <c r="P210" s="136"/>
      <c r="Q210" s="136"/>
      <c r="R210" s="136"/>
      <c r="T210" s="131"/>
      <c r="U210" s="147">
        <f>'[7]5E B2'!G190</f>
        <v>0</v>
      </c>
      <c r="V210" s="132"/>
      <c r="W210" s="132"/>
      <c r="X210" s="132"/>
      <c r="Y210" s="132"/>
      <c r="Z210" s="132"/>
      <c r="AA210" s="132"/>
      <c r="AB210" s="132"/>
      <c r="AC210" s="132"/>
      <c r="AD210" s="132"/>
      <c r="AE210" s="132"/>
      <c r="AF210" s="132"/>
      <c r="AG210" s="132"/>
      <c r="AH210" s="132"/>
      <c r="AI210" s="132"/>
    </row>
    <row r="211" spans="3:35" s="128" customFormat="1" ht="22.5" hidden="1" customHeight="1" x14ac:dyDescent="0.25">
      <c r="C211" s="131"/>
      <c r="D211" s="147" t="e">
        <f>+'5E D2'!#REF!</f>
        <v>#REF!</v>
      </c>
      <c r="E211" s="136"/>
      <c r="F211" s="136"/>
      <c r="G211" s="136"/>
      <c r="H211" s="136"/>
      <c r="I211" s="136"/>
      <c r="J211" s="135"/>
      <c r="K211" s="135"/>
      <c r="L211" s="135"/>
      <c r="M211" s="135"/>
      <c r="N211" s="135"/>
      <c r="O211" s="136"/>
      <c r="P211" s="136"/>
      <c r="Q211" s="136"/>
      <c r="R211" s="136"/>
      <c r="T211" s="131"/>
      <c r="U211" s="147">
        <f>'[7]5E B2'!G191</f>
        <v>0</v>
      </c>
      <c r="V211" s="132"/>
      <c r="W211" s="132"/>
      <c r="X211" s="132"/>
      <c r="Y211" s="132"/>
      <c r="Z211" s="132"/>
      <c r="AA211" s="132"/>
      <c r="AB211" s="132"/>
      <c r="AC211" s="132"/>
      <c r="AD211" s="132"/>
      <c r="AE211" s="132"/>
      <c r="AF211" s="132"/>
      <c r="AG211" s="132"/>
      <c r="AH211" s="132"/>
      <c r="AI211" s="132"/>
    </row>
    <row r="212" spans="3:35" s="128" customFormat="1" ht="22.5" customHeight="1" x14ac:dyDescent="0.25">
      <c r="C212" s="137"/>
      <c r="D212" s="148" t="e">
        <f>+'5E D2'!#REF!</f>
        <v>#REF!</v>
      </c>
      <c r="E212" s="138"/>
      <c r="F212" s="138"/>
      <c r="G212" s="138"/>
      <c r="H212" s="138"/>
      <c r="I212" s="138"/>
      <c r="J212" s="135"/>
      <c r="K212" s="135"/>
      <c r="L212" s="135"/>
      <c r="M212" s="135"/>
      <c r="N212" s="135"/>
      <c r="O212" s="138"/>
      <c r="P212" s="138"/>
      <c r="Q212" s="138"/>
      <c r="R212" s="138"/>
      <c r="T212" s="137"/>
      <c r="U212" s="148">
        <f>'[7]5E B2'!G192</f>
        <v>0</v>
      </c>
      <c r="V212" s="140"/>
      <c r="W212" s="140"/>
      <c r="X212" s="140"/>
      <c r="Y212" s="140"/>
      <c r="Z212" s="140"/>
      <c r="AA212" s="140"/>
      <c r="AB212" s="140"/>
      <c r="AC212" s="140"/>
      <c r="AD212" s="140"/>
      <c r="AE212" s="140"/>
      <c r="AF212" s="140"/>
      <c r="AG212" s="138"/>
      <c r="AH212" s="138"/>
      <c r="AI212" s="138"/>
    </row>
    <row r="213" spans="3:35" s="128" customFormat="1" ht="21" customHeight="1" x14ac:dyDescent="0.25">
      <c r="C213" s="129" t="s">
        <v>61</v>
      </c>
      <c r="D213" s="97" t="e">
        <f>+'5E D2'!#REF!</f>
        <v>#REF!</v>
      </c>
      <c r="E213" s="130"/>
      <c r="F213" s="130"/>
      <c r="G213" s="130"/>
      <c r="H213" s="130"/>
      <c r="I213" s="130"/>
      <c r="J213" s="130"/>
      <c r="K213" s="130"/>
      <c r="L213" s="130"/>
      <c r="M213" s="130"/>
      <c r="N213" s="130"/>
      <c r="O213" s="130"/>
      <c r="P213" s="130"/>
      <c r="Q213" s="130"/>
      <c r="R213" s="130"/>
      <c r="T213" s="129" t="s">
        <v>61</v>
      </c>
      <c r="U213" s="97">
        <f>'[7]5E B2'!I181</f>
        <v>0</v>
      </c>
      <c r="V213" s="130"/>
      <c r="W213" s="130"/>
      <c r="X213" s="130"/>
      <c r="Y213" s="130"/>
      <c r="Z213" s="130"/>
      <c r="AA213" s="130"/>
      <c r="AB213" s="130"/>
      <c r="AC213" s="130"/>
      <c r="AD213" s="130"/>
      <c r="AE213" s="130"/>
      <c r="AF213" s="130"/>
      <c r="AG213" s="130"/>
      <c r="AH213" s="130"/>
      <c r="AI213" s="130"/>
    </row>
    <row r="214" spans="3:35" s="128" customFormat="1" ht="22.5" hidden="1" customHeight="1" x14ac:dyDescent="0.25">
      <c r="C214" s="131"/>
      <c r="D214" s="147" t="e">
        <f>+'5E D2'!#REF!</f>
        <v>#REF!</v>
      </c>
      <c r="E214" s="132"/>
      <c r="F214" s="132"/>
      <c r="G214" s="132"/>
      <c r="H214" s="132"/>
      <c r="I214" s="132"/>
      <c r="J214" s="132"/>
      <c r="K214" s="132"/>
      <c r="L214" s="132"/>
      <c r="M214" s="132"/>
      <c r="N214" s="132"/>
      <c r="O214" s="132"/>
      <c r="P214" s="132"/>
      <c r="Q214" s="132"/>
      <c r="R214" s="132"/>
      <c r="T214" s="131"/>
      <c r="U214" s="147">
        <f>'[7]5E B2'!I182</f>
        <v>0</v>
      </c>
      <c r="V214" s="132"/>
      <c r="W214" s="132"/>
      <c r="X214" s="132"/>
      <c r="Y214" s="132"/>
      <c r="Z214" s="132"/>
      <c r="AA214" s="132"/>
      <c r="AB214" s="132"/>
      <c r="AC214" s="132"/>
      <c r="AD214" s="132"/>
      <c r="AE214" s="132"/>
      <c r="AF214" s="132"/>
      <c r="AG214" s="132"/>
      <c r="AH214" s="132"/>
      <c r="AI214" s="132"/>
    </row>
    <row r="215" spans="3:35" s="128" customFormat="1" ht="22.5" hidden="1" customHeight="1" x14ac:dyDescent="0.25">
      <c r="C215" s="131"/>
      <c r="D215" s="147" t="e">
        <f>+'5E D2'!#REF!</f>
        <v>#REF!</v>
      </c>
      <c r="E215" s="132"/>
      <c r="F215" s="132"/>
      <c r="G215" s="132"/>
      <c r="H215" s="132"/>
      <c r="I215" s="132"/>
      <c r="J215" s="132"/>
      <c r="K215" s="132"/>
      <c r="L215" s="132"/>
      <c r="M215" s="132"/>
      <c r="N215" s="132"/>
      <c r="O215" s="132"/>
      <c r="P215" s="132"/>
      <c r="Q215" s="132"/>
      <c r="R215" s="132"/>
      <c r="T215" s="131"/>
      <c r="U215" s="147">
        <f>'[7]5E B2'!I183</f>
        <v>0</v>
      </c>
      <c r="V215" s="132"/>
      <c r="W215" s="132"/>
      <c r="X215" s="132"/>
      <c r="Y215" s="132"/>
      <c r="Z215" s="132"/>
      <c r="AA215" s="132"/>
      <c r="AB215" s="132"/>
      <c r="AC215" s="132"/>
      <c r="AD215" s="132"/>
      <c r="AE215" s="132"/>
      <c r="AF215" s="132"/>
      <c r="AG215" s="132"/>
      <c r="AH215" s="132"/>
      <c r="AI215" s="132"/>
    </row>
    <row r="216" spans="3:35" s="128" customFormat="1" ht="22.5" customHeight="1" x14ac:dyDescent="0.25">
      <c r="C216" s="133">
        <f>+C204+1</f>
        <v>45905</v>
      </c>
      <c r="D216" s="147" t="e">
        <f>+'5E D2'!#REF!</f>
        <v>#REF!</v>
      </c>
      <c r="E216" s="132"/>
      <c r="F216" s="132"/>
      <c r="G216" s="132"/>
      <c r="H216" s="132"/>
      <c r="I216" s="132"/>
      <c r="J216" s="132"/>
      <c r="K216" s="135"/>
      <c r="L216" s="135"/>
      <c r="M216" s="135"/>
      <c r="N216" s="135"/>
      <c r="O216" s="135"/>
      <c r="P216" s="135"/>
      <c r="Q216" s="135"/>
      <c r="R216" s="135"/>
      <c r="T216" s="133">
        <f>+T204+1</f>
        <v>45912</v>
      </c>
      <c r="U216" s="147">
        <f>'[7]5E B2'!I184</f>
        <v>0</v>
      </c>
      <c r="V216" s="132"/>
      <c r="W216" s="132"/>
      <c r="X216" s="132"/>
      <c r="Y216" s="132"/>
      <c r="Z216" s="132"/>
      <c r="AA216" s="132"/>
      <c r="AB216" s="132"/>
      <c r="AC216" s="132"/>
      <c r="AD216" s="132"/>
      <c r="AE216" s="132"/>
      <c r="AF216" s="132"/>
      <c r="AG216" s="132"/>
      <c r="AH216" s="132"/>
      <c r="AI216" s="132"/>
    </row>
    <row r="217" spans="3:35" s="128" customFormat="1" ht="22.5" hidden="1" customHeight="1" x14ac:dyDescent="0.25">
      <c r="C217" s="133"/>
      <c r="D217" s="147" t="e">
        <f>+'5E D2'!#REF!</f>
        <v>#REF!</v>
      </c>
      <c r="E217" s="135"/>
      <c r="F217" s="135"/>
      <c r="G217" s="135"/>
      <c r="H217" s="135"/>
      <c r="I217" s="135"/>
      <c r="J217" s="135"/>
      <c r="K217" s="135"/>
      <c r="L217" s="135"/>
      <c r="M217" s="135"/>
      <c r="N217" s="135"/>
      <c r="O217" s="135"/>
      <c r="P217" s="135"/>
      <c r="Q217" s="135"/>
      <c r="R217" s="135"/>
      <c r="T217" s="133"/>
      <c r="U217" s="147">
        <f>'[7]5E B2'!I185</f>
        <v>0</v>
      </c>
      <c r="V217" s="132"/>
      <c r="W217" s="132"/>
      <c r="X217" s="132"/>
      <c r="Y217" s="132"/>
      <c r="Z217" s="132"/>
      <c r="AA217" s="132"/>
      <c r="AB217" s="132"/>
      <c r="AC217" s="132"/>
      <c r="AD217" s="132"/>
      <c r="AE217" s="132"/>
      <c r="AF217" s="132"/>
      <c r="AG217" s="132"/>
      <c r="AH217" s="132"/>
      <c r="AI217" s="132"/>
    </row>
    <row r="218" spans="3:35" s="128" customFormat="1" ht="22.5" hidden="1" customHeight="1" x14ac:dyDescent="0.25">
      <c r="C218" s="133"/>
      <c r="D218" s="147" t="e">
        <f>+'5E D2'!#REF!</f>
        <v>#REF!</v>
      </c>
      <c r="E218" s="135"/>
      <c r="F218" s="135"/>
      <c r="G218" s="135"/>
      <c r="H218" s="135"/>
      <c r="I218" s="135"/>
      <c r="J218" s="135"/>
      <c r="K218" s="135"/>
      <c r="L218" s="135"/>
      <c r="M218" s="135"/>
      <c r="N218" s="135"/>
      <c r="O218" s="135"/>
      <c r="P218" s="135"/>
      <c r="Q218" s="135"/>
      <c r="R218" s="135"/>
      <c r="T218" s="133"/>
      <c r="U218" s="147">
        <f>'[7]5E B2'!I186</f>
        <v>0</v>
      </c>
      <c r="V218" s="132"/>
      <c r="W218" s="132"/>
      <c r="X218" s="132"/>
      <c r="Y218" s="132"/>
      <c r="Z218" s="132"/>
      <c r="AA218" s="132"/>
      <c r="AB218" s="132"/>
      <c r="AC218" s="132"/>
      <c r="AD218" s="132"/>
      <c r="AE218" s="132"/>
      <c r="AF218" s="132"/>
      <c r="AG218" s="132"/>
      <c r="AH218" s="132"/>
      <c r="AI218" s="132"/>
    </row>
    <row r="219" spans="3:35" s="128" customFormat="1" ht="21.75" customHeight="1" x14ac:dyDescent="0.25">
      <c r="C219" s="134"/>
      <c r="D219" s="147" t="e">
        <f>+'5E D2'!#REF!</f>
        <v>#REF!</v>
      </c>
      <c r="E219" s="135"/>
      <c r="F219" s="135"/>
      <c r="G219" s="135"/>
      <c r="H219" s="135"/>
      <c r="I219" s="135"/>
      <c r="J219" s="135"/>
      <c r="K219" s="135"/>
      <c r="L219" s="135"/>
      <c r="M219" s="135"/>
      <c r="N219" s="135"/>
      <c r="O219" s="135"/>
      <c r="P219" s="135"/>
      <c r="Q219" s="135"/>
      <c r="R219" s="136"/>
      <c r="T219" s="134"/>
      <c r="U219" s="147">
        <f>'[7]5E B2'!I187</f>
        <v>0</v>
      </c>
      <c r="V219" s="132"/>
      <c r="W219" s="132"/>
      <c r="X219" s="132"/>
      <c r="Y219" s="132"/>
      <c r="Z219" s="132"/>
      <c r="AA219" s="132"/>
      <c r="AB219" s="132"/>
      <c r="AC219" s="132"/>
      <c r="AD219" s="132"/>
      <c r="AE219" s="132"/>
      <c r="AF219" s="132"/>
      <c r="AG219" s="132"/>
      <c r="AH219" s="132"/>
      <c r="AI219" s="132"/>
    </row>
    <row r="220" spans="3:35" s="128" customFormat="1" ht="22.5" hidden="1" customHeight="1" x14ac:dyDescent="0.25">
      <c r="C220" s="134"/>
      <c r="D220" s="147" t="e">
        <f>+'5E D2'!#REF!</f>
        <v>#REF!</v>
      </c>
      <c r="E220" s="135"/>
      <c r="F220" s="135"/>
      <c r="G220" s="135"/>
      <c r="H220" s="135"/>
      <c r="I220" s="135"/>
      <c r="J220" s="135"/>
      <c r="K220" s="135"/>
      <c r="L220" s="135"/>
      <c r="M220" s="135"/>
      <c r="N220" s="135"/>
      <c r="O220" s="135"/>
      <c r="P220" s="135"/>
      <c r="Q220" s="135"/>
      <c r="R220" s="136"/>
      <c r="T220" s="134"/>
      <c r="U220" s="147">
        <f>'[7]5E B2'!I188</f>
        <v>0</v>
      </c>
      <c r="V220" s="132"/>
      <c r="W220" s="132"/>
      <c r="X220" s="132"/>
      <c r="Y220" s="132"/>
      <c r="Z220" s="132"/>
      <c r="AA220" s="132"/>
      <c r="AB220" s="132"/>
      <c r="AC220" s="132"/>
      <c r="AD220" s="132"/>
      <c r="AE220" s="132"/>
      <c r="AF220" s="132"/>
      <c r="AG220" s="132"/>
      <c r="AH220" s="132"/>
      <c r="AI220" s="132"/>
    </row>
    <row r="221" spans="3:35" s="128" customFormat="1" ht="0.75" customHeight="1" x14ac:dyDescent="0.25">
      <c r="C221" s="134"/>
      <c r="D221" s="147" t="e">
        <f>+'5E D2'!#REF!</f>
        <v>#REF!</v>
      </c>
      <c r="E221" s="135"/>
      <c r="F221" s="135"/>
      <c r="G221" s="135"/>
      <c r="H221" s="135"/>
      <c r="I221" s="135"/>
      <c r="J221" s="135"/>
      <c r="K221" s="135"/>
      <c r="L221" s="135"/>
      <c r="M221" s="135"/>
      <c r="N221" s="135"/>
      <c r="O221" s="135"/>
      <c r="P221" s="135"/>
      <c r="Q221" s="135"/>
      <c r="R221" s="136"/>
      <c r="T221" s="134"/>
      <c r="U221" s="147">
        <f>'[7]5E B2'!I189</f>
        <v>0</v>
      </c>
      <c r="V221" s="132"/>
      <c r="W221" s="132"/>
      <c r="X221" s="132"/>
      <c r="Y221" s="132"/>
      <c r="Z221" s="132"/>
      <c r="AA221" s="132"/>
      <c r="AB221" s="132"/>
      <c r="AC221" s="132"/>
      <c r="AD221" s="132"/>
      <c r="AE221" s="132"/>
      <c r="AF221" s="132"/>
      <c r="AG221" s="132"/>
      <c r="AH221" s="132"/>
      <c r="AI221" s="132"/>
    </row>
    <row r="222" spans="3:35" s="128" customFormat="1" ht="22.5" customHeight="1" x14ac:dyDescent="0.25">
      <c r="C222" s="131"/>
      <c r="D222" s="147" t="e">
        <f>+'5E D2'!#REF!</f>
        <v>#REF!</v>
      </c>
      <c r="E222" s="136"/>
      <c r="F222" s="136"/>
      <c r="G222" s="136"/>
      <c r="H222" s="136"/>
      <c r="I222" s="136"/>
      <c r="J222" s="135"/>
      <c r="K222" s="135"/>
      <c r="L222" s="135"/>
      <c r="M222" s="135"/>
      <c r="N222" s="135"/>
      <c r="O222" s="136"/>
      <c r="P222" s="136"/>
      <c r="Q222" s="136"/>
      <c r="R222" s="136"/>
      <c r="T222" s="131"/>
      <c r="U222" s="147">
        <f>'[7]5E B2'!I190</f>
        <v>0</v>
      </c>
      <c r="V222" s="132"/>
      <c r="W222" s="132"/>
      <c r="X222" s="132"/>
      <c r="Y222" s="132"/>
      <c r="Z222" s="132"/>
      <c r="AA222" s="132"/>
      <c r="AB222" s="132"/>
      <c r="AC222" s="132"/>
      <c r="AD222" s="132"/>
      <c r="AE222" s="132"/>
      <c r="AF222" s="132"/>
      <c r="AG222" s="132"/>
      <c r="AH222" s="132"/>
      <c r="AI222" s="132"/>
    </row>
    <row r="223" spans="3:35" s="128" customFormat="1" ht="22.5" hidden="1" customHeight="1" x14ac:dyDescent="0.25">
      <c r="C223" s="131"/>
      <c r="D223" s="147" t="e">
        <f>+'5E D2'!#REF!</f>
        <v>#REF!</v>
      </c>
      <c r="E223" s="136"/>
      <c r="F223" s="136"/>
      <c r="G223" s="136"/>
      <c r="H223" s="136"/>
      <c r="I223" s="136"/>
      <c r="J223" s="135"/>
      <c r="K223" s="135"/>
      <c r="L223" s="135"/>
      <c r="M223" s="135"/>
      <c r="N223" s="135"/>
      <c r="O223" s="136"/>
      <c r="P223" s="136"/>
      <c r="Q223" s="136"/>
      <c r="R223" s="136"/>
      <c r="T223" s="131"/>
      <c r="U223" s="147">
        <f>'[7]5E B2'!I191</f>
        <v>0</v>
      </c>
      <c r="V223" s="132"/>
      <c r="W223" s="132"/>
      <c r="X223" s="132"/>
      <c r="Y223" s="132"/>
      <c r="Z223" s="132"/>
      <c r="AA223" s="132"/>
      <c r="AB223" s="132"/>
      <c r="AC223" s="132"/>
      <c r="AD223" s="132"/>
      <c r="AE223" s="132"/>
      <c r="AF223" s="132"/>
      <c r="AG223" s="132"/>
      <c r="AH223" s="132"/>
      <c r="AI223" s="132"/>
    </row>
    <row r="224" spans="3:35" s="128" customFormat="1" ht="22.5" customHeight="1" x14ac:dyDescent="0.25">
      <c r="C224" s="137"/>
      <c r="D224" s="148" t="e">
        <f>+'5E D2'!#REF!</f>
        <v>#REF!</v>
      </c>
      <c r="E224" s="138"/>
      <c r="F224" s="138"/>
      <c r="G224" s="138"/>
      <c r="H224" s="138"/>
      <c r="I224" s="138"/>
      <c r="J224" s="135"/>
      <c r="K224" s="135"/>
      <c r="L224" s="135"/>
      <c r="M224" s="135"/>
      <c r="N224" s="135"/>
      <c r="O224" s="138"/>
      <c r="P224" s="138"/>
      <c r="Q224" s="138"/>
      <c r="R224" s="138"/>
      <c r="T224" s="137"/>
      <c r="U224" s="148">
        <f>'[7]5E B2'!I192</f>
        <v>0</v>
      </c>
      <c r="V224" s="139"/>
      <c r="W224" s="139"/>
      <c r="X224" s="139"/>
      <c r="Y224" s="139"/>
      <c r="Z224" s="139"/>
      <c r="AA224" s="139"/>
      <c r="AB224" s="139"/>
      <c r="AC224" s="139"/>
      <c r="AD224" s="139"/>
      <c r="AE224" s="139"/>
      <c r="AF224" s="139"/>
      <c r="AG224" s="139"/>
      <c r="AH224" s="139"/>
      <c r="AI224" s="139"/>
    </row>
    <row r="225" spans="1:35" x14ac:dyDescent="0.3">
      <c r="C225" s="317"/>
      <c r="D225" s="317"/>
      <c r="E225" s="317"/>
      <c r="F225" s="317"/>
      <c r="G225" s="317"/>
      <c r="H225" s="317"/>
      <c r="I225" s="317"/>
      <c r="J225" s="317"/>
      <c r="K225" s="317"/>
      <c r="L225" s="317"/>
      <c r="M225" s="317"/>
      <c r="N225" s="317"/>
      <c r="O225" s="317"/>
      <c r="P225" s="317"/>
      <c r="Q225" s="317"/>
      <c r="R225" s="317"/>
      <c r="T225" s="317"/>
      <c r="U225" s="317"/>
      <c r="V225" s="317"/>
      <c r="W225" s="317"/>
      <c r="X225" s="317"/>
      <c r="Y225" s="317"/>
      <c r="Z225" s="317"/>
      <c r="AA225" s="317"/>
      <c r="AB225" s="317"/>
      <c r="AC225" s="317"/>
      <c r="AD225" s="317"/>
    </row>
    <row r="226" spans="1:35" x14ac:dyDescent="0.3">
      <c r="C226" s="141"/>
      <c r="D226" s="141"/>
      <c r="E226" s="141"/>
      <c r="F226" s="141"/>
      <c r="G226" s="141"/>
      <c r="H226" s="141"/>
      <c r="I226" s="141"/>
      <c r="J226" s="141"/>
      <c r="K226" s="141"/>
      <c r="L226" s="141"/>
      <c r="M226" s="141"/>
      <c r="N226" s="141"/>
      <c r="O226" s="141"/>
      <c r="P226" s="141"/>
      <c r="Q226" s="141"/>
      <c r="R226" s="141"/>
      <c r="T226" s="141"/>
      <c r="U226" s="141"/>
      <c r="V226" s="141"/>
      <c r="W226" s="141"/>
      <c r="X226" s="141"/>
      <c r="Y226" s="141"/>
      <c r="Z226" s="141"/>
      <c r="AA226" s="141"/>
      <c r="AB226" s="141"/>
      <c r="AC226" s="141"/>
      <c r="AD226" s="141"/>
      <c r="AE226" s="141"/>
      <c r="AF226" s="141"/>
      <c r="AG226" s="141"/>
      <c r="AH226" s="141"/>
      <c r="AI226" s="141"/>
    </row>
    <row r="227" spans="1:35" x14ac:dyDescent="0.3">
      <c r="C227" s="314"/>
      <c r="D227" s="314"/>
      <c r="E227" s="314"/>
      <c r="F227" s="314"/>
      <c r="G227" s="314"/>
      <c r="H227" s="314"/>
      <c r="I227" s="314"/>
      <c r="J227" s="314"/>
      <c r="K227" s="314"/>
      <c r="L227" s="314"/>
      <c r="M227" s="314"/>
      <c r="N227" s="314"/>
      <c r="O227" s="314"/>
      <c r="P227" s="314"/>
      <c r="Q227" s="314"/>
      <c r="R227" s="314"/>
      <c r="T227" s="314"/>
      <c r="U227" s="314"/>
      <c r="V227" s="314"/>
      <c r="W227" s="314"/>
      <c r="X227" s="314"/>
      <c r="Y227" s="314"/>
      <c r="Z227" s="314"/>
      <c r="AA227" s="314"/>
      <c r="AB227" s="314"/>
      <c r="AC227" s="314"/>
      <c r="AD227" s="314"/>
    </row>
    <row r="229" spans="1:35" ht="53.25" customHeight="1" x14ac:dyDescent="0.3">
      <c r="C229" s="115"/>
      <c r="D229" s="116"/>
      <c r="E229" s="117"/>
      <c r="F229" s="117"/>
      <c r="G229" s="117"/>
      <c r="H229" s="117"/>
      <c r="I229" s="117"/>
      <c r="J229" s="117"/>
      <c r="K229" s="117"/>
      <c r="L229" s="117"/>
      <c r="M229" s="117"/>
      <c r="N229" s="117"/>
      <c r="O229" s="117"/>
      <c r="P229" s="117"/>
      <c r="Q229" s="117"/>
      <c r="R229" s="117"/>
      <c r="T229" s="115"/>
      <c r="U229" s="116"/>
      <c r="V229" s="117"/>
      <c r="W229" s="117"/>
      <c r="X229" s="117"/>
      <c r="Y229" s="117"/>
      <c r="Z229" s="117"/>
      <c r="AA229" s="117"/>
      <c r="AB229" s="117"/>
      <c r="AC229" s="117"/>
      <c r="AD229" s="117"/>
      <c r="AE229" s="117"/>
      <c r="AF229" s="117"/>
      <c r="AG229" s="117"/>
      <c r="AH229" s="117"/>
      <c r="AI229" s="117"/>
    </row>
    <row r="230" spans="1:35" ht="5.25" customHeight="1" x14ac:dyDescent="0.3"/>
    <row r="231" spans="1:35" x14ac:dyDescent="0.3">
      <c r="A231" s="119" t="s">
        <v>28</v>
      </c>
      <c r="C231" s="322" t="str">
        <f>C3</f>
        <v>Année 2021/2022</v>
      </c>
      <c r="D231" s="322"/>
      <c r="E231" s="120"/>
      <c r="F231" s="120"/>
      <c r="G231" s="120"/>
      <c r="H231" s="120"/>
      <c r="I231" s="120"/>
      <c r="J231" s="120"/>
      <c r="K231" s="323" t="str">
        <f>+CONCATENATE("Période ",$A$8)</f>
        <v>Période 4</v>
      </c>
      <c r="L231" s="323"/>
      <c r="M231" s="323"/>
      <c r="N231" s="323"/>
      <c r="O231" s="323"/>
      <c r="P231" s="323"/>
      <c r="Q231" s="323"/>
      <c r="R231" s="323"/>
      <c r="T231" s="322" t="str">
        <f>+C231</f>
        <v>Année 2021/2022</v>
      </c>
      <c r="U231" s="322"/>
      <c r="V231" s="120"/>
      <c r="W231" s="120"/>
      <c r="X231" s="120"/>
      <c r="Y231" s="120"/>
      <c r="Z231" s="120"/>
      <c r="AA231" s="120"/>
      <c r="AB231" s="323" t="str">
        <f>+CONCATENATE("Période ",$A$8)</f>
        <v>Période 4</v>
      </c>
      <c r="AC231" s="323"/>
      <c r="AD231" s="323"/>
      <c r="AE231" s="323"/>
      <c r="AF231" s="323"/>
      <c r="AG231" s="323"/>
      <c r="AH231" s="323"/>
      <c r="AI231" s="323"/>
    </row>
    <row r="232" spans="1:35" x14ac:dyDescent="0.3">
      <c r="A232" s="121"/>
      <c r="C232" s="122"/>
      <c r="D232" s="122"/>
      <c r="E232" s="123"/>
      <c r="F232" s="123"/>
      <c r="G232" s="123"/>
      <c r="H232" s="123"/>
      <c r="I232" s="123"/>
      <c r="J232" s="123"/>
      <c r="K232" s="123"/>
      <c r="L232" s="123"/>
      <c r="M232" s="123"/>
      <c r="N232" s="123"/>
      <c r="O232" s="123"/>
      <c r="P232" s="123"/>
      <c r="Q232" s="123"/>
      <c r="R232" s="123"/>
      <c r="T232" s="122"/>
      <c r="U232" s="122"/>
      <c r="V232" s="123"/>
      <c r="W232" s="123"/>
      <c r="X232" s="123"/>
      <c r="Y232" s="123"/>
      <c r="Z232" s="123"/>
      <c r="AA232" s="123"/>
      <c r="AB232" s="123"/>
      <c r="AC232" s="123"/>
      <c r="AD232" s="123"/>
      <c r="AE232" s="123"/>
      <c r="AF232" s="123"/>
      <c r="AG232" s="123"/>
      <c r="AH232" s="123"/>
      <c r="AI232" s="123"/>
    </row>
    <row r="233" spans="1:35" ht="15.6" x14ac:dyDescent="0.3">
      <c r="A233" s="119" t="s">
        <v>38</v>
      </c>
      <c r="C233" s="124" t="s">
        <v>39</v>
      </c>
      <c r="D233" s="320"/>
      <c r="E233" s="320"/>
      <c r="F233" s="320"/>
      <c r="G233" s="320"/>
      <c r="H233" s="320"/>
      <c r="I233" s="320"/>
      <c r="J233" s="320"/>
      <c r="K233" s="320"/>
      <c r="L233" s="320"/>
      <c r="M233" s="320"/>
      <c r="N233" s="320"/>
      <c r="O233" s="320"/>
      <c r="P233" s="320"/>
      <c r="Q233" s="320"/>
      <c r="R233" s="320"/>
      <c r="T233" s="124" t="s">
        <v>39</v>
      </c>
      <c r="U233" s="320"/>
      <c r="V233" s="320"/>
      <c r="W233" s="320"/>
      <c r="X233" s="320"/>
      <c r="Y233" s="320"/>
      <c r="Z233" s="320"/>
      <c r="AA233" s="320"/>
      <c r="AB233" s="320"/>
      <c r="AC233" s="320"/>
      <c r="AD233" s="320"/>
      <c r="AE233" s="320"/>
      <c r="AF233" s="320"/>
      <c r="AG233" s="320"/>
      <c r="AH233" s="320"/>
      <c r="AI233" s="320"/>
    </row>
    <row r="234" spans="1:35" x14ac:dyDescent="0.3">
      <c r="A234" s="125"/>
    </row>
    <row r="235" spans="1:35" ht="18" customHeight="1" x14ac:dyDescent="0.3">
      <c r="A235" s="119" t="s">
        <v>41</v>
      </c>
      <c r="C235" s="124"/>
      <c r="T235" s="124"/>
    </row>
    <row r="236" spans="1:35" ht="15" customHeight="1" x14ac:dyDescent="0.3">
      <c r="A236" s="125">
        <v>4</v>
      </c>
      <c r="C236" s="321" t="s">
        <v>65</v>
      </c>
      <c r="D236" s="321"/>
      <c r="E236" s="321"/>
      <c r="F236" s="321"/>
      <c r="G236" s="321"/>
      <c r="H236" s="321"/>
      <c r="I236" s="321"/>
      <c r="J236" s="321"/>
      <c r="K236" s="321"/>
      <c r="L236" s="321"/>
      <c r="M236" s="321"/>
      <c r="N236" s="321"/>
      <c r="O236" s="321"/>
      <c r="P236" s="321"/>
      <c r="Q236" s="321"/>
      <c r="R236" s="321"/>
      <c r="T236" s="321" t="s">
        <v>65</v>
      </c>
      <c r="U236" s="321"/>
      <c r="V236" s="321"/>
      <c r="W236" s="321"/>
      <c r="X236" s="321"/>
      <c r="Y236" s="321"/>
      <c r="Z236" s="321"/>
      <c r="AA236" s="321"/>
      <c r="AB236" s="321"/>
      <c r="AC236" s="321"/>
      <c r="AD236" s="321"/>
      <c r="AE236" s="321"/>
      <c r="AF236" s="321"/>
      <c r="AG236" s="321"/>
      <c r="AH236" s="321"/>
      <c r="AI236" s="321"/>
    </row>
    <row r="237" spans="1:35" ht="166.5" customHeight="1" x14ac:dyDescent="0.3">
      <c r="C237" s="321"/>
      <c r="D237" s="321"/>
      <c r="E237" s="321"/>
      <c r="F237" s="321"/>
      <c r="G237" s="321"/>
      <c r="H237" s="321"/>
      <c r="I237" s="321"/>
      <c r="J237" s="321"/>
      <c r="K237" s="321"/>
      <c r="L237" s="321"/>
      <c r="M237" s="321"/>
      <c r="N237" s="321"/>
      <c r="O237" s="321"/>
      <c r="P237" s="321"/>
      <c r="Q237" s="321"/>
      <c r="R237" s="321"/>
      <c r="T237" s="321"/>
      <c r="U237" s="321"/>
      <c r="V237" s="321"/>
      <c r="W237" s="321"/>
      <c r="X237" s="321"/>
      <c r="Y237" s="321"/>
      <c r="Z237" s="321"/>
      <c r="AA237" s="321"/>
      <c r="AB237" s="321"/>
      <c r="AC237" s="321"/>
      <c r="AD237" s="321"/>
      <c r="AE237" s="321"/>
      <c r="AF237" s="321"/>
      <c r="AG237" s="321"/>
      <c r="AH237" s="321"/>
      <c r="AI237" s="321"/>
    </row>
    <row r="238" spans="1:35" ht="9" customHeight="1" x14ac:dyDescent="0.3"/>
    <row r="239" spans="1:35" ht="63.75" customHeight="1" x14ac:dyDescent="0.3">
      <c r="E239" s="315" t="s">
        <v>66</v>
      </c>
      <c r="F239" s="315" t="s">
        <v>67</v>
      </c>
      <c r="G239" s="316" t="s">
        <v>68</v>
      </c>
      <c r="H239" s="319" t="s">
        <v>69</v>
      </c>
      <c r="I239" s="315" t="s">
        <v>70</v>
      </c>
      <c r="J239" s="315" t="s">
        <v>71</v>
      </c>
      <c r="K239" s="315" t="s">
        <v>72</v>
      </c>
      <c r="L239" s="315" t="s">
        <v>73</v>
      </c>
      <c r="M239" s="316" t="s">
        <v>74</v>
      </c>
      <c r="N239" s="318" t="s">
        <v>75</v>
      </c>
      <c r="O239" s="315" t="s">
        <v>76</v>
      </c>
      <c r="P239" s="315" t="s">
        <v>77</v>
      </c>
      <c r="Q239" s="315" t="s">
        <v>78</v>
      </c>
      <c r="R239" s="316" t="s">
        <v>79</v>
      </c>
      <c r="V239" s="315" t="s">
        <v>66</v>
      </c>
      <c r="W239" s="315" t="s">
        <v>67</v>
      </c>
      <c r="X239" s="316" t="s">
        <v>68</v>
      </c>
      <c r="Y239" s="319" t="s">
        <v>69</v>
      </c>
      <c r="Z239" s="315" t="s">
        <v>70</v>
      </c>
      <c r="AA239" s="315" t="s">
        <v>71</v>
      </c>
      <c r="AB239" s="315" t="s">
        <v>72</v>
      </c>
      <c r="AC239" s="315" t="s">
        <v>73</v>
      </c>
      <c r="AD239" s="316" t="s">
        <v>74</v>
      </c>
      <c r="AE239" s="318" t="s">
        <v>75</v>
      </c>
      <c r="AF239" s="315" t="s">
        <v>76</v>
      </c>
      <c r="AG239" s="315" t="s">
        <v>77</v>
      </c>
      <c r="AH239" s="315" t="s">
        <v>78</v>
      </c>
      <c r="AI239" s="316" t="s">
        <v>79</v>
      </c>
    </row>
    <row r="240" spans="1:35" ht="15.6" x14ac:dyDescent="0.3">
      <c r="C240" s="126" t="s">
        <v>51</v>
      </c>
      <c r="D240" s="127" t="s">
        <v>52</v>
      </c>
      <c r="E240" s="315"/>
      <c r="F240" s="315"/>
      <c r="G240" s="316"/>
      <c r="H240" s="319"/>
      <c r="I240" s="315"/>
      <c r="J240" s="315"/>
      <c r="K240" s="315"/>
      <c r="L240" s="315"/>
      <c r="M240" s="316"/>
      <c r="N240" s="318"/>
      <c r="O240" s="315"/>
      <c r="P240" s="315"/>
      <c r="Q240" s="315"/>
      <c r="R240" s="316"/>
      <c r="T240" s="126" t="s">
        <v>51</v>
      </c>
      <c r="U240" s="127" t="s">
        <v>52</v>
      </c>
      <c r="V240" s="315"/>
      <c r="W240" s="315"/>
      <c r="X240" s="316"/>
      <c r="Y240" s="319"/>
      <c r="Z240" s="315"/>
      <c r="AA240" s="315"/>
      <c r="AB240" s="315"/>
      <c r="AC240" s="315"/>
      <c r="AD240" s="316"/>
      <c r="AE240" s="318"/>
      <c r="AF240" s="315"/>
      <c r="AG240" s="315"/>
      <c r="AH240" s="315"/>
      <c r="AI240" s="316"/>
    </row>
    <row r="241" spans="3:35" s="128" customFormat="1" ht="21" customHeight="1" x14ac:dyDescent="0.25">
      <c r="C241" s="129" t="s">
        <v>56</v>
      </c>
      <c r="D241" s="97">
        <f>+'5E D2'!B157</f>
        <v>0</v>
      </c>
      <c r="E241" s="130"/>
      <c r="F241" s="130"/>
      <c r="G241" s="130"/>
      <c r="H241" s="130"/>
      <c r="I241" s="130"/>
      <c r="J241" s="130"/>
      <c r="K241" s="130"/>
      <c r="L241" s="130"/>
      <c r="M241" s="130"/>
      <c r="N241" s="130"/>
      <c r="O241" s="130"/>
      <c r="P241" s="130"/>
      <c r="Q241" s="130"/>
      <c r="R241" s="130"/>
      <c r="T241" s="129" t="s">
        <v>56</v>
      </c>
      <c r="U241" s="97">
        <f>'[7]5E B2'!A257</f>
        <v>0</v>
      </c>
      <c r="V241" s="130"/>
      <c r="W241" s="130"/>
      <c r="X241" s="130"/>
      <c r="Y241" s="130"/>
      <c r="Z241" s="130"/>
      <c r="AA241" s="130"/>
      <c r="AB241" s="130"/>
      <c r="AC241" s="130"/>
      <c r="AD241" s="130"/>
      <c r="AE241" s="130"/>
      <c r="AF241" s="130"/>
      <c r="AG241" s="130"/>
      <c r="AH241" s="130"/>
      <c r="AI241" s="130"/>
    </row>
    <row r="242" spans="3:35" s="128" customFormat="1" ht="22.5" hidden="1" customHeight="1" x14ac:dyDescent="0.25">
      <c r="C242" s="131"/>
      <c r="D242" s="147">
        <f>+'5E D2'!B158</f>
        <v>0</v>
      </c>
      <c r="E242" s="132"/>
      <c r="F242" s="132"/>
      <c r="G242" s="132"/>
      <c r="H242" s="132"/>
      <c r="I242" s="132"/>
      <c r="J242" s="132"/>
      <c r="K242" s="132"/>
      <c r="L242" s="132"/>
      <c r="M242" s="132"/>
      <c r="N242" s="132"/>
      <c r="O242" s="132"/>
      <c r="P242" s="132"/>
      <c r="Q242" s="132"/>
      <c r="R242" s="132"/>
      <c r="T242" s="131"/>
      <c r="U242" s="147">
        <f>'[7]5E B2'!A258</f>
        <v>0</v>
      </c>
      <c r="V242" s="132"/>
      <c r="W242" s="132"/>
      <c r="X242" s="132"/>
      <c r="Y242" s="132"/>
      <c r="Z242" s="132"/>
      <c r="AA242" s="132"/>
      <c r="AB242" s="132"/>
      <c r="AC242" s="132"/>
      <c r="AD242" s="132"/>
      <c r="AE242" s="132"/>
      <c r="AF242" s="132"/>
      <c r="AG242" s="132"/>
      <c r="AH242" s="132"/>
      <c r="AI242" s="132"/>
    </row>
    <row r="243" spans="3:35" s="128" customFormat="1" ht="22.5" hidden="1" customHeight="1" x14ac:dyDescent="0.25">
      <c r="C243" s="131"/>
      <c r="D243" s="147">
        <f>+'5E D2'!B159</f>
        <v>0</v>
      </c>
      <c r="E243" s="132"/>
      <c r="F243" s="132"/>
      <c r="G243" s="132"/>
      <c r="H243" s="132"/>
      <c r="I243" s="132"/>
      <c r="J243" s="132"/>
      <c r="K243" s="132"/>
      <c r="L243" s="132"/>
      <c r="M243" s="132"/>
      <c r="N243" s="132"/>
      <c r="O243" s="132"/>
      <c r="P243" s="132"/>
      <c r="Q243" s="132"/>
      <c r="R243" s="132"/>
      <c r="T243" s="131"/>
      <c r="U243" s="147">
        <f>'[7]5E B2'!A259</f>
        <v>0</v>
      </c>
      <c r="V243" s="132"/>
      <c r="W243" s="132"/>
      <c r="X243" s="132"/>
      <c r="Y243" s="132"/>
      <c r="Z243" s="132"/>
      <c r="AA243" s="132"/>
      <c r="AB243" s="132"/>
      <c r="AC243" s="132"/>
      <c r="AD243" s="132"/>
      <c r="AE243" s="132"/>
      <c r="AF243" s="132"/>
      <c r="AG243" s="132"/>
      <c r="AH243" s="132"/>
      <c r="AI243" s="132"/>
    </row>
    <row r="244" spans="3:35" s="128" customFormat="1" ht="22.5" customHeight="1" x14ac:dyDescent="0.25">
      <c r="C244" s="133">
        <f>+$A$4</f>
        <v>45901</v>
      </c>
      <c r="D244" s="147">
        <f>+'5E D2'!B160</f>
        <v>0</v>
      </c>
      <c r="E244" s="132"/>
      <c r="F244" s="132"/>
      <c r="G244" s="132"/>
      <c r="H244" s="132"/>
      <c r="I244" s="132"/>
      <c r="J244" s="132"/>
      <c r="K244" s="132"/>
      <c r="L244" s="132"/>
      <c r="M244" s="132"/>
      <c r="N244" s="132"/>
      <c r="O244" s="132"/>
      <c r="P244" s="132"/>
      <c r="Q244" s="132"/>
      <c r="R244" s="132"/>
      <c r="T244" s="133">
        <f>+C292+3</f>
        <v>45908</v>
      </c>
      <c r="U244" s="147">
        <f>'[7]5E B2'!A260</f>
        <v>0</v>
      </c>
      <c r="V244" s="132"/>
      <c r="W244" s="132"/>
      <c r="X244" s="132"/>
      <c r="Y244" s="132"/>
      <c r="Z244" s="132"/>
      <c r="AA244" s="132"/>
      <c r="AB244" s="132"/>
      <c r="AC244" s="132"/>
      <c r="AD244" s="132"/>
      <c r="AE244" s="132"/>
      <c r="AF244" s="132"/>
      <c r="AG244" s="132"/>
      <c r="AH244" s="132"/>
      <c r="AI244" s="132"/>
    </row>
    <row r="245" spans="3:35" s="128" customFormat="1" ht="22.5" hidden="1" customHeight="1" x14ac:dyDescent="0.25">
      <c r="C245" s="133"/>
      <c r="D245" s="147">
        <f>+'5E D2'!B161</f>
        <v>0</v>
      </c>
      <c r="E245" s="132"/>
      <c r="F245" s="132"/>
      <c r="G245" s="132"/>
      <c r="H245" s="132"/>
      <c r="I245" s="132"/>
      <c r="J245" s="132"/>
      <c r="K245" s="132"/>
      <c r="L245" s="132"/>
      <c r="M245" s="132"/>
      <c r="N245" s="132"/>
      <c r="O245" s="132"/>
      <c r="P245" s="132"/>
      <c r="Q245" s="132"/>
      <c r="R245" s="132"/>
      <c r="T245" s="133"/>
      <c r="U245" s="147">
        <f>'[7]5E B2'!A261</f>
        <v>0</v>
      </c>
      <c r="V245" s="132"/>
      <c r="W245" s="132"/>
      <c r="X245" s="132"/>
      <c r="Y245" s="132"/>
      <c r="Z245" s="132"/>
      <c r="AA245" s="132"/>
      <c r="AB245" s="132"/>
      <c r="AC245" s="132"/>
      <c r="AD245" s="132"/>
      <c r="AE245" s="132"/>
      <c r="AF245" s="132"/>
      <c r="AG245" s="132"/>
      <c r="AH245" s="132"/>
      <c r="AI245" s="132"/>
    </row>
    <row r="246" spans="3:35" s="128" customFormat="1" ht="22.5" hidden="1" customHeight="1" x14ac:dyDescent="0.25">
      <c r="C246" s="133"/>
      <c r="D246" s="147">
        <f>+'5E D2'!B162</f>
        <v>0</v>
      </c>
      <c r="E246" s="132"/>
      <c r="F246" s="132"/>
      <c r="G246" s="132"/>
      <c r="H246" s="132"/>
      <c r="I246" s="132"/>
      <c r="J246" s="132"/>
      <c r="K246" s="132"/>
      <c r="L246" s="132"/>
      <c r="M246" s="132"/>
      <c r="N246" s="132"/>
      <c r="O246" s="132"/>
      <c r="P246" s="132"/>
      <c r="Q246" s="132"/>
      <c r="R246" s="132"/>
      <c r="T246" s="133"/>
      <c r="U246" s="147">
        <f>'[7]5E B2'!A262</f>
        <v>0</v>
      </c>
      <c r="V246" s="132"/>
      <c r="W246" s="132"/>
      <c r="X246" s="132"/>
      <c r="Y246" s="132"/>
      <c r="Z246" s="132"/>
      <c r="AA246" s="132"/>
      <c r="AB246" s="132"/>
      <c r="AC246" s="132"/>
      <c r="AD246" s="132"/>
      <c r="AE246" s="132"/>
      <c r="AF246" s="132"/>
      <c r="AG246" s="132"/>
      <c r="AH246" s="132"/>
      <c r="AI246" s="132"/>
    </row>
    <row r="247" spans="3:35" s="128" customFormat="1" ht="21" customHeight="1" x14ac:dyDescent="0.25">
      <c r="C247" s="134"/>
      <c r="D247" s="147">
        <f>+'5E D2'!B163</f>
        <v>0</v>
      </c>
      <c r="E247" s="132"/>
      <c r="F247" s="132"/>
      <c r="G247" s="132"/>
      <c r="H247" s="132"/>
      <c r="I247" s="132"/>
      <c r="J247" s="132"/>
      <c r="K247" s="135"/>
      <c r="L247" s="135"/>
      <c r="M247" s="135"/>
      <c r="N247" s="135"/>
      <c r="O247" s="135"/>
      <c r="P247" s="135"/>
      <c r="Q247" s="135"/>
      <c r="R247" s="136"/>
      <c r="T247" s="134"/>
      <c r="U247" s="147">
        <f>'[7]5E B2'!A263</f>
        <v>0</v>
      </c>
      <c r="V247" s="132"/>
      <c r="W247" s="132"/>
      <c r="X247" s="132"/>
      <c r="Y247" s="132"/>
      <c r="Z247" s="132"/>
      <c r="AA247" s="132"/>
      <c r="AB247" s="132"/>
      <c r="AC247" s="132"/>
      <c r="AD247" s="132"/>
      <c r="AE247" s="132"/>
      <c r="AF247" s="132"/>
      <c r="AG247" s="132"/>
      <c r="AH247" s="132"/>
      <c r="AI247" s="132"/>
    </row>
    <row r="248" spans="3:35" s="128" customFormat="1" ht="22.5" hidden="1" customHeight="1" x14ac:dyDescent="0.25">
      <c r="C248" s="134"/>
      <c r="D248" s="147" t="str">
        <f>+'5E D2'!B164</f>
        <v xml:space="preserve">             Repas végétarien</v>
      </c>
      <c r="E248" s="135"/>
      <c r="F248" s="135"/>
      <c r="G248" s="135"/>
      <c r="H248" s="135"/>
      <c r="I248" s="135"/>
      <c r="J248" s="135"/>
      <c r="K248" s="135"/>
      <c r="L248" s="135"/>
      <c r="M248" s="135"/>
      <c r="N248" s="135"/>
      <c r="O248" s="135"/>
      <c r="P248" s="135"/>
      <c r="Q248" s="135"/>
      <c r="R248" s="136"/>
      <c r="T248" s="134"/>
      <c r="U248" s="147">
        <f>'[7]5E B2'!A264</f>
        <v>0</v>
      </c>
      <c r="V248" s="132"/>
      <c r="W248" s="132"/>
      <c r="X248" s="132"/>
      <c r="Y248" s="132"/>
      <c r="Z248" s="132"/>
      <c r="AA248" s="132"/>
      <c r="AB248" s="132"/>
      <c r="AC248" s="132"/>
      <c r="AD248" s="132"/>
      <c r="AE248" s="132"/>
      <c r="AF248" s="132"/>
      <c r="AG248" s="132"/>
      <c r="AH248" s="132"/>
      <c r="AI248" s="132"/>
    </row>
    <row r="249" spans="3:35" s="128" customFormat="1" ht="0.75" customHeight="1" x14ac:dyDescent="0.25">
      <c r="C249" s="134"/>
      <c r="D249" s="147">
        <f>+'5E D2'!B165</f>
        <v>0</v>
      </c>
      <c r="E249" s="135"/>
      <c r="F249" s="135"/>
      <c r="G249" s="135"/>
      <c r="H249" s="135"/>
      <c r="I249" s="135"/>
      <c r="J249" s="135"/>
      <c r="K249" s="135"/>
      <c r="L249" s="135"/>
      <c r="M249" s="135"/>
      <c r="N249" s="135"/>
      <c r="O249" s="135"/>
      <c r="P249" s="135"/>
      <c r="Q249" s="135"/>
      <c r="R249" s="136"/>
      <c r="T249" s="134"/>
      <c r="U249" s="147">
        <f>'[7]5E B2'!A265</f>
        <v>0</v>
      </c>
      <c r="V249" s="132"/>
      <c r="W249" s="132"/>
      <c r="X249" s="132"/>
      <c r="Y249" s="132"/>
      <c r="Z249" s="132"/>
      <c r="AA249" s="132"/>
      <c r="AB249" s="132"/>
      <c r="AC249" s="132"/>
      <c r="AD249" s="132"/>
      <c r="AE249" s="132"/>
      <c r="AF249" s="132"/>
      <c r="AG249" s="132"/>
      <c r="AH249" s="132"/>
      <c r="AI249" s="132"/>
    </row>
    <row r="250" spans="3:35" s="128" customFormat="1" ht="22.5" customHeight="1" x14ac:dyDescent="0.25">
      <c r="C250" s="131"/>
      <c r="D250" s="147">
        <f>+'5E D2'!B166</f>
        <v>0</v>
      </c>
      <c r="E250" s="136"/>
      <c r="F250" s="136"/>
      <c r="G250" s="136"/>
      <c r="H250" s="136"/>
      <c r="I250" s="136"/>
      <c r="J250" s="135"/>
      <c r="K250" s="135"/>
      <c r="L250" s="135"/>
      <c r="M250" s="135"/>
      <c r="N250" s="135"/>
      <c r="O250" s="136"/>
      <c r="P250" s="136"/>
      <c r="Q250" s="136"/>
      <c r="R250" s="136"/>
      <c r="T250" s="131"/>
      <c r="U250" s="147">
        <f>'[7]5E B2'!A266</f>
        <v>0</v>
      </c>
      <c r="V250" s="132"/>
      <c r="W250" s="132"/>
      <c r="X250" s="132"/>
      <c r="Y250" s="132"/>
      <c r="Z250" s="132"/>
      <c r="AA250" s="132"/>
      <c r="AB250" s="132"/>
      <c r="AC250" s="132"/>
      <c r="AD250" s="132"/>
      <c r="AE250" s="132"/>
      <c r="AF250" s="132"/>
      <c r="AG250" s="132"/>
      <c r="AH250" s="132"/>
      <c r="AI250" s="132"/>
    </row>
    <row r="251" spans="3:35" s="128" customFormat="1" ht="22.5" hidden="1" customHeight="1" x14ac:dyDescent="0.25">
      <c r="C251" s="131"/>
      <c r="D251" s="147">
        <f>+'5E D2'!B167</f>
        <v>0</v>
      </c>
      <c r="E251" s="136"/>
      <c r="F251" s="136"/>
      <c r="G251" s="136"/>
      <c r="H251" s="136"/>
      <c r="I251" s="136"/>
      <c r="J251" s="135"/>
      <c r="K251" s="135"/>
      <c r="L251" s="135"/>
      <c r="M251" s="135"/>
      <c r="N251" s="135"/>
      <c r="O251" s="136"/>
      <c r="P251" s="136"/>
      <c r="Q251" s="136"/>
      <c r="R251" s="136"/>
      <c r="T251" s="131"/>
      <c r="U251" s="147">
        <f>'[7]5E B2'!A267</f>
        <v>0</v>
      </c>
      <c r="V251" s="132"/>
      <c r="W251" s="132"/>
      <c r="X251" s="132"/>
      <c r="Y251" s="132"/>
      <c r="Z251" s="132"/>
      <c r="AA251" s="132"/>
      <c r="AB251" s="132"/>
      <c r="AC251" s="132"/>
      <c r="AD251" s="132"/>
      <c r="AE251" s="132"/>
      <c r="AF251" s="132"/>
      <c r="AG251" s="132"/>
      <c r="AH251" s="132"/>
      <c r="AI251" s="132"/>
    </row>
    <row r="252" spans="3:35" s="128" customFormat="1" ht="22.5" customHeight="1" x14ac:dyDescent="0.25">
      <c r="C252" s="137"/>
      <c r="D252" s="148">
        <f>+'5E D2'!B168</f>
        <v>0</v>
      </c>
      <c r="E252" s="138"/>
      <c r="F252" s="138"/>
      <c r="G252" s="138"/>
      <c r="H252" s="138"/>
      <c r="I252" s="138"/>
      <c r="J252" s="135"/>
      <c r="K252" s="135"/>
      <c r="L252" s="135"/>
      <c r="M252" s="135"/>
      <c r="N252" s="135"/>
      <c r="O252" s="138"/>
      <c r="P252" s="138"/>
      <c r="Q252" s="138"/>
      <c r="R252" s="138"/>
      <c r="T252" s="137"/>
      <c r="U252" s="148">
        <f>'[7]5E B2'!A268</f>
        <v>0</v>
      </c>
      <c r="V252" s="139"/>
      <c r="W252" s="139"/>
      <c r="X252" s="139"/>
      <c r="Y252" s="139"/>
      <c r="Z252" s="139"/>
      <c r="AA252" s="139"/>
      <c r="AB252" s="139"/>
      <c r="AC252" s="139"/>
      <c r="AD252" s="139"/>
      <c r="AE252" s="139"/>
      <c r="AF252" s="139"/>
      <c r="AG252" s="139"/>
      <c r="AH252" s="139"/>
      <c r="AI252" s="139"/>
    </row>
    <row r="253" spans="3:35" s="128" customFormat="1" ht="21" customHeight="1" x14ac:dyDescent="0.25">
      <c r="C253" s="129" t="s">
        <v>58</v>
      </c>
      <c r="D253" s="97">
        <f>+'5E D2'!D157</f>
        <v>0</v>
      </c>
      <c r="E253" s="130"/>
      <c r="F253" s="130"/>
      <c r="G253" s="130"/>
      <c r="H253" s="130"/>
      <c r="I253" s="130"/>
      <c r="J253" s="130"/>
      <c r="K253" s="130"/>
      <c r="L253" s="130"/>
      <c r="M253" s="130"/>
      <c r="N253" s="130"/>
      <c r="O253" s="130"/>
      <c r="P253" s="130"/>
      <c r="Q253" s="130"/>
      <c r="R253" s="130"/>
      <c r="T253" s="129" t="s">
        <v>58</v>
      </c>
      <c r="U253" s="97">
        <f>'[7]5E B2'!C257</f>
        <v>0</v>
      </c>
      <c r="V253" s="130"/>
      <c r="W253" s="130"/>
      <c r="X253" s="130"/>
      <c r="Y253" s="130"/>
      <c r="Z253" s="130"/>
      <c r="AA253" s="130"/>
      <c r="AB253" s="130"/>
      <c r="AC253" s="130"/>
      <c r="AD253" s="130"/>
      <c r="AE253" s="130"/>
      <c r="AF253" s="130"/>
      <c r="AG253" s="130"/>
      <c r="AH253" s="130"/>
      <c r="AI253" s="130"/>
    </row>
    <row r="254" spans="3:35" s="128" customFormat="1" ht="22.5" hidden="1" customHeight="1" x14ac:dyDescent="0.25">
      <c r="C254" s="131"/>
      <c r="D254" s="147">
        <f>+'5E D2'!D158</f>
        <v>0</v>
      </c>
      <c r="E254" s="132"/>
      <c r="F254" s="132"/>
      <c r="G254" s="132"/>
      <c r="H254" s="132"/>
      <c r="I254" s="132"/>
      <c r="J254" s="132"/>
      <c r="K254" s="132"/>
      <c r="L254" s="132"/>
      <c r="M254" s="132"/>
      <c r="N254" s="132"/>
      <c r="O254" s="132"/>
      <c r="P254" s="132"/>
      <c r="Q254" s="132"/>
      <c r="R254" s="132"/>
      <c r="T254" s="131"/>
      <c r="U254" s="147">
        <f>'[7]5E B2'!C258</f>
        <v>0</v>
      </c>
      <c r="V254" s="132"/>
      <c r="W254" s="132"/>
      <c r="X254" s="132"/>
      <c r="Y254" s="132"/>
      <c r="Z254" s="132"/>
      <c r="AA254" s="132"/>
      <c r="AB254" s="132"/>
      <c r="AC254" s="132"/>
      <c r="AD254" s="132"/>
      <c r="AE254" s="132"/>
      <c r="AF254" s="132"/>
      <c r="AG254" s="132"/>
      <c r="AH254" s="132"/>
      <c r="AI254" s="132"/>
    </row>
    <row r="255" spans="3:35" s="128" customFormat="1" ht="22.5" hidden="1" customHeight="1" x14ac:dyDescent="0.25">
      <c r="C255" s="131"/>
      <c r="D255" s="147">
        <f>+'5E D2'!D159</f>
        <v>0</v>
      </c>
      <c r="E255" s="132"/>
      <c r="F255" s="132"/>
      <c r="G255" s="132"/>
      <c r="H255" s="132"/>
      <c r="I255" s="132"/>
      <c r="J255" s="132"/>
      <c r="K255" s="132"/>
      <c r="L255" s="132"/>
      <c r="M255" s="132"/>
      <c r="N255" s="132"/>
      <c r="O255" s="132"/>
      <c r="P255" s="132"/>
      <c r="Q255" s="132"/>
      <c r="R255" s="132"/>
      <c r="T255" s="131"/>
      <c r="U255" s="147">
        <f>'[7]5E B2'!C259</f>
        <v>0</v>
      </c>
      <c r="V255" s="132"/>
      <c r="W255" s="132"/>
      <c r="X255" s="132"/>
      <c r="Y255" s="132"/>
      <c r="Z255" s="132"/>
      <c r="AA255" s="132"/>
      <c r="AB255" s="132"/>
      <c r="AC255" s="132"/>
      <c r="AD255" s="132"/>
      <c r="AE255" s="132"/>
      <c r="AF255" s="132"/>
      <c r="AG255" s="132"/>
      <c r="AH255" s="132"/>
      <c r="AI255" s="132"/>
    </row>
    <row r="256" spans="3:35" s="128" customFormat="1" ht="22.5" customHeight="1" x14ac:dyDescent="0.25">
      <c r="C256" s="133">
        <f>+C244+1</f>
        <v>45902</v>
      </c>
      <c r="D256" s="147">
        <f>+'5E D2'!D160</f>
        <v>0</v>
      </c>
      <c r="E256" s="136"/>
      <c r="F256" s="135"/>
      <c r="G256" s="135"/>
      <c r="H256" s="135"/>
      <c r="I256" s="135"/>
      <c r="J256" s="135"/>
      <c r="K256" s="135"/>
      <c r="L256" s="135"/>
      <c r="M256" s="135"/>
      <c r="N256" s="135"/>
      <c r="O256" s="135"/>
      <c r="P256" s="135"/>
      <c r="Q256" s="135"/>
      <c r="R256" s="136"/>
      <c r="T256" s="133">
        <f>+T244+1</f>
        <v>45909</v>
      </c>
      <c r="U256" s="147">
        <f>'[7]5E B2'!C260</f>
        <v>0</v>
      </c>
      <c r="V256" s="132"/>
      <c r="W256" s="132"/>
      <c r="X256" s="132"/>
      <c r="Y256" s="132"/>
      <c r="Z256" s="132"/>
      <c r="AA256" s="132"/>
      <c r="AB256" s="132"/>
      <c r="AC256" s="132"/>
      <c r="AD256" s="132"/>
      <c r="AE256" s="132"/>
      <c r="AF256" s="132"/>
      <c r="AG256" s="132"/>
      <c r="AH256" s="132"/>
      <c r="AI256" s="132"/>
    </row>
    <row r="257" spans="3:35" s="128" customFormat="1" ht="22.5" hidden="1" customHeight="1" x14ac:dyDescent="0.25">
      <c r="C257" s="133"/>
      <c r="D257" s="147">
        <f>+'5E D2'!D161</f>
        <v>0</v>
      </c>
      <c r="E257" s="135"/>
      <c r="F257" s="135"/>
      <c r="G257" s="135"/>
      <c r="H257" s="135"/>
      <c r="I257" s="135"/>
      <c r="J257" s="135"/>
      <c r="K257" s="135"/>
      <c r="L257" s="135"/>
      <c r="M257" s="135"/>
      <c r="N257" s="135"/>
      <c r="O257" s="135"/>
      <c r="P257" s="135"/>
      <c r="Q257" s="135"/>
      <c r="R257" s="135"/>
      <c r="T257" s="133"/>
      <c r="U257" s="147">
        <f>'[7]5E B2'!C261</f>
        <v>0</v>
      </c>
      <c r="V257" s="132"/>
      <c r="W257" s="132"/>
      <c r="X257" s="132"/>
      <c r="Y257" s="132"/>
      <c r="Z257" s="132"/>
      <c r="AA257" s="132"/>
      <c r="AB257" s="132"/>
      <c r="AC257" s="132"/>
      <c r="AD257" s="132"/>
      <c r="AE257" s="132"/>
      <c r="AF257" s="132"/>
      <c r="AG257" s="132"/>
      <c r="AH257" s="132"/>
      <c r="AI257" s="132"/>
    </row>
    <row r="258" spans="3:35" s="128" customFormat="1" ht="22.5" hidden="1" customHeight="1" x14ac:dyDescent="0.25">
      <c r="C258" s="133"/>
      <c r="D258" s="147">
        <f>+'5E D2'!D162</f>
        <v>0</v>
      </c>
      <c r="E258" s="135"/>
      <c r="F258" s="135"/>
      <c r="G258" s="135"/>
      <c r="H258" s="135"/>
      <c r="I258" s="135"/>
      <c r="J258" s="135"/>
      <c r="K258" s="135"/>
      <c r="L258" s="135"/>
      <c r="M258" s="135"/>
      <c r="N258" s="135"/>
      <c r="O258" s="135"/>
      <c r="P258" s="135"/>
      <c r="Q258" s="135"/>
      <c r="R258" s="135"/>
      <c r="T258" s="133"/>
      <c r="U258" s="147">
        <f>'[7]5E B2'!C262</f>
        <v>0</v>
      </c>
      <c r="V258" s="132"/>
      <c r="W258" s="132"/>
      <c r="X258" s="132"/>
      <c r="Y258" s="132"/>
      <c r="Z258" s="132"/>
      <c r="AA258" s="132"/>
      <c r="AB258" s="132"/>
      <c r="AC258" s="132"/>
      <c r="AD258" s="132"/>
      <c r="AE258" s="132"/>
      <c r="AF258" s="132"/>
      <c r="AG258" s="132"/>
      <c r="AH258" s="132"/>
      <c r="AI258" s="132"/>
    </row>
    <row r="259" spans="3:35" s="128" customFormat="1" ht="19.5" customHeight="1" x14ac:dyDescent="0.25">
      <c r="C259" s="134"/>
      <c r="D259" s="147">
        <f>+'5E D2'!D163</f>
        <v>0</v>
      </c>
      <c r="E259" s="135"/>
      <c r="F259" s="135"/>
      <c r="G259" s="135"/>
      <c r="H259" s="135"/>
      <c r="I259" s="135"/>
      <c r="J259" s="135"/>
      <c r="K259" s="135"/>
      <c r="L259" s="135"/>
      <c r="M259" s="135"/>
      <c r="N259" s="135"/>
      <c r="O259" s="135"/>
      <c r="P259" s="135"/>
      <c r="Q259" s="135"/>
      <c r="R259" s="136"/>
      <c r="T259" s="134"/>
      <c r="U259" s="147">
        <f>'[7]5E B2'!C263</f>
        <v>0</v>
      </c>
      <c r="V259" s="132"/>
      <c r="W259" s="132"/>
      <c r="X259" s="132"/>
      <c r="Y259" s="132"/>
      <c r="Z259" s="132"/>
      <c r="AA259" s="132"/>
      <c r="AB259" s="132"/>
      <c r="AC259" s="132"/>
      <c r="AD259" s="132"/>
      <c r="AE259" s="132"/>
      <c r="AF259" s="132"/>
      <c r="AG259" s="132"/>
      <c r="AH259" s="132"/>
      <c r="AI259" s="132"/>
    </row>
    <row r="260" spans="3:35" s="128" customFormat="1" ht="22.5" hidden="1" customHeight="1" x14ac:dyDescent="0.25">
      <c r="C260" s="134"/>
      <c r="D260" s="147" t="str">
        <f>+'5E D2'!D164</f>
        <v>℗ Plat contenant du porc</v>
      </c>
      <c r="E260" s="135"/>
      <c r="F260" s="135"/>
      <c r="G260" s="135"/>
      <c r="H260" s="135"/>
      <c r="I260" s="135"/>
      <c r="J260" s="135"/>
      <c r="K260" s="135"/>
      <c r="L260" s="135"/>
      <c r="M260" s="135"/>
      <c r="N260" s="135"/>
      <c r="O260" s="135"/>
      <c r="P260" s="135"/>
      <c r="Q260" s="135"/>
      <c r="R260" s="136"/>
      <c r="T260" s="134"/>
      <c r="U260" s="147">
        <f>'[7]5E B2'!C264</f>
        <v>0</v>
      </c>
      <c r="V260" s="132"/>
      <c r="W260" s="132"/>
      <c r="X260" s="132"/>
      <c r="Y260" s="132"/>
      <c r="Z260" s="132"/>
      <c r="AA260" s="132"/>
      <c r="AB260" s="132"/>
      <c r="AC260" s="132"/>
      <c r="AD260" s="132"/>
      <c r="AE260" s="132"/>
      <c r="AF260" s="132"/>
      <c r="AG260" s="132"/>
      <c r="AH260" s="132"/>
      <c r="AI260" s="132"/>
    </row>
    <row r="261" spans="3:35" s="128" customFormat="1" ht="0.75" customHeight="1" x14ac:dyDescent="0.25">
      <c r="C261" s="134"/>
      <c r="D261" s="147">
        <f>+'5E D2'!D165</f>
        <v>0</v>
      </c>
      <c r="E261" s="135"/>
      <c r="F261" s="135"/>
      <c r="G261" s="135"/>
      <c r="H261" s="135"/>
      <c r="I261" s="135"/>
      <c r="J261" s="135"/>
      <c r="K261" s="135"/>
      <c r="L261" s="135"/>
      <c r="M261" s="135"/>
      <c r="N261" s="135"/>
      <c r="O261" s="135"/>
      <c r="P261" s="135"/>
      <c r="Q261" s="135"/>
      <c r="R261" s="136"/>
      <c r="T261" s="134"/>
      <c r="U261" s="147">
        <f>'[7]5E B2'!C265</f>
        <v>0</v>
      </c>
      <c r="V261" s="132"/>
      <c r="W261" s="132"/>
      <c r="X261" s="132"/>
      <c r="Y261" s="132"/>
      <c r="Z261" s="132"/>
      <c r="AA261" s="132"/>
      <c r="AB261" s="132"/>
      <c r="AC261" s="132"/>
      <c r="AD261" s="132"/>
      <c r="AE261" s="132"/>
      <c r="AF261" s="132"/>
      <c r="AG261" s="132"/>
      <c r="AH261" s="132"/>
      <c r="AI261" s="132"/>
    </row>
    <row r="262" spans="3:35" s="128" customFormat="1" ht="22.5" customHeight="1" x14ac:dyDescent="0.25">
      <c r="C262" s="131"/>
      <c r="D262" s="147">
        <f>+'5E D2'!D166</f>
        <v>0</v>
      </c>
      <c r="E262" s="136"/>
      <c r="F262" s="136"/>
      <c r="G262" s="136"/>
      <c r="H262" s="136"/>
      <c r="I262" s="136"/>
      <c r="J262" s="135"/>
      <c r="K262" s="135"/>
      <c r="L262" s="135"/>
      <c r="M262" s="135"/>
      <c r="N262" s="135"/>
      <c r="O262" s="136"/>
      <c r="P262" s="136"/>
      <c r="Q262" s="136"/>
      <c r="R262" s="136"/>
      <c r="T262" s="131"/>
      <c r="U262" s="147">
        <f>'[7]5E B2'!C266</f>
        <v>0</v>
      </c>
      <c r="V262" s="132"/>
      <c r="W262" s="132"/>
      <c r="X262" s="132"/>
      <c r="Y262" s="132"/>
      <c r="Z262" s="132"/>
      <c r="AA262" s="132"/>
      <c r="AB262" s="132"/>
      <c r="AC262" s="132"/>
      <c r="AD262" s="132"/>
      <c r="AE262" s="132"/>
      <c r="AF262" s="132"/>
      <c r="AG262" s="132"/>
      <c r="AH262" s="132"/>
      <c r="AI262" s="132"/>
    </row>
    <row r="263" spans="3:35" s="128" customFormat="1" ht="22.5" hidden="1" customHeight="1" x14ac:dyDescent="0.25">
      <c r="C263" s="131"/>
      <c r="D263" s="147">
        <f>+'5E D2'!D167</f>
        <v>0</v>
      </c>
      <c r="E263" s="136"/>
      <c r="F263" s="136"/>
      <c r="G263" s="136"/>
      <c r="H263" s="136"/>
      <c r="I263" s="136"/>
      <c r="J263" s="135"/>
      <c r="K263" s="135"/>
      <c r="L263" s="135"/>
      <c r="M263" s="135"/>
      <c r="N263" s="135"/>
      <c r="O263" s="136"/>
      <c r="P263" s="136"/>
      <c r="Q263" s="136"/>
      <c r="R263" s="136"/>
      <c r="T263" s="131"/>
      <c r="U263" s="147">
        <f>'[7]5E B2'!C267</f>
        <v>0</v>
      </c>
      <c r="V263" s="132"/>
      <c r="W263" s="132"/>
      <c r="X263" s="132"/>
      <c r="Y263" s="132"/>
      <c r="Z263" s="132"/>
      <c r="AA263" s="132"/>
      <c r="AB263" s="132"/>
      <c r="AC263" s="132"/>
      <c r="AD263" s="132"/>
      <c r="AE263" s="132"/>
      <c r="AF263" s="132"/>
      <c r="AG263" s="132"/>
      <c r="AH263" s="132"/>
      <c r="AI263" s="132"/>
    </row>
    <row r="264" spans="3:35" s="128" customFormat="1" ht="22.5" customHeight="1" x14ac:dyDescent="0.25">
      <c r="C264" s="137"/>
      <c r="D264" s="148">
        <f>+'5E D2'!D168</f>
        <v>0</v>
      </c>
      <c r="E264" s="138"/>
      <c r="F264" s="138"/>
      <c r="G264" s="138"/>
      <c r="H264" s="138"/>
      <c r="I264" s="138"/>
      <c r="J264" s="135"/>
      <c r="K264" s="135"/>
      <c r="L264" s="135"/>
      <c r="M264" s="135"/>
      <c r="N264" s="135"/>
      <c r="O264" s="138"/>
      <c r="P264" s="138"/>
      <c r="Q264" s="138"/>
      <c r="R264" s="138"/>
      <c r="T264" s="137"/>
      <c r="U264" s="148">
        <f>'[7]5E B2'!C268</f>
        <v>0</v>
      </c>
      <c r="V264" s="139"/>
      <c r="W264" s="139"/>
      <c r="X264" s="139"/>
      <c r="Y264" s="139"/>
      <c r="Z264" s="139"/>
      <c r="AA264" s="139"/>
      <c r="AB264" s="139"/>
      <c r="AC264" s="139"/>
      <c r="AD264" s="139"/>
      <c r="AE264" s="139"/>
      <c r="AF264" s="139"/>
      <c r="AG264" s="139"/>
      <c r="AH264" s="139"/>
      <c r="AI264" s="139"/>
    </row>
    <row r="265" spans="3:35" s="128" customFormat="1" ht="21" customHeight="1" x14ac:dyDescent="0.25">
      <c r="C265" s="129" t="s">
        <v>59</v>
      </c>
      <c r="D265" s="97">
        <f>+'5E D2'!F157</f>
        <v>0</v>
      </c>
      <c r="E265" s="130"/>
      <c r="F265" s="130"/>
      <c r="G265" s="130"/>
      <c r="H265" s="130"/>
      <c r="I265" s="130"/>
      <c r="J265" s="130"/>
      <c r="K265" s="130"/>
      <c r="L265" s="130"/>
      <c r="M265" s="130"/>
      <c r="N265" s="130"/>
      <c r="O265" s="130"/>
      <c r="P265" s="130"/>
      <c r="Q265" s="130"/>
      <c r="R265" s="130"/>
      <c r="T265" s="129" t="s">
        <v>59</v>
      </c>
      <c r="U265" s="97">
        <f>'[7]5E B2'!E257</f>
        <v>0</v>
      </c>
      <c r="V265" s="130"/>
      <c r="W265" s="130"/>
      <c r="X265" s="130"/>
      <c r="Y265" s="130"/>
      <c r="Z265" s="130"/>
      <c r="AA265" s="130"/>
      <c r="AB265" s="130"/>
      <c r="AC265" s="130"/>
      <c r="AD265" s="130"/>
      <c r="AE265" s="130"/>
      <c r="AF265" s="130"/>
      <c r="AG265" s="130"/>
      <c r="AH265" s="130"/>
      <c r="AI265" s="130"/>
    </row>
    <row r="266" spans="3:35" s="128" customFormat="1" ht="22.5" hidden="1" customHeight="1" x14ac:dyDescent="0.25">
      <c r="C266" s="131"/>
      <c r="D266" s="147">
        <f>+'5E D2'!F158</f>
        <v>0</v>
      </c>
      <c r="E266" s="132"/>
      <c r="F266" s="132"/>
      <c r="G266" s="132"/>
      <c r="H266" s="132"/>
      <c r="I266" s="132"/>
      <c r="J266" s="132"/>
      <c r="K266" s="132"/>
      <c r="L266" s="132"/>
      <c r="M266" s="132"/>
      <c r="N266" s="132"/>
      <c r="O266" s="132"/>
      <c r="P266" s="132"/>
      <c r="Q266" s="132"/>
      <c r="R266" s="132"/>
      <c r="T266" s="131"/>
      <c r="U266" s="147">
        <f>'[7]5E B2'!E258</f>
        <v>0</v>
      </c>
      <c r="V266" s="132"/>
      <c r="W266" s="132"/>
      <c r="X266" s="132"/>
      <c r="Y266" s="132"/>
      <c r="Z266" s="132"/>
      <c r="AA266" s="132"/>
      <c r="AB266" s="132"/>
      <c r="AC266" s="132"/>
      <c r="AD266" s="132"/>
      <c r="AE266" s="132"/>
      <c r="AF266" s="132"/>
      <c r="AG266" s="132"/>
      <c r="AH266" s="132"/>
      <c r="AI266" s="132"/>
    </row>
    <row r="267" spans="3:35" s="128" customFormat="1" ht="22.5" hidden="1" customHeight="1" x14ac:dyDescent="0.25">
      <c r="C267" s="131"/>
      <c r="D267" s="147">
        <f>+'5E D2'!F159</f>
        <v>0</v>
      </c>
      <c r="E267" s="132"/>
      <c r="F267" s="132"/>
      <c r="G267" s="132"/>
      <c r="H267" s="132"/>
      <c r="I267" s="132"/>
      <c r="J267" s="132"/>
      <c r="K267" s="132"/>
      <c r="L267" s="132"/>
      <c r="M267" s="132"/>
      <c r="N267" s="132"/>
      <c r="O267" s="132"/>
      <c r="P267" s="132"/>
      <c r="Q267" s="132"/>
      <c r="R267" s="132"/>
      <c r="T267" s="131"/>
      <c r="U267" s="147">
        <f>'[7]5E B2'!E259</f>
        <v>0</v>
      </c>
      <c r="V267" s="132"/>
      <c r="W267" s="132"/>
      <c r="X267" s="132"/>
      <c r="Y267" s="132"/>
      <c r="Z267" s="132"/>
      <c r="AA267" s="132"/>
      <c r="AB267" s="132"/>
      <c r="AC267" s="132"/>
      <c r="AD267" s="132"/>
      <c r="AE267" s="132"/>
      <c r="AF267" s="132"/>
      <c r="AG267" s="132"/>
      <c r="AH267" s="132"/>
      <c r="AI267" s="132"/>
    </row>
    <row r="268" spans="3:35" s="128" customFormat="1" ht="22.5" customHeight="1" x14ac:dyDescent="0.25">
      <c r="C268" s="133">
        <f>+C256+1</f>
        <v>45903</v>
      </c>
      <c r="D268" s="147">
        <f>+'5E D2'!F160</f>
        <v>0</v>
      </c>
      <c r="E268" s="135"/>
      <c r="F268" s="135"/>
      <c r="G268" s="135"/>
      <c r="H268" s="135"/>
      <c r="I268" s="135"/>
      <c r="J268" s="135"/>
      <c r="K268" s="135"/>
      <c r="L268" s="135"/>
      <c r="M268" s="135"/>
      <c r="N268" s="135"/>
      <c r="O268" s="135"/>
      <c r="P268" s="135"/>
      <c r="Q268" s="135"/>
      <c r="R268" s="135"/>
      <c r="T268" s="133">
        <f>+T256+1</f>
        <v>45910</v>
      </c>
      <c r="U268" s="147">
        <f>'[7]5E B2'!E260</f>
        <v>0</v>
      </c>
      <c r="V268" s="132"/>
      <c r="W268" s="132"/>
      <c r="X268" s="132"/>
      <c r="Y268" s="132"/>
      <c r="Z268" s="132"/>
      <c r="AA268" s="132"/>
      <c r="AB268" s="132"/>
      <c r="AC268" s="132"/>
      <c r="AD268" s="132"/>
      <c r="AE268" s="132"/>
      <c r="AF268" s="132"/>
      <c r="AG268" s="132"/>
      <c r="AH268" s="132"/>
      <c r="AI268" s="132"/>
    </row>
    <row r="269" spans="3:35" s="128" customFormat="1" ht="22.5" hidden="1" customHeight="1" x14ac:dyDescent="0.25">
      <c r="C269" s="133"/>
      <c r="D269" s="147">
        <f>+'5E D2'!F161</f>
        <v>0</v>
      </c>
      <c r="E269" s="135"/>
      <c r="F269" s="135"/>
      <c r="G269" s="135"/>
      <c r="H269" s="135"/>
      <c r="I269" s="135"/>
      <c r="J269" s="135"/>
      <c r="K269" s="135"/>
      <c r="L269" s="135"/>
      <c r="M269" s="135"/>
      <c r="N269" s="135"/>
      <c r="O269" s="135"/>
      <c r="P269" s="135"/>
      <c r="Q269" s="135"/>
      <c r="R269" s="135"/>
      <c r="T269" s="133"/>
      <c r="U269" s="147">
        <f>'[7]5E B2'!E261</f>
        <v>0</v>
      </c>
      <c r="V269" s="132"/>
      <c r="W269" s="132"/>
      <c r="X269" s="132"/>
      <c r="Y269" s="132"/>
      <c r="Z269" s="132"/>
      <c r="AA269" s="132"/>
      <c r="AB269" s="132"/>
      <c r="AC269" s="132"/>
      <c r="AD269" s="132"/>
      <c r="AE269" s="132"/>
      <c r="AF269" s="132"/>
      <c r="AG269" s="132"/>
      <c r="AH269" s="132"/>
      <c r="AI269" s="132"/>
    </row>
    <row r="270" spans="3:35" s="128" customFormat="1" ht="22.5" hidden="1" customHeight="1" x14ac:dyDescent="0.25">
      <c r="C270" s="133"/>
      <c r="D270" s="147">
        <f>+'5E D2'!F162</f>
        <v>0</v>
      </c>
      <c r="E270" s="135"/>
      <c r="F270" s="135"/>
      <c r="G270" s="135"/>
      <c r="H270" s="135"/>
      <c r="I270" s="135"/>
      <c r="J270" s="135"/>
      <c r="K270" s="135"/>
      <c r="L270" s="135"/>
      <c r="M270" s="135"/>
      <c r="N270" s="135"/>
      <c r="O270" s="135"/>
      <c r="P270" s="135"/>
      <c r="Q270" s="135"/>
      <c r="R270" s="135"/>
      <c r="T270" s="133"/>
      <c r="U270" s="147">
        <f>'[7]5E B2'!E262</f>
        <v>0</v>
      </c>
      <c r="V270" s="132"/>
      <c r="W270" s="132"/>
      <c r="X270" s="132"/>
      <c r="Y270" s="132"/>
      <c r="Z270" s="132"/>
      <c r="AA270" s="132"/>
      <c r="AB270" s="132"/>
      <c r="AC270" s="132"/>
      <c r="AD270" s="132"/>
      <c r="AE270" s="132"/>
      <c r="AF270" s="132"/>
      <c r="AG270" s="132"/>
      <c r="AH270" s="132"/>
      <c r="AI270" s="132"/>
    </row>
    <row r="271" spans="3:35" s="128" customFormat="1" ht="21" customHeight="1" x14ac:dyDescent="0.25">
      <c r="C271" s="134"/>
      <c r="D271" s="147">
        <f>+'5E D2'!F163</f>
        <v>0</v>
      </c>
      <c r="E271" s="135"/>
      <c r="F271" s="135"/>
      <c r="G271" s="135"/>
      <c r="H271" s="135"/>
      <c r="I271" s="135"/>
      <c r="J271" s="135"/>
      <c r="K271" s="135"/>
      <c r="L271" s="135"/>
      <c r="M271" s="135"/>
      <c r="N271" s="135"/>
      <c r="O271" s="135"/>
      <c r="P271" s="135"/>
      <c r="Q271" s="135"/>
      <c r="R271" s="136"/>
      <c r="T271" s="134"/>
      <c r="U271" s="147">
        <f>'[7]5E B2'!E263</f>
        <v>0</v>
      </c>
      <c r="V271" s="132"/>
      <c r="W271" s="132"/>
      <c r="X271" s="132"/>
      <c r="Y271" s="132"/>
      <c r="Z271" s="132"/>
      <c r="AA271" s="132"/>
      <c r="AB271" s="132"/>
      <c r="AC271" s="132"/>
      <c r="AD271" s="132"/>
      <c r="AE271" s="132"/>
      <c r="AF271" s="132"/>
      <c r="AG271" s="132"/>
      <c r="AH271" s="132"/>
      <c r="AI271" s="132"/>
    </row>
    <row r="272" spans="3:35" s="128" customFormat="1" ht="22.5" hidden="1" customHeight="1" x14ac:dyDescent="0.25">
      <c r="C272" s="134"/>
      <c r="D272" s="147">
        <f>+'5E D2'!F164</f>
        <v>0</v>
      </c>
      <c r="E272" s="135"/>
      <c r="F272" s="135"/>
      <c r="G272" s="135"/>
      <c r="H272" s="135"/>
      <c r="I272" s="135"/>
      <c r="J272" s="135"/>
      <c r="K272" s="135"/>
      <c r="L272" s="135"/>
      <c r="M272" s="135"/>
      <c r="N272" s="135"/>
      <c r="O272" s="135"/>
      <c r="P272" s="135"/>
      <c r="Q272" s="135"/>
      <c r="R272" s="136"/>
      <c r="T272" s="134"/>
      <c r="U272" s="147">
        <f>'[7]5E B2'!E264</f>
        <v>0</v>
      </c>
      <c r="V272" s="132"/>
      <c r="W272" s="132"/>
      <c r="X272" s="132"/>
      <c r="Y272" s="132"/>
      <c r="Z272" s="132"/>
      <c r="AA272" s="132"/>
      <c r="AB272" s="132"/>
      <c r="AC272" s="132"/>
      <c r="AD272" s="132"/>
      <c r="AE272" s="132"/>
      <c r="AF272" s="132"/>
      <c r="AG272" s="132"/>
      <c r="AH272" s="132"/>
      <c r="AI272" s="132"/>
    </row>
    <row r="273" spans="3:35" s="128" customFormat="1" ht="0.75" customHeight="1" x14ac:dyDescent="0.25">
      <c r="C273" s="134"/>
      <c r="D273" s="147">
        <f>+'5E D2'!F165</f>
        <v>0</v>
      </c>
      <c r="E273" s="135"/>
      <c r="F273" s="135"/>
      <c r="G273" s="135"/>
      <c r="H273" s="135"/>
      <c r="I273" s="135"/>
      <c r="J273" s="135"/>
      <c r="K273" s="135"/>
      <c r="L273" s="135"/>
      <c r="M273" s="135"/>
      <c r="N273" s="135"/>
      <c r="O273" s="135"/>
      <c r="P273" s="135"/>
      <c r="Q273" s="135"/>
      <c r="R273" s="136"/>
      <c r="T273" s="134"/>
      <c r="U273" s="147">
        <f>'[7]5E B2'!E265</f>
        <v>0</v>
      </c>
      <c r="V273" s="132"/>
      <c r="W273" s="132"/>
      <c r="X273" s="132"/>
      <c r="Y273" s="132"/>
      <c r="Z273" s="132"/>
      <c r="AA273" s="132"/>
      <c r="AB273" s="132"/>
      <c r="AC273" s="132"/>
      <c r="AD273" s="132"/>
      <c r="AE273" s="132"/>
      <c r="AF273" s="132"/>
      <c r="AG273" s="132"/>
      <c r="AH273" s="132"/>
      <c r="AI273" s="132"/>
    </row>
    <row r="274" spans="3:35" s="128" customFormat="1" ht="22.5" customHeight="1" x14ac:dyDescent="0.25">
      <c r="C274" s="131"/>
      <c r="D274" s="147">
        <f>+'5E D2'!F166</f>
        <v>0</v>
      </c>
      <c r="E274" s="136"/>
      <c r="F274" s="136"/>
      <c r="G274" s="136"/>
      <c r="H274" s="136"/>
      <c r="I274" s="136"/>
      <c r="J274" s="135"/>
      <c r="K274" s="135"/>
      <c r="L274" s="135"/>
      <c r="M274" s="135"/>
      <c r="N274" s="135"/>
      <c r="O274" s="136"/>
      <c r="P274" s="136"/>
      <c r="Q274" s="136"/>
      <c r="R274" s="136"/>
      <c r="T274" s="131"/>
      <c r="U274" s="147">
        <f>'[7]5E B2'!E266</f>
        <v>0</v>
      </c>
      <c r="V274" s="132"/>
      <c r="W274" s="132"/>
      <c r="X274" s="132"/>
      <c r="Y274" s="132"/>
      <c r="Z274" s="132"/>
      <c r="AA274" s="132"/>
      <c r="AB274" s="132"/>
      <c r="AC274" s="132"/>
      <c r="AD274" s="132"/>
      <c r="AE274" s="132"/>
      <c r="AF274" s="132"/>
      <c r="AG274" s="132"/>
      <c r="AH274" s="132"/>
      <c r="AI274" s="132"/>
    </row>
    <row r="275" spans="3:35" s="128" customFormat="1" ht="22.5" hidden="1" customHeight="1" x14ac:dyDescent="0.25">
      <c r="C275" s="131"/>
      <c r="D275" s="147">
        <f>+'5E D2'!F167</f>
        <v>0</v>
      </c>
      <c r="E275" s="136"/>
      <c r="F275" s="136"/>
      <c r="G275" s="136"/>
      <c r="H275" s="136"/>
      <c r="I275" s="136"/>
      <c r="J275" s="135"/>
      <c r="K275" s="135"/>
      <c r="L275" s="135"/>
      <c r="M275" s="135"/>
      <c r="N275" s="135"/>
      <c r="O275" s="136"/>
      <c r="P275" s="136"/>
      <c r="Q275" s="136"/>
      <c r="R275" s="136"/>
      <c r="T275" s="131"/>
      <c r="U275" s="147">
        <f>'[7]5E B2'!E267</f>
        <v>0</v>
      </c>
      <c r="V275" s="132"/>
      <c r="W275" s="132"/>
      <c r="X275" s="132"/>
      <c r="Y275" s="132"/>
      <c r="Z275" s="132"/>
      <c r="AA275" s="132"/>
      <c r="AB275" s="132"/>
      <c r="AC275" s="132"/>
      <c r="AD275" s="132"/>
      <c r="AE275" s="132"/>
      <c r="AF275" s="132"/>
      <c r="AG275" s="132"/>
      <c r="AH275" s="132"/>
      <c r="AI275" s="132"/>
    </row>
    <row r="276" spans="3:35" s="128" customFormat="1" ht="22.5" customHeight="1" x14ac:dyDescent="0.25">
      <c r="C276" s="137"/>
      <c r="D276" s="148">
        <f>+'5E D2'!F168</f>
        <v>0</v>
      </c>
      <c r="E276" s="138"/>
      <c r="F276" s="138"/>
      <c r="G276" s="138"/>
      <c r="H276" s="138"/>
      <c r="I276" s="138"/>
      <c r="J276" s="135"/>
      <c r="K276" s="135"/>
      <c r="L276" s="135"/>
      <c r="M276" s="135"/>
      <c r="N276" s="135"/>
      <c r="O276" s="138"/>
      <c r="P276" s="138"/>
      <c r="Q276" s="138"/>
      <c r="R276" s="138"/>
      <c r="T276" s="137"/>
      <c r="U276" s="148">
        <f>'[7]5E B2'!E268</f>
        <v>0</v>
      </c>
      <c r="V276" s="139"/>
      <c r="W276" s="139"/>
      <c r="X276" s="139"/>
      <c r="Y276" s="139"/>
      <c r="Z276" s="139"/>
      <c r="AA276" s="139"/>
      <c r="AB276" s="139"/>
      <c r="AC276" s="139"/>
      <c r="AD276" s="139"/>
      <c r="AE276" s="139"/>
      <c r="AF276" s="139"/>
      <c r="AG276" s="139"/>
      <c r="AH276" s="139"/>
      <c r="AI276" s="139"/>
    </row>
    <row r="277" spans="3:35" s="128" customFormat="1" ht="21" customHeight="1" x14ac:dyDescent="0.25">
      <c r="C277" s="129" t="s">
        <v>60</v>
      </c>
      <c r="D277" s="97">
        <f>+'5E D2'!H157</f>
        <v>0</v>
      </c>
      <c r="E277" s="130"/>
      <c r="F277" s="130"/>
      <c r="G277" s="130"/>
      <c r="H277" s="130"/>
      <c r="I277" s="130"/>
      <c r="J277" s="130"/>
      <c r="K277" s="130"/>
      <c r="L277" s="130"/>
      <c r="M277" s="130"/>
      <c r="N277" s="130"/>
      <c r="O277" s="130"/>
      <c r="P277" s="130"/>
      <c r="Q277" s="130"/>
      <c r="R277" s="130"/>
      <c r="T277" s="129" t="s">
        <v>60</v>
      </c>
      <c r="U277" s="97">
        <f>'[7]5E B2'!G257</f>
        <v>0</v>
      </c>
      <c r="V277" s="130"/>
      <c r="W277" s="130"/>
      <c r="X277" s="130"/>
      <c r="Y277" s="130"/>
      <c r="Z277" s="130"/>
      <c r="AA277" s="130"/>
      <c r="AB277" s="130"/>
      <c r="AC277" s="130"/>
      <c r="AD277" s="130"/>
      <c r="AE277" s="130"/>
      <c r="AF277" s="130"/>
      <c r="AG277" s="130"/>
      <c r="AH277" s="130"/>
      <c r="AI277" s="130"/>
    </row>
    <row r="278" spans="3:35" s="128" customFormat="1" ht="22.5" hidden="1" customHeight="1" x14ac:dyDescent="0.25">
      <c r="C278" s="131"/>
      <c r="D278" s="147">
        <f>+'5E D2'!H158</f>
        <v>0</v>
      </c>
      <c r="E278" s="132"/>
      <c r="F278" s="132"/>
      <c r="G278" s="132"/>
      <c r="H278" s="132"/>
      <c r="I278" s="132"/>
      <c r="J278" s="132"/>
      <c r="K278" s="132"/>
      <c r="L278" s="132"/>
      <c r="M278" s="132"/>
      <c r="N278" s="132"/>
      <c r="O278" s="132"/>
      <c r="P278" s="132"/>
      <c r="Q278" s="132"/>
      <c r="R278" s="132"/>
      <c r="T278" s="131"/>
      <c r="U278" s="147">
        <f>'[7]5E B2'!G258</f>
        <v>0</v>
      </c>
      <c r="V278" s="132"/>
      <c r="W278" s="132"/>
      <c r="X278" s="132"/>
      <c r="Y278" s="132"/>
      <c r="Z278" s="132"/>
      <c r="AA278" s="132"/>
      <c r="AB278" s="132"/>
      <c r="AC278" s="132"/>
      <c r="AD278" s="132"/>
      <c r="AE278" s="132"/>
      <c r="AF278" s="132"/>
      <c r="AG278" s="132"/>
      <c r="AH278" s="132"/>
      <c r="AI278" s="132"/>
    </row>
    <row r="279" spans="3:35" s="128" customFormat="1" ht="22.5" hidden="1" customHeight="1" x14ac:dyDescent="0.25">
      <c r="C279" s="131"/>
      <c r="D279" s="147">
        <f>+'5E D2'!H159</f>
        <v>0</v>
      </c>
      <c r="E279" s="132"/>
      <c r="F279" s="132"/>
      <c r="G279" s="132"/>
      <c r="H279" s="132"/>
      <c r="I279" s="132"/>
      <c r="J279" s="132"/>
      <c r="K279" s="132"/>
      <c r="L279" s="132"/>
      <c r="M279" s="132"/>
      <c r="N279" s="132"/>
      <c r="O279" s="132"/>
      <c r="P279" s="132"/>
      <c r="Q279" s="132"/>
      <c r="R279" s="132"/>
      <c r="T279" s="131"/>
      <c r="U279" s="147">
        <f>'[7]5E B2'!G259</f>
        <v>0</v>
      </c>
      <c r="V279" s="132"/>
      <c r="W279" s="132"/>
      <c r="X279" s="132"/>
      <c r="Y279" s="132"/>
      <c r="Z279" s="132"/>
      <c r="AA279" s="132"/>
      <c r="AB279" s="132"/>
      <c r="AC279" s="132"/>
      <c r="AD279" s="132"/>
      <c r="AE279" s="132"/>
      <c r="AF279" s="132"/>
      <c r="AG279" s="132"/>
      <c r="AH279" s="132"/>
      <c r="AI279" s="132"/>
    </row>
    <row r="280" spans="3:35" s="128" customFormat="1" ht="22.5" customHeight="1" x14ac:dyDescent="0.25">
      <c r="C280" s="133">
        <f>+C268+1</f>
        <v>45904</v>
      </c>
      <c r="D280" s="147">
        <f>+'5E D2'!H160</f>
        <v>0</v>
      </c>
      <c r="E280" s="132"/>
      <c r="F280" s="132"/>
      <c r="G280" s="132"/>
      <c r="H280" s="132"/>
      <c r="I280" s="132"/>
      <c r="J280" s="132"/>
      <c r="K280" s="132"/>
      <c r="L280" s="132"/>
      <c r="M280" s="132"/>
      <c r="N280" s="132"/>
      <c r="O280" s="132"/>
      <c r="P280" s="132"/>
      <c r="Q280" s="132"/>
      <c r="R280" s="132"/>
      <c r="T280" s="133">
        <f>+T268+1</f>
        <v>45911</v>
      </c>
      <c r="U280" s="147">
        <f>'[7]5E B2'!G260</f>
        <v>0</v>
      </c>
      <c r="V280" s="132"/>
      <c r="W280" s="132"/>
      <c r="X280" s="132"/>
      <c r="Y280" s="132"/>
      <c r="Z280" s="132"/>
      <c r="AA280" s="132"/>
      <c r="AB280" s="132"/>
      <c r="AC280" s="132"/>
      <c r="AD280" s="132"/>
      <c r="AE280" s="132"/>
      <c r="AF280" s="132"/>
      <c r="AG280" s="132"/>
      <c r="AH280" s="132"/>
      <c r="AI280" s="132"/>
    </row>
    <row r="281" spans="3:35" s="128" customFormat="1" ht="22.5" hidden="1" customHeight="1" x14ac:dyDescent="0.25">
      <c r="C281" s="133"/>
      <c r="D281" s="147">
        <f>+'5E D2'!H161</f>
        <v>0</v>
      </c>
      <c r="E281" s="135"/>
      <c r="F281" s="135"/>
      <c r="G281" s="135"/>
      <c r="H281" s="135"/>
      <c r="I281" s="135"/>
      <c r="J281" s="135"/>
      <c r="K281" s="135"/>
      <c r="L281" s="135"/>
      <c r="M281" s="135"/>
      <c r="N281" s="135"/>
      <c r="O281" s="135"/>
      <c r="P281" s="135"/>
      <c r="Q281" s="135"/>
      <c r="R281" s="135"/>
      <c r="T281" s="133"/>
      <c r="U281" s="147">
        <f>'[7]5E B2'!G261</f>
        <v>0</v>
      </c>
      <c r="V281" s="132"/>
      <c r="W281" s="132"/>
      <c r="X281" s="132"/>
      <c r="Y281" s="132"/>
      <c r="Z281" s="132"/>
      <c r="AA281" s="132"/>
      <c r="AB281" s="132"/>
      <c r="AC281" s="132"/>
      <c r="AD281" s="132"/>
      <c r="AE281" s="132"/>
      <c r="AF281" s="132"/>
      <c r="AG281" s="132"/>
      <c r="AH281" s="132"/>
      <c r="AI281" s="132"/>
    </row>
    <row r="282" spans="3:35" s="128" customFormat="1" ht="22.5" hidden="1" customHeight="1" x14ac:dyDescent="0.25">
      <c r="C282" s="133"/>
      <c r="D282" s="147">
        <f>+'5E D2'!H162</f>
        <v>0</v>
      </c>
      <c r="E282" s="135"/>
      <c r="F282" s="135"/>
      <c r="G282" s="135"/>
      <c r="H282" s="135"/>
      <c r="I282" s="135"/>
      <c r="J282" s="135"/>
      <c r="K282" s="135"/>
      <c r="L282" s="135"/>
      <c r="M282" s="135"/>
      <c r="N282" s="135"/>
      <c r="O282" s="135"/>
      <c r="P282" s="135"/>
      <c r="Q282" s="135"/>
      <c r="R282" s="135"/>
      <c r="T282" s="133"/>
      <c r="U282" s="147">
        <f>'[7]5E B2'!G262</f>
        <v>0</v>
      </c>
      <c r="V282" s="132"/>
      <c r="W282" s="132"/>
      <c r="X282" s="132"/>
      <c r="Y282" s="132"/>
      <c r="Z282" s="132"/>
      <c r="AA282" s="132"/>
      <c r="AB282" s="132"/>
      <c r="AC282" s="132"/>
      <c r="AD282" s="132"/>
      <c r="AE282" s="132"/>
      <c r="AF282" s="132"/>
      <c r="AG282" s="132"/>
      <c r="AH282" s="132"/>
      <c r="AI282" s="132"/>
    </row>
    <row r="283" spans="3:35" s="128" customFormat="1" ht="21.75" customHeight="1" x14ac:dyDescent="0.25">
      <c r="C283" s="134"/>
      <c r="D283" s="147">
        <f>+'5E D2'!H163</f>
        <v>0</v>
      </c>
      <c r="E283" s="135"/>
      <c r="F283" s="135"/>
      <c r="G283" s="135"/>
      <c r="H283" s="135"/>
      <c r="I283" s="135"/>
      <c r="J283" s="135"/>
      <c r="K283" s="135"/>
      <c r="L283" s="135"/>
      <c r="M283" s="135"/>
      <c r="N283" s="135"/>
      <c r="O283" s="135"/>
      <c r="P283" s="135"/>
      <c r="Q283" s="135"/>
      <c r="R283" s="136"/>
      <c r="T283" s="134"/>
      <c r="U283" s="147">
        <f>'[7]5E B2'!G263</f>
        <v>0</v>
      </c>
      <c r="V283" s="132"/>
      <c r="W283" s="132"/>
      <c r="X283" s="132"/>
      <c r="Y283" s="132"/>
      <c r="Z283" s="132"/>
      <c r="AA283" s="132"/>
      <c r="AB283" s="132"/>
      <c r="AC283" s="132"/>
      <c r="AD283" s="132"/>
      <c r="AE283" s="132"/>
      <c r="AF283" s="132"/>
      <c r="AG283" s="132"/>
      <c r="AH283" s="132"/>
      <c r="AI283" s="132"/>
    </row>
    <row r="284" spans="3:35" s="128" customFormat="1" ht="22.5" hidden="1" customHeight="1" x14ac:dyDescent="0.25">
      <c r="C284" s="134"/>
      <c r="D284" s="147">
        <f>+'5E D2'!H164</f>
        <v>0</v>
      </c>
      <c r="E284" s="135"/>
      <c r="F284" s="135"/>
      <c r="G284" s="135"/>
      <c r="H284" s="135"/>
      <c r="I284" s="135"/>
      <c r="J284" s="135"/>
      <c r="K284" s="135"/>
      <c r="L284" s="135"/>
      <c r="M284" s="135"/>
      <c r="N284" s="135"/>
      <c r="O284" s="135"/>
      <c r="P284" s="135"/>
      <c r="Q284" s="135"/>
      <c r="R284" s="136"/>
      <c r="T284" s="134"/>
      <c r="U284" s="147">
        <f>'[7]5E B2'!G264</f>
        <v>0</v>
      </c>
      <c r="V284" s="132"/>
      <c r="W284" s="132"/>
      <c r="X284" s="132"/>
      <c r="Y284" s="132"/>
      <c r="Z284" s="132"/>
      <c r="AA284" s="132"/>
      <c r="AB284" s="132"/>
      <c r="AC284" s="132"/>
      <c r="AD284" s="132"/>
      <c r="AE284" s="132"/>
      <c r="AF284" s="132"/>
      <c r="AG284" s="132"/>
      <c r="AH284" s="132"/>
      <c r="AI284" s="132"/>
    </row>
    <row r="285" spans="3:35" s="128" customFormat="1" ht="0.75" customHeight="1" x14ac:dyDescent="0.25">
      <c r="C285" s="134"/>
      <c r="D285" s="147">
        <f>+'5E D2'!H165</f>
        <v>0</v>
      </c>
      <c r="E285" s="135"/>
      <c r="F285" s="135"/>
      <c r="G285" s="135"/>
      <c r="H285" s="135"/>
      <c r="I285" s="135"/>
      <c r="J285" s="135"/>
      <c r="K285" s="135"/>
      <c r="L285" s="135"/>
      <c r="M285" s="135"/>
      <c r="N285" s="135"/>
      <c r="O285" s="135"/>
      <c r="P285" s="135"/>
      <c r="Q285" s="135"/>
      <c r="R285" s="136"/>
      <c r="T285" s="134"/>
      <c r="U285" s="147">
        <f>'[7]5E B2'!G265</f>
        <v>0</v>
      </c>
      <c r="V285" s="132"/>
      <c r="W285" s="132"/>
      <c r="X285" s="132"/>
      <c r="Y285" s="132"/>
      <c r="Z285" s="132"/>
      <c r="AA285" s="132"/>
      <c r="AB285" s="132"/>
      <c r="AC285" s="132"/>
      <c r="AD285" s="132"/>
      <c r="AE285" s="132"/>
      <c r="AF285" s="132"/>
      <c r="AG285" s="132"/>
      <c r="AH285" s="132"/>
      <c r="AI285" s="132"/>
    </row>
    <row r="286" spans="3:35" s="128" customFormat="1" ht="22.5" customHeight="1" x14ac:dyDescent="0.25">
      <c r="C286" s="131"/>
      <c r="D286" s="147">
        <f>+'5E D2'!H166</f>
        <v>0</v>
      </c>
      <c r="E286" s="136"/>
      <c r="F286" s="136"/>
      <c r="G286" s="136"/>
      <c r="H286" s="136"/>
      <c r="I286" s="136"/>
      <c r="J286" s="135"/>
      <c r="K286" s="135"/>
      <c r="L286" s="135"/>
      <c r="M286" s="135"/>
      <c r="N286" s="135"/>
      <c r="O286" s="136"/>
      <c r="P286" s="136"/>
      <c r="Q286" s="136"/>
      <c r="R286" s="136"/>
      <c r="T286" s="131"/>
      <c r="U286" s="147">
        <f>'[7]5E B2'!G266</f>
        <v>0</v>
      </c>
      <c r="V286" s="132"/>
      <c r="W286" s="132"/>
      <c r="X286" s="132"/>
      <c r="Y286" s="132"/>
      <c r="Z286" s="132"/>
      <c r="AA286" s="132"/>
      <c r="AB286" s="132"/>
      <c r="AC286" s="132"/>
      <c r="AD286" s="132"/>
      <c r="AE286" s="132"/>
      <c r="AF286" s="132"/>
      <c r="AG286" s="132"/>
      <c r="AH286" s="132"/>
      <c r="AI286" s="132"/>
    </row>
    <row r="287" spans="3:35" s="128" customFormat="1" ht="22.5" hidden="1" customHeight="1" x14ac:dyDescent="0.25">
      <c r="C287" s="131"/>
      <c r="D287" s="147">
        <f>+'5E D2'!H167</f>
        <v>0</v>
      </c>
      <c r="E287" s="136"/>
      <c r="F287" s="136"/>
      <c r="G287" s="136"/>
      <c r="H287" s="136"/>
      <c r="I287" s="136"/>
      <c r="J287" s="135"/>
      <c r="K287" s="135"/>
      <c r="L287" s="135"/>
      <c r="M287" s="135"/>
      <c r="N287" s="135"/>
      <c r="O287" s="136"/>
      <c r="P287" s="136"/>
      <c r="Q287" s="136"/>
      <c r="R287" s="136"/>
      <c r="T287" s="131"/>
      <c r="U287" s="147">
        <f>'[7]5E B2'!G267</f>
        <v>0</v>
      </c>
      <c r="V287" s="132"/>
      <c r="W287" s="132"/>
      <c r="X287" s="132"/>
      <c r="Y287" s="132"/>
      <c r="Z287" s="132"/>
      <c r="AA287" s="132"/>
      <c r="AB287" s="132"/>
      <c r="AC287" s="132"/>
      <c r="AD287" s="132"/>
      <c r="AE287" s="132"/>
      <c r="AF287" s="132"/>
      <c r="AG287" s="132"/>
      <c r="AH287" s="132"/>
      <c r="AI287" s="132"/>
    </row>
    <row r="288" spans="3:35" s="128" customFormat="1" ht="22.5" customHeight="1" x14ac:dyDescent="0.25">
      <c r="C288" s="137"/>
      <c r="D288" s="148">
        <f>+'5E D2'!H168</f>
        <v>0</v>
      </c>
      <c r="E288" s="138"/>
      <c r="F288" s="138"/>
      <c r="G288" s="138"/>
      <c r="H288" s="138"/>
      <c r="I288" s="138"/>
      <c r="J288" s="135"/>
      <c r="K288" s="135"/>
      <c r="L288" s="135"/>
      <c r="M288" s="135"/>
      <c r="N288" s="135"/>
      <c r="O288" s="138"/>
      <c r="P288" s="138"/>
      <c r="Q288" s="138"/>
      <c r="R288" s="138"/>
      <c r="T288" s="137"/>
      <c r="U288" s="148">
        <f>'[7]5E B2'!G268</f>
        <v>0</v>
      </c>
      <c r="V288" s="140"/>
      <c r="W288" s="140"/>
      <c r="X288" s="140"/>
      <c r="Y288" s="140"/>
      <c r="Z288" s="140"/>
      <c r="AA288" s="140"/>
      <c r="AB288" s="140"/>
      <c r="AC288" s="140"/>
      <c r="AD288" s="140"/>
      <c r="AE288" s="140"/>
      <c r="AF288" s="140"/>
      <c r="AG288" s="138"/>
      <c r="AH288" s="138"/>
      <c r="AI288" s="138"/>
    </row>
    <row r="289" spans="3:35" s="128" customFormat="1" ht="21" customHeight="1" x14ac:dyDescent="0.25">
      <c r="C289" s="129" t="s">
        <v>61</v>
      </c>
      <c r="D289" s="97">
        <f>+'5E D2'!J157</f>
        <v>0</v>
      </c>
      <c r="E289" s="130"/>
      <c r="F289" s="130"/>
      <c r="G289" s="130"/>
      <c r="H289" s="130"/>
      <c r="I289" s="130"/>
      <c r="J289" s="130"/>
      <c r="K289" s="130"/>
      <c r="L289" s="130"/>
      <c r="M289" s="130"/>
      <c r="N289" s="130"/>
      <c r="O289" s="130"/>
      <c r="P289" s="130"/>
      <c r="Q289" s="130"/>
      <c r="R289" s="130"/>
      <c r="T289" s="129" t="s">
        <v>61</v>
      </c>
      <c r="U289" s="97">
        <f>'[7]5E B2'!I257</f>
        <v>0</v>
      </c>
      <c r="V289" s="130"/>
      <c r="W289" s="130"/>
      <c r="X289" s="130"/>
      <c r="Y289" s="130"/>
      <c r="Z289" s="130"/>
      <c r="AA289" s="130"/>
      <c r="AB289" s="130"/>
      <c r="AC289" s="130"/>
      <c r="AD289" s="130"/>
      <c r="AE289" s="130"/>
      <c r="AF289" s="130"/>
      <c r="AG289" s="130"/>
      <c r="AH289" s="130"/>
      <c r="AI289" s="130"/>
    </row>
    <row r="290" spans="3:35" s="128" customFormat="1" ht="22.5" hidden="1" customHeight="1" x14ac:dyDescent="0.25">
      <c r="C290" s="131"/>
      <c r="D290" s="147">
        <f>+'5E D2'!J158</f>
        <v>0</v>
      </c>
      <c r="E290" s="132"/>
      <c r="F290" s="132"/>
      <c r="G290" s="132"/>
      <c r="H290" s="132"/>
      <c r="I290" s="132"/>
      <c r="J290" s="132"/>
      <c r="K290" s="132"/>
      <c r="L290" s="132"/>
      <c r="M290" s="132"/>
      <c r="N290" s="132"/>
      <c r="O290" s="132"/>
      <c r="P290" s="132"/>
      <c r="Q290" s="132"/>
      <c r="R290" s="132"/>
      <c r="T290" s="131"/>
      <c r="U290" s="147">
        <f>'[7]5E B2'!I258</f>
        <v>0</v>
      </c>
      <c r="V290" s="132"/>
      <c r="W290" s="132"/>
      <c r="X290" s="132"/>
      <c r="Y290" s="132"/>
      <c r="Z290" s="132"/>
      <c r="AA290" s="132"/>
      <c r="AB290" s="132"/>
      <c r="AC290" s="132"/>
      <c r="AD290" s="132"/>
      <c r="AE290" s="132"/>
      <c r="AF290" s="132"/>
      <c r="AG290" s="132"/>
      <c r="AH290" s="132"/>
      <c r="AI290" s="132"/>
    </row>
    <row r="291" spans="3:35" s="128" customFormat="1" ht="22.5" hidden="1" customHeight="1" x14ac:dyDescent="0.25">
      <c r="C291" s="131"/>
      <c r="D291" s="147">
        <f>+'5E D2'!J159</f>
        <v>0</v>
      </c>
      <c r="E291" s="132"/>
      <c r="F291" s="132"/>
      <c r="G291" s="132"/>
      <c r="H291" s="132"/>
      <c r="I291" s="132"/>
      <c r="J291" s="132"/>
      <c r="K291" s="132"/>
      <c r="L291" s="132"/>
      <c r="M291" s="132"/>
      <c r="N291" s="132"/>
      <c r="O291" s="132"/>
      <c r="P291" s="132"/>
      <c r="Q291" s="132"/>
      <c r="R291" s="132"/>
      <c r="T291" s="131"/>
      <c r="U291" s="147">
        <f>'[7]5E B2'!I259</f>
        <v>0</v>
      </c>
      <c r="V291" s="132"/>
      <c r="W291" s="132"/>
      <c r="X291" s="132"/>
      <c r="Y291" s="132"/>
      <c r="Z291" s="132"/>
      <c r="AA291" s="132"/>
      <c r="AB291" s="132"/>
      <c r="AC291" s="132"/>
      <c r="AD291" s="132"/>
      <c r="AE291" s="132"/>
      <c r="AF291" s="132"/>
      <c r="AG291" s="132"/>
      <c r="AH291" s="132"/>
      <c r="AI291" s="132"/>
    </row>
    <row r="292" spans="3:35" s="128" customFormat="1" ht="22.5" customHeight="1" x14ac:dyDescent="0.25">
      <c r="C292" s="133">
        <f>+C280+1</f>
        <v>45905</v>
      </c>
      <c r="D292" s="147">
        <f>+'5E D2'!J160</f>
        <v>0</v>
      </c>
      <c r="E292" s="132"/>
      <c r="F292" s="132"/>
      <c r="G292" s="132"/>
      <c r="H292" s="132"/>
      <c r="I292" s="132"/>
      <c r="J292" s="132"/>
      <c r="K292" s="135"/>
      <c r="L292" s="135"/>
      <c r="M292" s="135"/>
      <c r="N292" s="135"/>
      <c r="O292" s="135"/>
      <c r="P292" s="135"/>
      <c r="Q292" s="135"/>
      <c r="R292" s="135"/>
      <c r="T292" s="133">
        <f>+T280+1</f>
        <v>45912</v>
      </c>
      <c r="U292" s="147">
        <f>'[7]5E B2'!I260</f>
        <v>0</v>
      </c>
      <c r="V292" s="132"/>
      <c r="W292" s="132"/>
      <c r="X292" s="132"/>
      <c r="Y292" s="132"/>
      <c r="Z292" s="132"/>
      <c r="AA292" s="132"/>
      <c r="AB292" s="132"/>
      <c r="AC292" s="132"/>
      <c r="AD292" s="132"/>
      <c r="AE292" s="132"/>
      <c r="AF292" s="132"/>
      <c r="AG292" s="132"/>
      <c r="AH292" s="132"/>
      <c r="AI292" s="132"/>
    </row>
    <row r="293" spans="3:35" s="128" customFormat="1" ht="22.5" hidden="1" customHeight="1" x14ac:dyDescent="0.25">
      <c r="C293" s="133"/>
      <c r="D293" s="147">
        <f>+'5E D2'!J161</f>
        <v>0</v>
      </c>
      <c r="E293" s="135"/>
      <c r="F293" s="135"/>
      <c r="G293" s="135"/>
      <c r="H293" s="135"/>
      <c r="I293" s="135"/>
      <c r="J293" s="135"/>
      <c r="K293" s="135"/>
      <c r="L293" s="135"/>
      <c r="M293" s="135"/>
      <c r="N293" s="135"/>
      <c r="O293" s="135"/>
      <c r="P293" s="135"/>
      <c r="Q293" s="135"/>
      <c r="R293" s="135"/>
      <c r="T293" s="133"/>
      <c r="U293" s="147">
        <f>'[7]5E B2'!I261</f>
        <v>0</v>
      </c>
      <c r="V293" s="132"/>
      <c r="W293" s="132"/>
      <c r="X293" s="132"/>
      <c r="Y293" s="132"/>
      <c r="Z293" s="132"/>
      <c r="AA293" s="132"/>
      <c r="AB293" s="132"/>
      <c r="AC293" s="132"/>
      <c r="AD293" s="132"/>
      <c r="AE293" s="132"/>
      <c r="AF293" s="132"/>
      <c r="AG293" s="132"/>
      <c r="AH293" s="132"/>
      <c r="AI293" s="132"/>
    </row>
    <row r="294" spans="3:35" s="128" customFormat="1" ht="22.5" hidden="1" customHeight="1" x14ac:dyDescent="0.25">
      <c r="C294" s="133"/>
      <c r="D294" s="147">
        <f>+'5E D2'!J162</f>
        <v>0</v>
      </c>
      <c r="E294" s="135"/>
      <c r="F294" s="135"/>
      <c r="G294" s="135"/>
      <c r="H294" s="135"/>
      <c r="I294" s="135"/>
      <c r="J294" s="135"/>
      <c r="K294" s="135"/>
      <c r="L294" s="135"/>
      <c r="M294" s="135"/>
      <c r="N294" s="135"/>
      <c r="O294" s="135"/>
      <c r="P294" s="135"/>
      <c r="Q294" s="135"/>
      <c r="R294" s="135"/>
      <c r="T294" s="133"/>
      <c r="U294" s="147">
        <f>'[7]5E B2'!I262</f>
        <v>0</v>
      </c>
      <c r="V294" s="132"/>
      <c r="W294" s="132"/>
      <c r="X294" s="132"/>
      <c r="Y294" s="132"/>
      <c r="Z294" s="132"/>
      <c r="AA294" s="132"/>
      <c r="AB294" s="132"/>
      <c r="AC294" s="132"/>
      <c r="AD294" s="132"/>
      <c r="AE294" s="132"/>
      <c r="AF294" s="132"/>
      <c r="AG294" s="132"/>
      <c r="AH294" s="132"/>
      <c r="AI294" s="132"/>
    </row>
    <row r="295" spans="3:35" s="128" customFormat="1" ht="21.75" customHeight="1" x14ac:dyDescent="0.25">
      <c r="C295" s="134"/>
      <c r="D295" s="147">
        <f>+'5E D2'!J163</f>
        <v>0</v>
      </c>
      <c r="E295" s="135"/>
      <c r="F295" s="135"/>
      <c r="G295" s="135"/>
      <c r="H295" s="135"/>
      <c r="I295" s="135"/>
      <c r="J295" s="135"/>
      <c r="K295" s="135"/>
      <c r="L295" s="135"/>
      <c r="M295" s="135"/>
      <c r="N295" s="135"/>
      <c r="O295" s="135"/>
      <c r="P295" s="135"/>
      <c r="Q295" s="135"/>
      <c r="R295" s="136"/>
      <c r="T295" s="134"/>
      <c r="U295" s="147">
        <f>'[7]5E B2'!I263</f>
        <v>0</v>
      </c>
      <c r="V295" s="132"/>
      <c r="W295" s="132"/>
      <c r="X295" s="132"/>
      <c r="Y295" s="132"/>
      <c r="Z295" s="132"/>
      <c r="AA295" s="132"/>
      <c r="AB295" s="132"/>
      <c r="AC295" s="132"/>
      <c r="AD295" s="132"/>
      <c r="AE295" s="132"/>
      <c r="AF295" s="132"/>
      <c r="AG295" s="132"/>
      <c r="AH295" s="132"/>
      <c r="AI295" s="132"/>
    </row>
    <row r="296" spans="3:35" s="128" customFormat="1" ht="22.5" hidden="1" customHeight="1" x14ac:dyDescent="0.25">
      <c r="C296" s="134"/>
      <c r="D296" s="147" t="str">
        <f>+'5E D2'!J164</f>
        <v xml:space="preserve"> *  Plats composés
 Certification environnementale niveau 2</v>
      </c>
      <c r="E296" s="135"/>
      <c r="F296" s="135"/>
      <c r="G296" s="135"/>
      <c r="H296" s="135"/>
      <c r="I296" s="135"/>
      <c r="J296" s="135"/>
      <c r="K296" s="135"/>
      <c r="L296" s="135"/>
      <c r="M296" s="135"/>
      <c r="N296" s="135"/>
      <c r="O296" s="135"/>
      <c r="P296" s="135"/>
      <c r="Q296" s="135"/>
      <c r="R296" s="136"/>
      <c r="T296" s="134"/>
      <c r="U296" s="147">
        <f>'[7]5E B2'!I264</f>
        <v>0</v>
      </c>
      <c r="V296" s="132"/>
      <c r="W296" s="132"/>
      <c r="X296" s="132"/>
      <c r="Y296" s="132"/>
      <c r="Z296" s="132"/>
      <c r="AA296" s="132"/>
      <c r="AB296" s="132"/>
      <c r="AC296" s="132"/>
      <c r="AD296" s="132"/>
      <c r="AE296" s="132"/>
      <c r="AF296" s="132"/>
      <c r="AG296" s="132"/>
      <c r="AH296" s="132"/>
      <c r="AI296" s="132"/>
    </row>
    <row r="297" spans="3:35" s="128" customFormat="1" ht="0.75" customHeight="1" x14ac:dyDescent="0.25">
      <c r="C297" s="134"/>
      <c r="D297" s="147">
        <f>+'5E D2'!J165</f>
        <v>0</v>
      </c>
      <c r="E297" s="135"/>
      <c r="F297" s="135"/>
      <c r="G297" s="135"/>
      <c r="H297" s="135"/>
      <c r="I297" s="135"/>
      <c r="J297" s="135"/>
      <c r="K297" s="135"/>
      <c r="L297" s="135"/>
      <c r="M297" s="135"/>
      <c r="N297" s="135"/>
      <c r="O297" s="135"/>
      <c r="P297" s="135"/>
      <c r="Q297" s="135"/>
      <c r="R297" s="136"/>
      <c r="T297" s="134"/>
      <c r="U297" s="147">
        <f>'[7]5E B2'!I265</f>
        <v>0</v>
      </c>
      <c r="V297" s="132"/>
      <c r="W297" s="132"/>
      <c r="X297" s="132"/>
      <c r="Y297" s="132"/>
      <c r="Z297" s="132"/>
      <c r="AA297" s="132"/>
      <c r="AB297" s="132"/>
      <c r="AC297" s="132"/>
      <c r="AD297" s="132"/>
      <c r="AE297" s="132"/>
      <c r="AF297" s="132"/>
      <c r="AG297" s="132"/>
      <c r="AH297" s="132"/>
      <c r="AI297" s="132"/>
    </row>
    <row r="298" spans="3:35" s="128" customFormat="1" ht="22.5" customHeight="1" x14ac:dyDescent="0.25">
      <c r="C298" s="131"/>
      <c r="D298" s="147">
        <f>+'5E D2'!J166</f>
        <v>0</v>
      </c>
      <c r="E298" s="136"/>
      <c r="F298" s="136"/>
      <c r="G298" s="136"/>
      <c r="H298" s="136"/>
      <c r="I298" s="136"/>
      <c r="J298" s="135"/>
      <c r="K298" s="135"/>
      <c r="L298" s="135"/>
      <c r="M298" s="135"/>
      <c r="N298" s="135"/>
      <c r="O298" s="136"/>
      <c r="P298" s="136"/>
      <c r="Q298" s="136"/>
      <c r="R298" s="136"/>
      <c r="T298" s="131"/>
      <c r="U298" s="147">
        <f>'[7]5E B2'!I266</f>
        <v>0</v>
      </c>
      <c r="V298" s="132"/>
      <c r="W298" s="132"/>
      <c r="X298" s="132"/>
      <c r="Y298" s="132"/>
      <c r="Z298" s="132"/>
      <c r="AA298" s="132"/>
      <c r="AB298" s="132"/>
      <c r="AC298" s="132"/>
      <c r="AD298" s="132"/>
      <c r="AE298" s="132"/>
      <c r="AF298" s="132"/>
      <c r="AG298" s="132"/>
      <c r="AH298" s="132"/>
      <c r="AI298" s="132"/>
    </row>
    <row r="299" spans="3:35" s="128" customFormat="1" ht="22.5" hidden="1" customHeight="1" x14ac:dyDescent="0.25">
      <c r="C299" s="131"/>
      <c r="D299" s="147">
        <f>+'5E D2'!J167</f>
        <v>0</v>
      </c>
      <c r="E299" s="136"/>
      <c r="F299" s="136"/>
      <c r="G299" s="136"/>
      <c r="H299" s="136"/>
      <c r="I299" s="136"/>
      <c r="J299" s="135"/>
      <c r="K299" s="135"/>
      <c r="L299" s="135"/>
      <c r="M299" s="135"/>
      <c r="N299" s="135"/>
      <c r="O299" s="136"/>
      <c r="P299" s="136"/>
      <c r="Q299" s="136"/>
      <c r="R299" s="136"/>
      <c r="T299" s="131"/>
      <c r="U299" s="147">
        <f>'[7]5E B2'!I267</f>
        <v>0</v>
      </c>
      <c r="V299" s="132"/>
      <c r="W299" s="132"/>
      <c r="X299" s="132"/>
      <c r="Y299" s="132"/>
      <c r="Z299" s="132"/>
      <c r="AA299" s="132"/>
      <c r="AB299" s="132"/>
      <c r="AC299" s="132"/>
      <c r="AD299" s="132"/>
      <c r="AE299" s="132"/>
      <c r="AF299" s="132"/>
      <c r="AG299" s="132"/>
      <c r="AH299" s="132"/>
      <c r="AI299" s="132"/>
    </row>
    <row r="300" spans="3:35" s="128" customFormat="1" ht="22.5" customHeight="1" x14ac:dyDescent="0.25">
      <c r="C300" s="137"/>
      <c r="D300" s="148">
        <f>+'5E D2'!J168</f>
        <v>0</v>
      </c>
      <c r="E300" s="138"/>
      <c r="F300" s="138"/>
      <c r="G300" s="138"/>
      <c r="H300" s="138"/>
      <c r="I300" s="138"/>
      <c r="J300" s="135"/>
      <c r="K300" s="135"/>
      <c r="L300" s="135"/>
      <c r="M300" s="135"/>
      <c r="N300" s="135"/>
      <c r="O300" s="138"/>
      <c r="P300" s="138"/>
      <c r="Q300" s="138"/>
      <c r="R300" s="138"/>
      <c r="T300" s="137"/>
      <c r="U300" s="148">
        <f>'[7]5E B2'!I268</f>
        <v>0</v>
      </c>
      <c r="V300" s="139"/>
      <c r="W300" s="139"/>
      <c r="X300" s="139"/>
      <c r="Y300" s="139"/>
      <c r="Z300" s="139"/>
      <c r="AA300" s="139"/>
      <c r="AB300" s="139"/>
      <c r="AC300" s="139"/>
      <c r="AD300" s="139"/>
      <c r="AE300" s="139"/>
      <c r="AF300" s="139"/>
      <c r="AG300" s="139"/>
      <c r="AH300" s="139"/>
      <c r="AI300" s="139"/>
    </row>
    <row r="301" spans="3:35" x14ac:dyDescent="0.3">
      <c r="C301" s="317"/>
      <c r="D301" s="317"/>
      <c r="E301" s="317"/>
      <c r="F301" s="317"/>
      <c r="G301" s="317"/>
      <c r="H301" s="317"/>
      <c r="I301" s="317"/>
      <c r="J301" s="317"/>
      <c r="K301" s="317"/>
      <c r="L301" s="317"/>
      <c r="M301" s="317"/>
      <c r="N301" s="317"/>
      <c r="O301" s="317"/>
      <c r="P301" s="317"/>
      <c r="Q301" s="317"/>
      <c r="R301" s="317"/>
      <c r="T301" s="317"/>
      <c r="U301" s="317"/>
      <c r="V301" s="317"/>
      <c r="W301" s="317"/>
      <c r="X301" s="317"/>
      <c r="Y301" s="317"/>
      <c r="Z301" s="317"/>
      <c r="AA301" s="317"/>
      <c r="AB301" s="317"/>
      <c r="AC301" s="317"/>
      <c r="AD301" s="317"/>
    </row>
    <row r="302" spans="3:35" x14ac:dyDescent="0.3">
      <c r="C302" s="141"/>
      <c r="D302" s="141"/>
      <c r="E302" s="141"/>
      <c r="F302" s="141"/>
      <c r="G302" s="141"/>
      <c r="H302" s="141"/>
      <c r="I302" s="141"/>
      <c r="J302" s="141"/>
      <c r="K302" s="141"/>
      <c r="L302" s="141"/>
      <c r="M302" s="141"/>
      <c r="N302" s="141"/>
      <c r="O302" s="141"/>
      <c r="P302" s="141"/>
      <c r="Q302" s="141"/>
      <c r="R302" s="141"/>
      <c r="T302" s="141"/>
      <c r="U302" s="141"/>
      <c r="V302" s="141"/>
      <c r="W302" s="141"/>
      <c r="X302" s="141"/>
      <c r="Y302" s="141"/>
      <c r="Z302" s="141"/>
      <c r="AA302" s="141"/>
      <c r="AB302" s="141"/>
      <c r="AC302" s="141"/>
      <c r="AD302" s="141"/>
      <c r="AE302" s="141"/>
      <c r="AF302" s="141"/>
      <c r="AG302" s="141"/>
      <c r="AH302" s="141"/>
      <c r="AI302" s="141"/>
    </row>
    <row r="303" spans="3:35" x14ac:dyDescent="0.3">
      <c r="C303" s="314"/>
      <c r="D303" s="314"/>
      <c r="E303" s="314"/>
      <c r="F303" s="314"/>
      <c r="G303" s="314"/>
      <c r="H303" s="314"/>
      <c r="I303" s="314"/>
      <c r="J303" s="314"/>
      <c r="K303" s="314"/>
      <c r="L303" s="314"/>
      <c r="M303" s="314"/>
      <c r="N303" s="314"/>
      <c r="O303" s="314"/>
      <c r="P303" s="314"/>
      <c r="Q303" s="314"/>
      <c r="R303" s="314"/>
      <c r="T303" s="314"/>
      <c r="U303" s="314"/>
      <c r="V303" s="314"/>
      <c r="W303" s="314"/>
      <c r="X303" s="314"/>
      <c r="Y303" s="314"/>
      <c r="Z303" s="314"/>
      <c r="AA303" s="314"/>
      <c r="AB303" s="314"/>
      <c r="AC303" s="314"/>
      <c r="AD303" s="314"/>
    </row>
    <row r="305" spans="1:35" ht="53.25" customHeight="1" x14ac:dyDescent="0.3">
      <c r="C305" s="115"/>
      <c r="D305" s="116"/>
      <c r="E305" s="117"/>
      <c r="F305" s="117"/>
      <c r="G305" s="117"/>
      <c r="H305" s="117"/>
      <c r="I305" s="117"/>
      <c r="J305" s="117"/>
      <c r="K305" s="117"/>
      <c r="L305" s="117"/>
      <c r="M305" s="117"/>
      <c r="N305" s="117"/>
      <c r="O305" s="117"/>
      <c r="P305" s="117"/>
      <c r="Q305" s="117"/>
      <c r="R305" s="117"/>
      <c r="T305" s="115"/>
      <c r="U305" s="116"/>
      <c r="V305" s="117"/>
      <c r="W305" s="117"/>
      <c r="X305" s="117"/>
      <c r="Y305" s="117"/>
      <c r="Z305" s="117"/>
      <c r="AA305" s="117"/>
      <c r="AB305" s="117"/>
      <c r="AC305" s="117"/>
      <c r="AD305" s="117"/>
      <c r="AE305" s="117"/>
      <c r="AF305" s="117"/>
      <c r="AG305" s="117"/>
      <c r="AH305" s="117"/>
      <c r="AI305" s="117"/>
    </row>
    <row r="306" spans="1:35" ht="5.25" customHeight="1" x14ac:dyDescent="0.3"/>
    <row r="307" spans="1:35" x14ac:dyDescent="0.3">
      <c r="A307" s="119" t="s">
        <v>28</v>
      </c>
      <c r="C307" s="322" t="str">
        <f>C3</f>
        <v>Année 2021/2022</v>
      </c>
      <c r="D307" s="322"/>
      <c r="E307" s="120"/>
      <c r="F307" s="120"/>
      <c r="G307" s="120"/>
      <c r="H307" s="120"/>
      <c r="I307" s="120"/>
      <c r="J307" s="120"/>
      <c r="K307" s="323" t="str">
        <f>+CONCATENATE("Période ",$A$8)</f>
        <v>Période 4</v>
      </c>
      <c r="L307" s="323"/>
      <c r="M307" s="323"/>
      <c r="N307" s="323"/>
      <c r="O307" s="323"/>
      <c r="P307" s="323"/>
      <c r="Q307" s="323"/>
      <c r="R307" s="323"/>
      <c r="T307" s="322" t="str">
        <f>+C307</f>
        <v>Année 2021/2022</v>
      </c>
      <c r="U307" s="322"/>
      <c r="V307" s="120"/>
      <c r="W307" s="120"/>
      <c r="X307" s="120"/>
      <c r="Y307" s="120"/>
      <c r="Z307" s="120"/>
      <c r="AA307" s="120"/>
      <c r="AB307" s="323" t="str">
        <f>+CONCATENATE("Période ",$A$8)</f>
        <v>Période 4</v>
      </c>
      <c r="AC307" s="323"/>
      <c r="AD307" s="323"/>
      <c r="AE307" s="323"/>
      <c r="AF307" s="323"/>
      <c r="AG307" s="323"/>
      <c r="AH307" s="323"/>
      <c r="AI307" s="323"/>
    </row>
    <row r="308" spans="1:35" x14ac:dyDescent="0.3">
      <c r="A308" s="121"/>
      <c r="C308" s="122"/>
      <c r="D308" s="122"/>
      <c r="E308" s="123"/>
      <c r="F308" s="123"/>
      <c r="G308" s="123"/>
      <c r="H308" s="123"/>
      <c r="I308" s="123"/>
      <c r="J308" s="123"/>
      <c r="K308" s="123"/>
      <c r="L308" s="123"/>
      <c r="M308" s="123"/>
      <c r="N308" s="123"/>
      <c r="O308" s="123"/>
      <c r="P308" s="123"/>
      <c r="Q308" s="123"/>
      <c r="R308" s="123"/>
      <c r="T308" s="122"/>
      <c r="U308" s="122"/>
      <c r="V308" s="123"/>
      <c r="W308" s="123"/>
      <c r="X308" s="123"/>
      <c r="Y308" s="123"/>
      <c r="Z308" s="123"/>
      <c r="AA308" s="123"/>
      <c r="AB308" s="123"/>
      <c r="AC308" s="123"/>
      <c r="AD308" s="123"/>
      <c r="AE308" s="123"/>
      <c r="AF308" s="123"/>
      <c r="AG308" s="123"/>
      <c r="AH308" s="123"/>
      <c r="AI308" s="123"/>
    </row>
    <row r="309" spans="1:35" ht="15.6" x14ac:dyDescent="0.3">
      <c r="A309" s="119" t="s">
        <v>38</v>
      </c>
      <c r="C309" s="124" t="s">
        <v>39</v>
      </c>
      <c r="D309" s="320"/>
      <c r="E309" s="320"/>
      <c r="F309" s="320"/>
      <c r="G309" s="320"/>
      <c r="H309" s="320"/>
      <c r="I309" s="320"/>
      <c r="J309" s="320"/>
      <c r="K309" s="320"/>
      <c r="L309" s="320"/>
      <c r="M309" s="320"/>
      <c r="N309" s="320"/>
      <c r="O309" s="320"/>
      <c r="P309" s="320"/>
      <c r="Q309" s="320"/>
      <c r="R309" s="320"/>
      <c r="T309" s="124" t="s">
        <v>39</v>
      </c>
      <c r="U309" s="320"/>
      <c r="V309" s="320"/>
      <c r="W309" s="320"/>
      <c r="X309" s="320"/>
      <c r="Y309" s="320"/>
      <c r="Z309" s="320"/>
      <c r="AA309" s="320"/>
      <c r="AB309" s="320"/>
      <c r="AC309" s="320"/>
      <c r="AD309" s="320"/>
      <c r="AE309" s="320"/>
      <c r="AF309" s="320"/>
      <c r="AG309" s="320"/>
      <c r="AH309" s="320"/>
      <c r="AI309" s="320"/>
    </row>
    <row r="310" spans="1:35" x14ac:dyDescent="0.3">
      <c r="A310" s="125"/>
    </row>
    <row r="311" spans="1:35" ht="18" customHeight="1" x14ac:dyDescent="0.3">
      <c r="A311" s="119" t="s">
        <v>41</v>
      </c>
      <c r="C311" s="124"/>
      <c r="T311" s="124"/>
    </row>
    <row r="312" spans="1:35" ht="15" customHeight="1" x14ac:dyDescent="0.3">
      <c r="A312" s="125">
        <v>4</v>
      </c>
      <c r="C312" s="321" t="s">
        <v>65</v>
      </c>
      <c r="D312" s="321"/>
      <c r="E312" s="321"/>
      <c r="F312" s="321"/>
      <c r="G312" s="321"/>
      <c r="H312" s="321"/>
      <c r="I312" s="321"/>
      <c r="J312" s="321"/>
      <c r="K312" s="321"/>
      <c r="L312" s="321"/>
      <c r="M312" s="321"/>
      <c r="N312" s="321"/>
      <c r="O312" s="321"/>
      <c r="P312" s="321"/>
      <c r="Q312" s="321"/>
      <c r="R312" s="321"/>
      <c r="T312" s="321" t="s">
        <v>65</v>
      </c>
      <c r="U312" s="321"/>
      <c r="V312" s="321"/>
      <c r="W312" s="321"/>
      <c r="X312" s="321"/>
      <c r="Y312" s="321"/>
      <c r="Z312" s="321"/>
      <c r="AA312" s="321"/>
      <c r="AB312" s="321"/>
      <c r="AC312" s="321"/>
      <c r="AD312" s="321"/>
      <c r="AE312" s="321"/>
      <c r="AF312" s="321"/>
      <c r="AG312" s="321"/>
      <c r="AH312" s="321"/>
      <c r="AI312" s="321"/>
    </row>
    <row r="313" spans="1:35" ht="166.5" customHeight="1" x14ac:dyDescent="0.3">
      <c r="C313" s="321"/>
      <c r="D313" s="321"/>
      <c r="E313" s="321"/>
      <c r="F313" s="321"/>
      <c r="G313" s="321"/>
      <c r="H313" s="321"/>
      <c r="I313" s="321"/>
      <c r="J313" s="321"/>
      <c r="K313" s="321"/>
      <c r="L313" s="321"/>
      <c r="M313" s="321"/>
      <c r="N313" s="321"/>
      <c r="O313" s="321"/>
      <c r="P313" s="321"/>
      <c r="Q313" s="321"/>
      <c r="R313" s="321"/>
      <c r="T313" s="321"/>
      <c r="U313" s="321"/>
      <c r="V313" s="321"/>
      <c r="W313" s="321"/>
      <c r="X313" s="321"/>
      <c r="Y313" s="321"/>
      <c r="Z313" s="321"/>
      <c r="AA313" s="321"/>
      <c r="AB313" s="321"/>
      <c r="AC313" s="321"/>
      <c r="AD313" s="321"/>
      <c r="AE313" s="321"/>
      <c r="AF313" s="321"/>
      <c r="AG313" s="321"/>
      <c r="AH313" s="321"/>
      <c r="AI313" s="321"/>
    </row>
    <row r="314" spans="1:35" ht="9" customHeight="1" x14ac:dyDescent="0.3"/>
    <row r="315" spans="1:35" ht="63.75" customHeight="1" x14ac:dyDescent="0.3">
      <c r="E315" s="315" t="s">
        <v>66</v>
      </c>
      <c r="F315" s="315" t="s">
        <v>67</v>
      </c>
      <c r="G315" s="316" t="s">
        <v>68</v>
      </c>
      <c r="H315" s="319" t="s">
        <v>69</v>
      </c>
      <c r="I315" s="315" t="s">
        <v>70</v>
      </c>
      <c r="J315" s="315" t="s">
        <v>71</v>
      </c>
      <c r="K315" s="315" t="s">
        <v>72</v>
      </c>
      <c r="L315" s="315" t="s">
        <v>73</v>
      </c>
      <c r="M315" s="316" t="s">
        <v>74</v>
      </c>
      <c r="N315" s="318" t="s">
        <v>75</v>
      </c>
      <c r="O315" s="315" t="s">
        <v>76</v>
      </c>
      <c r="P315" s="315" t="s">
        <v>77</v>
      </c>
      <c r="Q315" s="315" t="s">
        <v>78</v>
      </c>
      <c r="R315" s="316" t="s">
        <v>79</v>
      </c>
      <c r="V315" s="315" t="s">
        <v>66</v>
      </c>
      <c r="W315" s="315" t="s">
        <v>67</v>
      </c>
      <c r="X315" s="316" t="s">
        <v>68</v>
      </c>
      <c r="Y315" s="319" t="s">
        <v>69</v>
      </c>
      <c r="Z315" s="315" t="s">
        <v>70</v>
      </c>
      <c r="AA315" s="315" t="s">
        <v>71</v>
      </c>
      <c r="AB315" s="315" t="s">
        <v>72</v>
      </c>
      <c r="AC315" s="315" t="s">
        <v>73</v>
      </c>
      <c r="AD315" s="316" t="s">
        <v>74</v>
      </c>
      <c r="AE315" s="318" t="s">
        <v>75</v>
      </c>
      <c r="AF315" s="315" t="s">
        <v>76</v>
      </c>
      <c r="AG315" s="315" t="s">
        <v>77</v>
      </c>
      <c r="AH315" s="315" t="s">
        <v>78</v>
      </c>
      <c r="AI315" s="316" t="s">
        <v>79</v>
      </c>
    </row>
    <row r="316" spans="1:35" ht="15.6" x14ac:dyDescent="0.3">
      <c r="C316" s="126" t="s">
        <v>51</v>
      </c>
      <c r="D316" s="127" t="s">
        <v>52</v>
      </c>
      <c r="E316" s="315"/>
      <c r="F316" s="315"/>
      <c r="G316" s="316"/>
      <c r="H316" s="319"/>
      <c r="I316" s="315"/>
      <c r="J316" s="315"/>
      <c r="K316" s="315"/>
      <c r="L316" s="315"/>
      <c r="M316" s="316"/>
      <c r="N316" s="318"/>
      <c r="O316" s="315"/>
      <c r="P316" s="315"/>
      <c r="Q316" s="315"/>
      <c r="R316" s="316"/>
      <c r="T316" s="126" t="s">
        <v>51</v>
      </c>
      <c r="U316" s="127" t="s">
        <v>52</v>
      </c>
      <c r="V316" s="315"/>
      <c r="W316" s="315"/>
      <c r="X316" s="316"/>
      <c r="Y316" s="319"/>
      <c r="Z316" s="315"/>
      <c r="AA316" s="315"/>
      <c r="AB316" s="315"/>
      <c r="AC316" s="315"/>
      <c r="AD316" s="316"/>
      <c r="AE316" s="318"/>
      <c r="AF316" s="315"/>
      <c r="AG316" s="315"/>
      <c r="AH316" s="315"/>
      <c r="AI316" s="316"/>
    </row>
    <row r="317" spans="1:35" s="128" customFormat="1" ht="21" customHeight="1" x14ac:dyDescent="0.25">
      <c r="C317" s="129" t="s">
        <v>56</v>
      </c>
      <c r="D317" s="97">
        <f>+'5E D2'!B233</f>
        <v>0</v>
      </c>
      <c r="E317" s="130"/>
      <c r="F317" s="130"/>
      <c r="G317" s="130"/>
      <c r="H317" s="130"/>
      <c r="I317" s="130"/>
      <c r="J317" s="130"/>
      <c r="K317" s="130"/>
      <c r="L317" s="130"/>
      <c r="M317" s="130"/>
      <c r="N317" s="130"/>
      <c r="O317" s="130"/>
      <c r="P317" s="130"/>
      <c r="Q317" s="130"/>
      <c r="R317" s="130"/>
      <c r="T317" s="129" t="s">
        <v>56</v>
      </c>
      <c r="U317" s="97">
        <f>'[7]5E B2'!A333</f>
        <v>0</v>
      </c>
      <c r="V317" s="130"/>
      <c r="W317" s="130"/>
      <c r="X317" s="130"/>
      <c r="Y317" s="130"/>
      <c r="Z317" s="130"/>
      <c r="AA317" s="130"/>
      <c r="AB317" s="130"/>
      <c r="AC317" s="130"/>
      <c r="AD317" s="130"/>
      <c r="AE317" s="130"/>
      <c r="AF317" s="130"/>
      <c r="AG317" s="130"/>
      <c r="AH317" s="130"/>
      <c r="AI317" s="130"/>
    </row>
    <row r="318" spans="1:35" s="128" customFormat="1" ht="22.5" hidden="1" customHeight="1" x14ac:dyDescent="0.25">
      <c r="C318" s="131"/>
      <c r="D318" s="147">
        <f>+'5E D2'!B234</f>
        <v>0</v>
      </c>
      <c r="E318" s="132"/>
      <c r="F318" s="132"/>
      <c r="G318" s="132"/>
      <c r="H318" s="132"/>
      <c r="I318" s="132"/>
      <c r="J318" s="132"/>
      <c r="K318" s="132"/>
      <c r="L318" s="132"/>
      <c r="M318" s="132"/>
      <c r="N318" s="132"/>
      <c r="O318" s="132"/>
      <c r="P318" s="132"/>
      <c r="Q318" s="132"/>
      <c r="R318" s="132"/>
      <c r="T318" s="131"/>
      <c r="U318" s="147">
        <f>'[7]5E B2'!A334</f>
        <v>0</v>
      </c>
      <c r="V318" s="132"/>
      <c r="W318" s="132"/>
      <c r="X318" s="132"/>
      <c r="Y318" s="132"/>
      <c r="Z318" s="132"/>
      <c r="AA318" s="132"/>
      <c r="AB318" s="132"/>
      <c r="AC318" s="132"/>
      <c r="AD318" s="132"/>
      <c r="AE318" s="132"/>
      <c r="AF318" s="132"/>
      <c r="AG318" s="132"/>
      <c r="AH318" s="132"/>
      <c r="AI318" s="132"/>
    </row>
    <row r="319" spans="1:35" s="128" customFormat="1" ht="22.5" hidden="1" customHeight="1" x14ac:dyDescent="0.25">
      <c r="C319" s="131"/>
      <c r="D319" s="147">
        <f>+'5E D2'!B235</f>
        <v>0</v>
      </c>
      <c r="E319" s="132"/>
      <c r="F319" s="132"/>
      <c r="G319" s="132"/>
      <c r="H319" s="132"/>
      <c r="I319" s="132"/>
      <c r="J319" s="132"/>
      <c r="K319" s="132"/>
      <c r="L319" s="132"/>
      <c r="M319" s="132"/>
      <c r="N319" s="132"/>
      <c r="O319" s="132"/>
      <c r="P319" s="132"/>
      <c r="Q319" s="132"/>
      <c r="R319" s="132"/>
      <c r="T319" s="131"/>
      <c r="U319" s="147">
        <f>'[7]5E B2'!A335</f>
        <v>0</v>
      </c>
      <c r="V319" s="132"/>
      <c r="W319" s="132"/>
      <c r="X319" s="132"/>
      <c r="Y319" s="132"/>
      <c r="Z319" s="132"/>
      <c r="AA319" s="132"/>
      <c r="AB319" s="132"/>
      <c r="AC319" s="132"/>
      <c r="AD319" s="132"/>
      <c r="AE319" s="132"/>
      <c r="AF319" s="132"/>
      <c r="AG319" s="132"/>
      <c r="AH319" s="132"/>
      <c r="AI319" s="132"/>
    </row>
    <row r="320" spans="1:35" s="128" customFormat="1" ht="22.5" customHeight="1" x14ac:dyDescent="0.25">
      <c r="C320" s="133">
        <f>+$A$4</f>
        <v>45901</v>
      </c>
      <c r="D320" s="147" t="e">
        <f>+'5E D2'!#REF!</f>
        <v>#REF!</v>
      </c>
      <c r="E320" s="132"/>
      <c r="F320" s="132"/>
      <c r="G320" s="132"/>
      <c r="H320" s="132"/>
      <c r="I320" s="132"/>
      <c r="J320" s="132"/>
      <c r="K320" s="132"/>
      <c r="L320" s="132"/>
      <c r="M320" s="132"/>
      <c r="N320" s="132"/>
      <c r="O320" s="132"/>
      <c r="P320" s="132"/>
      <c r="Q320" s="132"/>
      <c r="R320" s="132"/>
      <c r="T320" s="133">
        <f>+C368+3</f>
        <v>45908</v>
      </c>
      <c r="U320" s="147">
        <f>'[7]5E B2'!A336</f>
        <v>0</v>
      </c>
      <c r="V320" s="132"/>
      <c r="W320" s="132"/>
      <c r="X320" s="132"/>
      <c r="Y320" s="132"/>
      <c r="Z320" s="132"/>
      <c r="AA320" s="132"/>
      <c r="AB320" s="132"/>
      <c r="AC320" s="132"/>
      <c r="AD320" s="132"/>
      <c r="AE320" s="132"/>
      <c r="AF320" s="132"/>
      <c r="AG320" s="132"/>
      <c r="AH320" s="132"/>
      <c r="AI320" s="132"/>
    </row>
    <row r="321" spans="3:35" s="128" customFormat="1" ht="22.5" hidden="1" customHeight="1" x14ac:dyDescent="0.25">
      <c r="C321" s="133"/>
      <c r="D321" s="147">
        <f>+'5E D2'!B238</f>
        <v>0</v>
      </c>
      <c r="E321" s="132"/>
      <c r="F321" s="132"/>
      <c r="G321" s="132"/>
      <c r="H321" s="132"/>
      <c r="I321" s="132"/>
      <c r="J321" s="132"/>
      <c r="K321" s="132"/>
      <c r="L321" s="132"/>
      <c r="M321" s="132"/>
      <c r="N321" s="132"/>
      <c r="O321" s="132"/>
      <c r="P321" s="132"/>
      <c r="Q321" s="132"/>
      <c r="R321" s="132"/>
      <c r="T321" s="133"/>
      <c r="U321" s="147">
        <f>'[7]5E B2'!A337</f>
        <v>0</v>
      </c>
      <c r="V321" s="132"/>
      <c r="W321" s="132"/>
      <c r="X321" s="132"/>
      <c r="Y321" s="132"/>
      <c r="Z321" s="132"/>
      <c r="AA321" s="132"/>
      <c r="AB321" s="132"/>
      <c r="AC321" s="132"/>
      <c r="AD321" s="132"/>
      <c r="AE321" s="132"/>
      <c r="AF321" s="132"/>
      <c r="AG321" s="132"/>
      <c r="AH321" s="132"/>
      <c r="AI321" s="132"/>
    </row>
    <row r="322" spans="3:35" s="128" customFormat="1" ht="22.5" hidden="1" customHeight="1" x14ac:dyDescent="0.25">
      <c r="C322" s="133"/>
      <c r="D322" s="147">
        <f>+'5E D2'!B239</f>
        <v>0</v>
      </c>
      <c r="E322" s="132"/>
      <c r="F322" s="132"/>
      <c r="G322" s="132"/>
      <c r="H322" s="132"/>
      <c r="I322" s="132"/>
      <c r="J322" s="132"/>
      <c r="K322" s="132"/>
      <c r="L322" s="132"/>
      <c r="M322" s="132"/>
      <c r="N322" s="132"/>
      <c r="O322" s="132"/>
      <c r="P322" s="132"/>
      <c r="Q322" s="132"/>
      <c r="R322" s="132"/>
      <c r="T322" s="133"/>
      <c r="U322" s="147">
        <f>'[7]5E B2'!A338</f>
        <v>0</v>
      </c>
      <c r="V322" s="132"/>
      <c r="W322" s="132"/>
      <c r="X322" s="132"/>
      <c r="Y322" s="132"/>
      <c r="Z322" s="132"/>
      <c r="AA322" s="132"/>
      <c r="AB322" s="132"/>
      <c r="AC322" s="132"/>
      <c r="AD322" s="132"/>
      <c r="AE322" s="132"/>
      <c r="AF322" s="132"/>
      <c r="AG322" s="132"/>
      <c r="AH322" s="132"/>
      <c r="AI322" s="132"/>
    </row>
    <row r="323" spans="3:35" s="128" customFormat="1" ht="21" customHeight="1" x14ac:dyDescent="0.25">
      <c r="C323" s="134"/>
      <c r="D323" s="147">
        <f>+'5E D2'!B240</f>
        <v>0</v>
      </c>
      <c r="E323" s="132"/>
      <c r="F323" s="132"/>
      <c r="G323" s="132"/>
      <c r="H323" s="132"/>
      <c r="I323" s="132"/>
      <c r="J323" s="132"/>
      <c r="K323" s="135"/>
      <c r="L323" s="135"/>
      <c r="M323" s="135"/>
      <c r="N323" s="135"/>
      <c r="O323" s="135"/>
      <c r="P323" s="135"/>
      <c r="Q323" s="135"/>
      <c r="R323" s="136"/>
      <c r="T323" s="134"/>
      <c r="U323" s="147">
        <f>'[7]5E B2'!A339</f>
        <v>0</v>
      </c>
      <c r="V323" s="132"/>
      <c r="W323" s="132"/>
      <c r="X323" s="132"/>
      <c r="Y323" s="132"/>
      <c r="Z323" s="132"/>
      <c r="AA323" s="132"/>
      <c r="AB323" s="132"/>
      <c r="AC323" s="132"/>
      <c r="AD323" s="132"/>
      <c r="AE323" s="132"/>
      <c r="AF323" s="132"/>
      <c r="AG323" s="132"/>
      <c r="AH323" s="132"/>
      <c r="AI323" s="132"/>
    </row>
    <row r="324" spans="3:35" s="128" customFormat="1" ht="22.5" hidden="1" customHeight="1" x14ac:dyDescent="0.25">
      <c r="C324" s="134"/>
      <c r="D324" s="147">
        <f>+'5E D2'!B241</f>
        <v>0</v>
      </c>
      <c r="E324" s="135"/>
      <c r="F324" s="135"/>
      <c r="G324" s="135"/>
      <c r="H324" s="135"/>
      <c r="I324" s="135"/>
      <c r="J324" s="135"/>
      <c r="K324" s="135"/>
      <c r="L324" s="135"/>
      <c r="M324" s="135"/>
      <c r="N324" s="135"/>
      <c r="O324" s="135"/>
      <c r="P324" s="135"/>
      <c r="Q324" s="135"/>
      <c r="R324" s="136"/>
      <c r="T324" s="134"/>
      <c r="U324" s="147">
        <f>'[7]5E B2'!A340</f>
        <v>0</v>
      </c>
      <c r="V324" s="132"/>
      <c r="W324" s="132"/>
      <c r="X324" s="132"/>
      <c r="Y324" s="132"/>
      <c r="Z324" s="132"/>
      <c r="AA324" s="132"/>
      <c r="AB324" s="132"/>
      <c r="AC324" s="132"/>
      <c r="AD324" s="132"/>
      <c r="AE324" s="132"/>
      <c r="AF324" s="132"/>
      <c r="AG324" s="132"/>
      <c r="AH324" s="132"/>
      <c r="AI324" s="132"/>
    </row>
    <row r="325" spans="3:35" s="128" customFormat="1" ht="0.75" customHeight="1" x14ac:dyDescent="0.25">
      <c r="C325" s="134"/>
      <c r="D325" s="147">
        <f>+'5E D2'!B242</f>
        <v>0</v>
      </c>
      <c r="E325" s="135"/>
      <c r="F325" s="135"/>
      <c r="G325" s="135"/>
      <c r="H325" s="135"/>
      <c r="I325" s="135"/>
      <c r="J325" s="135"/>
      <c r="K325" s="135"/>
      <c r="L325" s="135"/>
      <c r="M325" s="135"/>
      <c r="N325" s="135"/>
      <c r="O325" s="135"/>
      <c r="P325" s="135"/>
      <c r="Q325" s="135"/>
      <c r="R325" s="136"/>
      <c r="T325" s="134"/>
      <c r="U325" s="147">
        <f>'[7]5E B2'!A341</f>
        <v>0</v>
      </c>
      <c r="V325" s="132"/>
      <c r="W325" s="132"/>
      <c r="X325" s="132"/>
      <c r="Y325" s="132"/>
      <c r="Z325" s="132"/>
      <c r="AA325" s="132"/>
      <c r="AB325" s="132"/>
      <c r="AC325" s="132"/>
      <c r="AD325" s="132"/>
      <c r="AE325" s="132"/>
      <c r="AF325" s="132"/>
      <c r="AG325" s="132"/>
      <c r="AH325" s="132"/>
      <c r="AI325" s="132"/>
    </row>
    <row r="326" spans="3:35" s="128" customFormat="1" ht="22.5" customHeight="1" x14ac:dyDescent="0.25">
      <c r="C326" s="131"/>
      <c r="D326" s="147">
        <f>+'5E D2'!B243</f>
        <v>0</v>
      </c>
      <c r="E326" s="136"/>
      <c r="F326" s="136"/>
      <c r="G326" s="136"/>
      <c r="H326" s="136"/>
      <c r="I326" s="136"/>
      <c r="J326" s="135"/>
      <c r="K326" s="135"/>
      <c r="L326" s="135"/>
      <c r="M326" s="135"/>
      <c r="N326" s="135"/>
      <c r="O326" s="136"/>
      <c r="P326" s="136"/>
      <c r="Q326" s="136"/>
      <c r="R326" s="136"/>
      <c r="T326" s="131"/>
      <c r="U326" s="147">
        <f>'[7]5E B2'!A342</f>
        <v>0</v>
      </c>
      <c r="V326" s="132"/>
      <c r="W326" s="132"/>
      <c r="X326" s="132"/>
      <c r="Y326" s="132"/>
      <c r="Z326" s="132"/>
      <c r="AA326" s="132"/>
      <c r="AB326" s="132"/>
      <c r="AC326" s="132"/>
      <c r="AD326" s="132"/>
      <c r="AE326" s="132"/>
      <c r="AF326" s="132"/>
      <c r="AG326" s="132"/>
      <c r="AH326" s="132"/>
      <c r="AI326" s="132"/>
    </row>
    <row r="327" spans="3:35" s="128" customFormat="1" ht="22.5" hidden="1" customHeight="1" x14ac:dyDescent="0.25">
      <c r="C327" s="131"/>
      <c r="D327" s="147">
        <f>+'5E D2'!B244</f>
        <v>0</v>
      </c>
      <c r="E327" s="136"/>
      <c r="F327" s="136"/>
      <c r="G327" s="136"/>
      <c r="H327" s="136"/>
      <c r="I327" s="136"/>
      <c r="J327" s="135"/>
      <c r="K327" s="135"/>
      <c r="L327" s="135"/>
      <c r="M327" s="135"/>
      <c r="N327" s="135"/>
      <c r="O327" s="136"/>
      <c r="P327" s="136"/>
      <c r="Q327" s="136"/>
      <c r="R327" s="136"/>
      <c r="T327" s="131"/>
      <c r="U327" s="147">
        <f>'[7]5E B2'!A343</f>
        <v>0</v>
      </c>
      <c r="V327" s="132"/>
      <c r="W327" s="132"/>
      <c r="X327" s="132"/>
      <c r="Y327" s="132"/>
      <c r="Z327" s="132"/>
      <c r="AA327" s="132"/>
      <c r="AB327" s="132"/>
      <c r="AC327" s="132"/>
      <c r="AD327" s="132"/>
      <c r="AE327" s="132"/>
      <c r="AF327" s="132"/>
      <c r="AG327" s="132"/>
      <c r="AH327" s="132"/>
      <c r="AI327" s="132"/>
    </row>
    <row r="328" spans="3:35" s="128" customFormat="1" ht="22.5" customHeight="1" x14ac:dyDescent="0.25">
      <c r="C328" s="137"/>
      <c r="D328" s="148">
        <f>+'5E D2'!B245</f>
        <v>0</v>
      </c>
      <c r="E328" s="138"/>
      <c r="F328" s="138"/>
      <c r="G328" s="138"/>
      <c r="H328" s="138"/>
      <c r="I328" s="138"/>
      <c r="J328" s="135"/>
      <c r="K328" s="135"/>
      <c r="L328" s="135"/>
      <c r="M328" s="135"/>
      <c r="N328" s="135"/>
      <c r="O328" s="138"/>
      <c r="P328" s="138"/>
      <c r="Q328" s="138"/>
      <c r="R328" s="138"/>
      <c r="T328" s="137"/>
      <c r="U328" s="148">
        <f>'[7]5E B2'!A344</f>
        <v>0</v>
      </c>
      <c r="V328" s="139"/>
      <c r="W328" s="139"/>
      <c r="X328" s="139"/>
      <c r="Y328" s="139"/>
      <c r="Z328" s="139"/>
      <c r="AA328" s="139"/>
      <c r="AB328" s="139"/>
      <c r="AC328" s="139"/>
      <c r="AD328" s="139"/>
      <c r="AE328" s="139"/>
      <c r="AF328" s="139"/>
      <c r="AG328" s="139"/>
      <c r="AH328" s="139"/>
      <c r="AI328" s="139"/>
    </row>
    <row r="329" spans="3:35" s="128" customFormat="1" ht="21" customHeight="1" x14ac:dyDescent="0.25">
      <c r="C329" s="129" t="s">
        <v>58</v>
      </c>
      <c r="D329" s="97">
        <f>+'5E D2'!D233</f>
        <v>0</v>
      </c>
      <c r="E329" s="130"/>
      <c r="F329" s="130"/>
      <c r="G329" s="130"/>
      <c r="H329" s="130"/>
      <c r="I329" s="130"/>
      <c r="J329" s="130"/>
      <c r="K329" s="130"/>
      <c r="L329" s="130"/>
      <c r="M329" s="130"/>
      <c r="N329" s="130"/>
      <c r="O329" s="130"/>
      <c r="P329" s="130"/>
      <c r="Q329" s="130"/>
      <c r="R329" s="130"/>
      <c r="T329" s="129" t="s">
        <v>58</v>
      </c>
      <c r="U329" s="97">
        <f>'[7]5E B2'!C333</f>
        <v>0</v>
      </c>
      <c r="V329" s="130"/>
      <c r="W329" s="130"/>
      <c r="X329" s="130"/>
      <c r="Y329" s="130"/>
      <c r="Z329" s="130"/>
      <c r="AA329" s="130"/>
      <c r="AB329" s="130"/>
      <c r="AC329" s="130"/>
      <c r="AD329" s="130"/>
      <c r="AE329" s="130"/>
      <c r="AF329" s="130"/>
      <c r="AG329" s="130"/>
      <c r="AH329" s="130"/>
      <c r="AI329" s="130"/>
    </row>
    <row r="330" spans="3:35" s="128" customFormat="1" ht="22.5" hidden="1" customHeight="1" x14ac:dyDescent="0.25">
      <c r="C330" s="131"/>
      <c r="D330" s="147">
        <f>+'5E D2'!D234</f>
        <v>0</v>
      </c>
      <c r="E330" s="132"/>
      <c r="F330" s="132"/>
      <c r="G330" s="132"/>
      <c r="H330" s="132"/>
      <c r="I330" s="132"/>
      <c r="J330" s="132"/>
      <c r="K330" s="132"/>
      <c r="L330" s="132"/>
      <c r="M330" s="132"/>
      <c r="N330" s="132"/>
      <c r="O330" s="132"/>
      <c r="P330" s="132"/>
      <c r="Q330" s="132"/>
      <c r="R330" s="132"/>
      <c r="T330" s="131"/>
      <c r="U330" s="147">
        <f>'[7]5E B2'!C334</f>
        <v>0</v>
      </c>
      <c r="V330" s="132"/>
      <c r="W330" s="132"/>
      <c r="X330" s="132"/>
      <c r="Y330" s="132"/>
      <c r="Z330" s="132"/>
      <c r="AA330" s="132"/>
      <c r="AB330" s="132"/>
      <c r="AC330" s="132"/>
      <c r="AD330" s="132"/>
      <c r="AE330" s="132"/>
      <c r="AF330" s="132"/>
      <c r="AG330" s="132"/>
      <c r="AH330" s="132"/>
      <c r="AI330" s="132"/>
    </row>
    <row r="331" spans="3:35" s="128" customFormat="1" ht="22.5" hidden="1" customHeight="1" x14ac:dyDescent="0.25">
      <c r="C331" s="131"/>
      <c r="D331" s="147">
        <f>+'5E D2'!D235</f>
        <v>0</v>
      </c>
      <c r="E331" s="132"/>
      <c r="F331" s="132"/>
      <c r="G331" s="132"/>
      <c r="H331" s="132"/>
      <c r="I331" s="132"/>
      <c r="J331" s="132"/>
      <c r="K331" s="132"/>
      <c r="L331" s="132"/>
      <c r="M331" s="132"/>
      <c r="N331" s="132"/>
      <c r="O331" s="132"/>
      <c r="P331" s="132"/>
      <c r="Q331" s="132"/>
      <c r="R331" s="132"/>
      <c r="T331" s="131"/>
      <c r="U331" s="147">
        <f>'[7]5E B2'!C335</f>
        <v>0</v>
      </c>
      <c r="V331" s="132"/>
      <c r="W331" s="132"/>
      <c r="X331" s="132"/>
      <c r="Y331" s="132"/>
      <c r="Z331" s="132"/>
      <c r="AA331" s="132"/>
      <c r="AB331" s="132"/>
      <c r="AC331" s="132"/>
      <c r="AD331" s="132"/>
      <c r="AE331" s="132"/>
      <c r="AF331" s="132"/>
      <c r="AG331" s="132"/>
      <c r="AH331" s="132"/>
      <c r="AI331" s="132"/>
    </row>
    <row r="332" spans="3:35" s="128" customFormat="1" ht="22.5" customHeight="1" x14ac:dyDescent="0.25">
      <c r="C332" s="133">
        <f>+C320+1</f>
        <v>45902</v>
      </c>
      <c r="D332" s="147" t="e">
        <f>+'5E D2'!#REF!</f>
        <v>#REF!</v>
      </c>
      <c r="E332" s="136"/>
      <c r="F332" s="135"/>
      <c r="G332" s="135"/>
      <c r="H332" s="135"/>
      <c r="I332" s="135"/>
      <c r="J332" s="135"/>
      <c r="K332" s="135"/>
      <c r="L332" s="135"/>
      <c r="M332" s="135"/>
      <c r="N332" s="135"/>
      <c r="O332" s="135"/>
      <c r="P332" s="135"/>
      <c r="Q332" s="135"/>
      <c r="R332" s="136"/>
      <c r="T332" s="133">
        <f>+T320+1</f>
        <v>45909</v>
      </c>
      <c r="U332" s="147">
        <f>'[7]5E B2'!C336</f>
        <v>0</v>
      </c>
      <c r="V332" s="132"/>
      <c r="W332" s="132"/>
      <c r="X332" s="132"/>
      <c r="Y332" s="132"/>
      <c r="Z332" s="132"/>
      <c r="AA332" s="132"/>
      <c r="AB332" s="132"/>
      <c r="AC332" s="132"/>
      <c r="AD332" s="132"/>
      <c r="AE332" s="132"/>
      <c r="AF332" s="132"/>
      <c r="AG332" s="132"/>
      <c r="AH332" s="132"/>
      <c r="AI332" s="132"/>
    </row>
    <row r="333" spans="3:35" s="128" customFormat="1" ht="22.5" hidden="1" customHeight="1" x14ac:dyDescent="0.25">
      <c r="C333" s="133"/>
      <c r="D333" s="147">
        <f>+'5E D2'!D238</f>
        <v>0</v>
      </c>
      <c r="E333" s="135"/>
      <c r="F333" s="135"/>
      <c r="G333" s="135"/>
      <c r="H333" s="135"/>
      <c r="I333" s="135"/>
      <c r="J333" s="135"/>
      <c r="K333" s="135"/>
      <c r="L333" s="135"/>
      <c r="M333" s="135"/>
      <c r="N333" s="135"/>
      <c r="O333" s="135"/>
      <c r="P333" s="135"/>
      <c r="Q333" s="135"/>
      <c r="R333" s="135"/>
      <c r="T333" s="133"/>
      <c r="U333" s="147">
        <f>'[7]5E B2'!C337</f>
        <v>0</v>
      </c>
      <c r="V333" s="132"/>
      <c r="W333" s="132"/>
      <c r="X333" s="132"/>
      <c r="Y333" s="132"/>
      <c r="Z333" s="132"/>
      <c r="AA333" s="132"/>
      <c r="AB333" s="132"/>
      <c r="AC333" s="132"/>
      <c r="AD333" s="132"/>
      <c r="AE333" s="132"/>
      <c r="AF333" s="132"/>
      <c r="AG333" s="132"/>
      <c r="AH333" s="132"/>
      <c r="AI333" s="132"/>
    </row>
    <row r="334" spans="3:35" s="128" customFormat="1" ht="22.5" hidden="1" customHeight="1" x14ac:dyDescent="0.25">
      <c r="C334" s="133"/>
      <c r="D334" s="147">
        <f>+'5E D2'!D239</f>
        <v>0</v>
      </c>
      <c r="E334" s="135"/>
      <c r="F334" s="135"/>
      <c r="G334" s="135"/>
      <c r="H334" s="135"/>
      <c r="I334" s="135"/>
      <c r="J334" s="135"/>
      <c r="K334" s="135"/>
      <c r="L334" s="135"/>
      <c r="M334" s="135"/>
      <c r="N334" s="135"/>
      <c r="O334" s="135"/>
      <c r="P334" s="135"/>
      <c r="Q334" s="135"/>
      <c r="R334" s="135"/>
      <c r="T334" s="133"/>
      <c r="U334" s="147">
        <f>'[7]5E B2'!C338</f>
        <v>0</v>
      </c>
      <c r="V334" s="132"/>
      <c r="W334" s="132"/>
      <c r="X334" s="132"/>
      <c r="Y334" s="132"/>
      <c r="Z334" s="132"/>
      <c r="AA334" s="132"/>
      <c r="AB334" s="132"/>
      <c r="AC334" s="132"/>
      <c r="AD334" s="132"/>
      <c r="AE334" s="132"/>
      <c r="AF334" s="132"/>
      <c r="AG334" s="132"/>
      <c r="AH334" s="132"/>
      <c r="AI334" s="132"/>
    </row>
    <row r="335" spans="3:35" s="128" customFormat="1" ht="19.5" customHeight="1" x14ac:dyDescent="0.25">
      <c r="C335" s="134"/>
      <c r="D335" s="147">
        <f>+'5E D2'!D240</f>
        <v>0</v>
      </c>
      <c r="E335" s="135"/>
      <c r="F335" s="135"/>
      <c r="G335" s="135"/>
      <c r="H335" s="135"/>
      <c r="I335" s="135"/>
      <c r="J335" s="135"/>
      <c r="K335" s="135"/>
      <c r="L335" s="135"/>
      <c r="M335" s="135"/>
      <c r="N335" s="135"/>
      <c r="O335" s="135"/>
      <c r="P335" s="135"/>
      <c r="Q335" s="135"/>
      <c r="R335" s="136"/>
      <c r="T335" s="134"/>
      <c r="U335" s="147">
        <f>'[7]5E B2'!C339</f>
        <v>0</v>
      </c>
      <c r="V335" s="132"/>
      <c r="W335" s="132"/>
      <c r="X335" s="132"/>
      <c r="Y335" s="132"/>
      <c r="Z335" s="132"/>
      <c r="AA335" s="132"/>
      <c r="AB335" s="132"/>
      <c r="AC335" s="132"/>
      <c r="AD335" s="132"/>
      <c r="AE335" s="132"/>
      <c r="AF335" s="132"/>
      <c r="AG335" s="132"/>
      <c r="AH335" s="132"/>
      <c r="AI335" s="132"/>
    </row>
    <row r="336" spans="3:35" s="128" customFormat="1" ht="22.5" hidden="1" customHeight="1" x14ac:dyDescent="0.25">
      <c r="C336" s="134"/>
      <c r="D336" s="147">
        <f>+'5E D2'!D241</f>
        <v>0</v>
      </c>
      <c r="E336" s="135"/>
      <c r="F336" s="135"/>
      <c r="G336" s="135"/>
      <c r="H336" s="135"/>
      <c r="I336" s="135"/>
      <c r="J336" s="135"/>
      <c r="K336" s="135"/>
      <c r="L336" s="135"/>
      <c r="M336" s="135"/>
      <c r="N336" s="135"/>
      <c r="O336" s="135"/>
      <c r="P336" s="135"/>
      <c r="Q336" s="135"/>
      <c r="R336" s="136"/>
      <c r="T336" s="134"/>
      <c r="U336" s="147">
        <f>'[7]5E B2'!C340</f>
        <v>0</v>
      </c>
      <c r="V336" s="132"/>
      <c r="W336" s="132"/>
      <c r="X336" s="132"/>
      <c r="Y336" s="132"/>
      <c r="Z336" s="132"/>
      <c r="AA336" s="132"/>
      <c r="AB336" s="132"/>
      <c r="AC336" s="132"/>
      <c r="AD336" s="132"/>
      <c r="AE336" s="132"/>
      <c r="AF336" s="132"/>
      <c r="AG336" s="132"/>
      <c r="AH336" s="132"/>
      <c r="AI336" s="132"/>
    </row>
    <row r="337" spans="3:35" s="128" customFormat="1" ht="0.75" customHeight="1" x14ac:dyDescent="0.25">
      <c r="C337" s="134"/>
      <c r="D337" s="147">
        <f>+'5E D2'!D242</f>
        <v>0</v>
      </c>
      <c r="E337" s="135"/>
      <c r="F337" s="135"/>
      <c r="G337" s="135"/>
      <c r="H337" s="135"/>
      <c r="I337" s="135"/>
      <c r="J337" s="135"/>
      <c r="K337" s="135"/>
      <c r="L337" s="135"/>
      <c r="M337" s="135"/>
      <c r="N337" s="135"/>
      <c r="O337" s="135"/>
      <c r="P337" s="135"/>
      <c r="Q337" s="135"/>
      <c r="R337" s="136"/>
      <c r="T337" s="134"/>
      <c r="U337" s="147">
        <f>'[7]5E B2'!C341</f>
        <v>0</v>
      </c>
      <c r="V337" s="132"/>
      <c r="W337" s="132"/>
      <c r="X337" s="132"/>
      <c r="Y337" s="132"/>
      <c r="Z337" s="132"/>
      <c r="AA337" s="132"/>
      <c r="AB337" s="132"/>
      <c r="AC337" s="132"/>
      <c r="AD337" s="132"/>
      <c r="AE337" s="132"/>
      <c r="AF337" s="132"/>
      <c r="AG337" s="132"/>
      <c r="AH337" s="132"/>
      <c r="AI337" s="132"/>
    </row>
    <row r="338" spans="3:35" s="128" customFormat="1" ht="22.5" customHeight="1" x14ac:dyDescent="0.25">
      <c r="C338" s="131"/>
      <c r="D338" s="147">
        <f>+'5E D2'!D243</f>
        <v>0</v>
      </c>
      <c r="E338" s="136"/>
      <c r="F338" s="136"/>
      <c r="G338" s="136"/>
      <c r="H338" s="136"/>
      <c r="I338" s="136"/>
      <c r="J338" s="135"/>
      <c r="K338" s="135"/>
      <c r="L338" s="135"/>
      <c r="M338" s="135"/>
      <c r="N338" s="135"/>
      <c r="O338" s="136"/>
      <c r="P338" s="136"/>
      <c r="Q338" s="136"/>
      <c r="R338" s="136"/>
      <c r="T338" s="131"/>
      <c r="U338" s="147">
        <f>'[7]5E B2'!C342</f>
        <v>0</v>
      </c>
      <c r="V338" s="132"/>
      <c r="W338" s="132"/>
      <c r="X338" s="132"/>
      <c r="Y338" s="132"/>
      <c r="Z338" s="132"/>
      <c r="AA338" s="132"/>
      <c r="AB338" s="132"/>
      <c r="AC338" s="132"/>
      <c r="AD338" s="132"/>
      <c r="AE338" s="132"/>
      <c r="AF338" s="132"/>
      <c r="AG338" s="132"/>
      <c r="AH338" s="132"/>
      <c r="AI338" s="132"/>
    </row>
    <row r="339" spans="3:35" s="128" customFormat="1" ht="22.5" hidden="1" customHeight="1" x14ac:dyDescent="0.25">
      <c r="C339" s="131"/>
      <c r="D339" s="147">
        <f>+'5E D2'!D244</f>
        <v>0</v>
      </c>
      <c r="E339" s="136"/>
      <c r="F339" s="136"/>
      <c r="G339" s="136"/>
      <c r="H339" s="136"/>
      <c r="I339" s="136"/>
      <c r="J339" s="135"/>
      <c r="K339" s="135"/>
      <c r="L339" s="135"/>
      <c r="M339" s="135"/>
      <c r="N339" s="135"/>
      <c r="O339" s="136"/>
      <c r="P339" s="136"/>
      <c r="Q339" s="136"/>
      <c r="R339" s="136"/>
      <c r="T339" s="131"/>
      <c r="U339" s="147">
        <f>'[7]5E B2'!C343</f>
        <v>0</v>
      </c>
      <c r="V339" s="132"/>
      <c r="W339" s="132"/>
      <c r="X339" s="132"/>
      <c r="Y339" s="132"/>
      <c r="Z339" s="132"/>
      <c r="AA339" s="132"/>
      <c r="AB339" s="132"/>
      <c r="AC339" s="132"/>
      <c r="AD339" s="132"/>
      <c r="AE339" s="132"/>
      <c r="AF339" s="132"/>
      <c r="AG339" s="132"/>
      <c r="AH339" s="132"/>
      <c r="AI339" s="132"/>
    </row>
    <row r="340" spans="3:35" s="128" customFormat="1" ht="22.5" customHeight="1" x14ac:dyDescent="0.25">
      <c r="C340" s="137"/>
      <c r="D340" s="148">
        <f>+'5E D2'!D245</f>
        <v>0</v>
      </c>
      <c r="E340" s="138"/>
      <c r="F340" s="138"/>
      <c r="G340" s="138"/>
      <c r="H340" s="138"/>
      <c r="I340" s="138"/>
      <c r="J340" s="135"/>
      <c r="K340" s="135"/>
      <c r="L340" s="135"/>
      <c r="M340" s="135"/>
      <c r="N340" s="135"/>
      <c r="O340" s="138"/>
      <c r="P340" s="138"/>
      <c r="Q340" s="138"/>
      <c r="R340" s="138"/>
      <c r="T340" s="137"/>
      <c r="U340" s="148">
        <f>'[7]5E B2'!C344</f>
        <v>0</v>
      </c>
      <c r="V340" s="139"/>
      <c r="W340" s="139"/>
      <c r="X340" s="139"/>
      <c r="Y340" s="139"/>
      <c r="Z340" s="139"/>
      <c r="AA340" s="139"/>
      <c r="AB340" s="139"/>
      <c r="AC340" s="139"/>
      <c r="AD340" s="139"/>
      <c r="AE340" s="139"/>
      <c r="AF340" s="139"/>
      <c r="AG340" s="139"/>
      <c r="AH340" s="139"/>
      <c r="AI340" s="139"/>
    </row>
    <row r="341" spans="3:35" s="128" customFormat="1" ht="21" customHeight="1" x14ac:dyDescent="0.25">
      <c r="C341" s="129" t="s">
        <v>59</v>
      </c>
      <c r="D341" s="97">
        <f>+'5E D2'!F233</f>
        <v>0</v>
      </c>
      <c r="E341" s="130"/>
      <c r="F341" s="130"/>
      <c r="G341" s="130"/>
      <c r="H341" s="130"/>
      <c r="I341" s="130"/>
      <c r="J341" s="130"/>
      <c r="K341" s="130"/>
      <c r="L341" s="130"/>
      <c r="M341" s="130"/>
      <c r="N341" s="130"/>
      <c r="O341" s="130"/>
      <c r="P341" s="130"/>
      <c r="Q341" s="130"/>
      <c r="R341" s="130"/>
      <c r="T341" s="129" t="s">
        <v>59</v>
      </c>
      <c r="U341" s="97">
        <f>'[7]5E B2'!E333</f>
        <v>0</v>
      </c>
      <c r="V341" s="130"/>
      <c r="W341" s="130"/>
      <c r="X341" s="130"/>
      <c r="Y341" s="130"/>
      <c r="Z341" s="130"/>
      <c r="AA341" s="130"/>
      <c r="AB341" s="130"/>
      <c r="AC341" s="130"/>
      <c r="AD341" s="130"/>
      <c r="AE341" s="130"/>
      <c r="AF341" s="130"/>
      <c r="AG341" s="130"/>
      <c r="AH341" s="130"/>
      <c r="AI341" s="130"/>
    </row>
    <row r="342" spans="3:35" s="128" customFormat="1" ht="22.5" hidden="1" customHeight="1" x14ac:dyDescent="0.25">
      <c r="C342" s="131"/>
      <c r="D342" s="147">
        <f>+'5E D2'!F234</f>
        <v>0</v>
      </c>
      <c r="E342" s="132"/>
      <c r="F342" s="132"/>
      <c r="G342" s="132"/>
      <c r="H342" s="132"/>
      <c r="I342" s="132"/>
      <c r="J342" s="132"/>
      <c r="K342" s="132"/>
      <c r="L342" s="132"/>
      <c r="M342" s="132"/>
      <c r="N342" s="132"/>
      <c r="O342" s="132"/>
      <c r="P342" s="132"/>
      <c r="Q342" s="132"/>
      <c r="R342" s="132"/>
      <c r="T342" s="131"/>
      <c r="U342" s="147">
        <f>'[7]5E B2'!E334</f>
        <v>0</v>
      </c>
      <c r="V342" s="132"/>
      <c r="W342" s="132"/>
      <c r="X342" s="132"/>
      <c r="Y342" s="132"/>
      <c r="Z342" s="132"/>
      <c r="AA342" s="132"/>
      <c r="AB342" s="132"/>
      <c r="AC342" s="132"/>
      <c r="AD342" s="132"/>
      <c r="AE342" s="132"/>
      <c r="AF342" s="132"/>
      <c r="AG342" s="132"/>
      <c r="AH342" s="132"/>
      <c r="AI342" s="132"/>
    </row>
    <row r="343" spans="3:35" s="128" customFormat="1" ht="22.5" hidden="1" customHeight="1" x14ac:dyDescent="0.25">
      <c r="C343" s="131"/>
      <c r="D343" s="147">
        <f>+'5E D2'!F235</f>
        <v>0</v>
      </c>
      <c r="E343" s="132"/>
      <c r="F343" s="132"/>
      <c r="G343" s="132"/>
      <c r="H343" s="132"/>
      <c r="I343" s="132"/>
      <c r="J343" s="132"/>
      <c r="K343" s="132"/>
      <c r="L343" s="132"/>
      <c r="M343" s="132"/>
      <c r="N343" s="132"/>
      <c r="O343" s="132"/>
      <c r="P343" s="132"/>
      <c r="Q343" s="132"/>
      <c r="R343" s="132"/>
      <c r="T343" s="131"/>
      <c r="U343" s="147">
        <f>'[7]5E B2'!E335</f>
        <v>0</v>
      </c>
      <c r="V343" s="132"/>
      <c r="W343" s="132"/>
      <c r="X343" s="132"/>
      <c r="Y343" s="132"/>
      <c r="Z343" s="132"/>
      <c r="AA343" s="132"/>
      <c r="AB343" s="132"/>
      <c r="AC343" s="132"/>
      <c r="AD343" s="132"/>
      <c r="AE343" s="132"/>
      <c r="AF343" s="132"/>
      <c r="AG343" s="132"/>
      <c r="AH343" s="132"/>
      <c r="AI343" s="132"/>
    </row>
    <row r="344" spans="3:35" s="128" customFormat="1" ht="22.5" customHeight="1" x14ac:dyDescent="0.25">
      <c r="C344" s="133">
        <f>+C332+1</f>
        <v>45903</v>
      </c>
      <c r="D344" s="147" t="e">
        <f>+'5E D2'!#REF!</f>
        <v>#REF!</v>
      </c>
      <c r="E344" s="135"/>
      <c r="F344" s="135"/>
      <c r="G344" s="135"/>
      <c r="H344" s="135"/>
      <c r="I344" s="135"/>
      <c r="J344" s="135"/>
      <c r="K344" s="135"/>
      <c r="L344" s="135"/>
      <c r="M344" s="135"/>
      <c r="N344" s="135"/>
      <c r="O344" s="135"/>
      <c r="P344" s="135"/>
      <c r="Q344" s="135"/>
      <c r="R344" s="135"/>
      <c r="T344" s="133">
        <f>+T332+1</f>
        <v>45910</v>
      </c>
      <c r="U344" s="147">
        <f>'[7]5E B2'!E336</f>
        <v>0</v>
      </c>
      <c r="V344" s="132"/>
      <c r="W344" s="132"/>
      <c r="X344" s="132"/>
      <c r="Y344" s="132"/>
      <c r="Z344" s="132"/>
      <c r="AA344" s="132"/>
      <c r="AB344" s="132"/>
      <c r="AC344" s="132"/>
      <c r="AD344" s="132"/>
      <c r="AE344" s="132"/>
      <c r="AF344" s="132"/>
      <c r="AG344" s="132"/>
      <c r="AH344" s="132"/>
      <c r="AI344" s="132"/>
    </row>
    <row r="345" spans="3:35" s="128" customFormat="1" ht="22.5" hidden="1" customHeight="1" x14ac:dyDescent="0.25">
      <c r="C345" s="133"/>
      <c r="D345" s="147">
        <f>+'5E D2'!F238</f>
        <v>0</v>
      </c>
      <c r="E345" s="135"/>
      <c r="F345" s="135"/>
      <c r="G345" s="135"/>
      <c r="H345" s="135"/>
      <c r="I345" s="135"/>
      <c r="J345" s="135"/>
      <c r="K345" s="135"/>
      <c r="L345" s="135"/>
      <c r="M345" s="135"/>
      <c r="N345" s="135"/>
      <c r="O345" s="135"/>
      <c r="P345" s="135"/>
      <c r="Q345" s="135"/>
      <c r="R345" s="135"/>
      <c r="T345" s="133"/>
      <c r="U345" s="147">
        <f>'[7]5E B2'!E337</f>
        <v>0</v>
      </c>
      <c r="V345" s="132"/>
      <c r="W345" s="132"/>
      <c r="X345" s="132"/>
      <c r="Y345" s="132"/>
      <c r="Z345" s="132"/>
      <c r="AA345" s="132"/>
      <c r="AB345" s="132"/>
      <c r="AC345" s="132"/>
      <c r="AD345" s="132"/>
      <c r="AE345" s="132"/>
      <c r="AF345" s="132"/>
      <c r="AG345" s="132"/>
      <c r="AH345" s="132"/>
      <c r="AI345" s="132"/>
    </row>
    <row r="346" spans="3:35" s="128" customFormat="1" ht="22.5" hidden="1" customHeight="1" x14ac:dyDescent="0.25">
      <c r="C346" s="133"/>
      <c r="D346" s="147">
        <f>+'5E D2'!F239</f>
        <v>0</v>
      </c>
      <c r="E346" s="135"/>
      <c r="F346" s="135"/>
      <c r="G346" s="135"/>
      <c r="H346" s="135"/>
      <c r="I346" s="135"/>
      <c r="J346" s="135"/>
      <c r="K346" s="135"/>
      <c r="L346" s="135"/>
      <c r="M346" s="135"/>
      <c r="N346" s="135"/>
      <c r="O346" s="135"/>
      <c r="P346" s="135"/>
      <c r="Q346" s="135"/>
      <c r="R346" s="135"/>
      <c r="T346" s="133"/>
      <c r="U346" s="147">
        <f>'[7]5E B2'!E338</f>
        <v>0</v>
      </c>
      <c r="V346" s="132"/>
      <c r="W346" s="132"/>
      <c r="X346" s="132"/>
      <c r="Y346" s="132"/>
      <c r="Z346" s="132"/>
      <c r="AA346" s="132"/>
      <c r="AB346" s="132"/>
      <c r="AC346" s="132"/>
      <c r="AD346" s="132"/>
      <c r="AE346" s="132"/>
      <c r="AF346" s="132"/>
      <c r="AG346" s="132"/>
      <c r="AH346" s="132"/>
      <c r="AI346" s="132"/>
    </row>
    <row r="347" spans="3:35" s="128" customFormat="1" ht="21" customHeight="1" x14ac:dyDescent="0.25">
      <c r="C347" s="134"/>
      <c r="D347" s="147">
        <f>+'5E D2'!F240</f>
        <v>0</v>
      </c>
      <c r="E347" s="135"/>
      <c r="F347" s="135"/>
      <c r="G347" s="135"/>
      <c r="H347" s="135"/>
      <c r="I347" s="135"/>
      <c r="J347" s="135"/>
      <c r="K347" s="135"/>
      <c r="L347" s="135"/>
      <c r="M347" s="135"/>
      <c r="N347" s="135"/>
      <c r="O347" s="135"/>
      <c r="P347" s="135"/>
      <c r="Q347" s="135"/>
      <c r="R347" s="136"/>
      <c r="T347" s="134"/>
      <c r="U347" s="147">
        <f>'[7]5E B2'!E339</f>
        <v>0</v>
      </c>
      <c r="V347" s="132"/>
      <c r="W347" s="132"/>
      <c r="X347" s="132"/>
      <c r="Y347" s="132"/>
      <c r="Z347" s="132"/>
      <c r="AA347" s="132"/>
      <c r="AB347" s="132"/>
      <c r="AC347" s="132"/>
      <c r="AD347" s="132"/>
      <c r="AE347" s="132"/>
      <c r="AF347" s="132"/>
      <c r="AG347" s="132"/>
      <c r="AH347" s="132"/>
      <c r="AI347" s="132"/>
    </row>
    <row r="348" spans="3:35" s="128" customFormat="1" ht="22.5" hidden="1" customHeight="1" x14ac:dyDescent="0.25">
      <c r="C348" s="134"/>
      <c r="D348" s="147">
        <f>+'5E D2'!F241</f>
        <v>0</v>
      </c>
      <c r="E348" s="135"/>
      <c r="F348" s="135"/>
      <c r="G348" s="135"/>
      <c r="H348" s="135"/>
      <c r="I348" s="135"/>
      <c r="J348" s="135"/>
      <c r="K348" s="135"/>
      <c r="L348" s="135"/>
      <c r="M348" s="135"/>
      <c r="N348" s="135"/>
      <c r="O348" s="135"/>
      <c r="P348" s="135"/>
      <c r="Q348" s="135"/>
      <c r="R348" s="136"/>
      <c r="T348" s="134"/>
      <c r="U348" s="147">
        <f>'[7]5E B2'!E340</f>
        <v>0</v>
      </c>
      <c r="V348" s="132"/>
      <c r="W348" s="132"/>
      <c r="X348" s="132"/>
      <c r="Y348" s="132"/>
      <c r="Z348" s="132"/>
      <c r="AA348" s="132"/>
      <c r="AB348" s="132"/>
      <c r="AC348" s="132"/>
      <c r="AD348" s="132"/>
      <c r="AE348" s="132"/>
      <c r="AF348" s="132"/>
      <c r="AG348" s="132"/>
      <c r="AH348" s="132"/>
      <c r="AI348" s="132"/>
    </row>
    <row r="349" spans="3:35" s="128" customFormat="1" ht="0.75" customHeight="1" x14ac:dyDescent="0.25">
      <c r="C349" s="134"/>
      <c r="D349" s="147">
        <f>+'5E D2'!F242</f>
        <v>0</v>
      </c>
      <c r="E349" s="135"/>
      <c r="F349" s="135"/>
      <c r="G349" s="135"/>
      <c r="H349" s="135"/>
      <c r="I349" s="135"/>
      <c r="J349" s="135"/>
      <c r="K349" s="135"/>
      <c r="L349" s="135"/>
      <c r="M349" s="135"/>
      <c r="N349" s="135"/>
      <c r="O349" s="135"/>
      <c r="P349" s="135"/>
      <c r="Q349" s="135"/>
      <c r="R349" s="136"/>
      <c r="T349" s="134"/>
      <c r="U349" s="147">
        <f>'[7]5E B2'!E341</f>
        <v>0</v>
      </c>
      <c r="V349" s="132"/>
      <c r="W349" s="132"/>
      <c r="X349" s="132"/>
      <c r="Y349" s="132"/>
      <c r="Z349" s="132"/>
      <c r="AA349" s="132"/>
      <c r="AB349" s="132"/>
      <c r="AC349" s="132"/>
      <c r="AD349" s="132"/>
      <c r="AE349" s="132"/>
      <c r="AF349" s="132"/>
      <c r="AG349" s="132"/>
      <c r="AH349" s="132"/>
      <c r="AI349" s="132"/>
    </row>
    <row r="350" spans="3:35" s="128" customFormat="1" ht="22.5" customHeight="1" x14ac:dyDescent="0.25">
      <c r="C350" s="131"/>
      <c r="D350" s="147">
        <f>+'5E D2'!F243</f>
        <v>0</v>
      </c>
      <c r="E350" s="136"/>
      <c r="F350" s="136"/>
      <c r="G350" s="136"/>
      <c r="H350" s="136"/>
      <c r="I350" s="136"/>
      <c r="J350" s="135"/>
      <c r="K350" s="135"/>
      <c r="L350" s="135"/>
      <c r="M350" s="135"/>
      <c r="N350" s="135"/>
      <c r="O350" s="136"/>
      <c r="P350" s="136"/>
      <c r="Q350" s="136"/>
      <c r="R350" s="136"/>
      <c r="T350" s="131"/>
      <c r="U350" s="147">
        <f>'[7]5E B2'!E342</f>
        <v>0</v>
      </c>
      <c r="V350" s="132"/>
      <c r="W350" s="132"/>
      <c r="X350" s="132"/>
      <c r="Y350" s="132"/>
      <c r="Z350" s="132"/>
      <c r="AA350" s="132"/>
      <c r="AB350" s="132"/>
      <c r="AC350" s="132"/>
      <c r="AD350" s="132"/>
      <c r="AE350" s="132"/>
      <c r="AF350" s="132"/>
      <c r="AG350" s="132"/>
      <c r="AH350" s="132"/>
      <c r="AI350" s="132"/>
    </row>
    <row r="351" spans="3:35" s="128" customFormat="1" ht="22.5" hidden="1" customHeight="1" x14ac:dyDescent="0.25">
      <c r="C351" s="131"/>
      <c r="D351" s="147">
        <f>+'5E D2'!F244</f>
        <v>0</v>
      </c>
      <c r="E351" s="136"/>
      <c r="F351" s="136"/>
      <c r="G351" s="136"/>
      <c r="H351" s="136"/>
      <c r="I351" s="136"/>
      <c r="J351" s="135"/>
      <c r="K351" s="135"/>
      <c r="L351" s="135"/>
      <c r="M351" s="135"/>
      <c r="N351" s="135"/>
      <c r="O351" s="136"/>
      <c r="P351" s="136"/>
      <c r="Q351" s="136"/>
      <c r="R351" s="136"/>
      <c r="T351" s="131"/>
      <c r="U351" s="147">
        <f>'[7]5E B2'!E343</f>
        <v>0</v>
      </c>
      <c r="V351" s="132"/>
      <c r="W351" s="132"/>
      <c r="X351" s="132"/>
      <c r="Y351" s="132"/>
      <c r="Z351" s="132"/>
      <c r="AA351" s="132"/>
      <c r="AB351" s="132"/>
      <c r="AC351" s="132"/>
      <c r="AD351" s="132"/>
      <c r="AE351" s="132"/>
      <c r="AF351" s="132"/>
      <c r="AG351" s="132"/>
      <c r="AH351" s="132"/>
      <c r="AI351" s="132"/>
    </row>
    <row r="352" spans="3:35" s="128" customFormat="1" ht="22.5" customHeight="1" x14ac:dyDescent="0.25">
      <c r="C352" s="137"/>
      <c r="D352" s="148">
        <f>+'5E D2'!F245</f>
        <v>0</v>
      </c>
      <c r="E352" s="138"/>
      <c r="F352" s="138"/>
      <c r="G352" s="138"/>
      <c r="H352" s="138"/>
      <c r="I352" s="138"/>
      <c r="J352" s="135"/>
      <c r="K352" s="135"/>
      <c r="L352" s="135"/>
      <c r="M352" s="135"/>
      <c r="N352" s="135"/>
      <c r="O352" s="138"/>
      <c r="P352" s="138"/>
      <c r="Q352" s="138"/>
      <c r="R352" s="138"/>
      <c r="T352" s="137"/>
      <c r="U352" s="148">
        <f>'[7]5E B2'!E344</f>
        <v>0</v>
      </c>
      <c r="V352" s="139"/>
      <c r="W352" s="139"/>
      <c r="X352" s="139"/>
      <c r="Y352" s="139"/>
      <c r="Z352" s="139"/>
      <c r="AA352" s="139"/>
      <c r="AB352" s="139"/>
      <c r="AC352" s="139"/>
      <c r="AD352" s="139"/>
      <c r="AE352" s="139"/>
      <c r="AF352" s="139"/>
      <c r="AG352" s="139"/>
      <c r="AH352" s="139"/>
      <c r="AI352" s="139"/>
    </row>
    <row r="353" spans="3:35" s="128" customFormat="1" ht="21" customHeight="1" x14ac:dyDescent="0.25">
      <c r="C353" s="129" t="s">
        <v>60</v>
      </c>
      <c r="D353" s="97">
        <f>+'5E D2'!H233</f>
        <v>0</v>
      </c>
      <c r="E353" s="130"/>
      <c r="F353" s="130"/>
      <c r="G353" s="130"/>
      <c r="H353" s="130"/>
      <c r="I353" s="130"/>
      <c r="J353" s="130"/>
      <c r="K353" s="130"/>
      <c r="L353" s="130"/>
      <c r="M353" s="130"/>
      <c r="N353" s="130"/>
      <c r="O353" s="130"/>
      <c r="P353" s="130"/>
      <c r="Q353" s="130"/>
      <c r="R353" s="130"/>
      <c r="T353" s="129" t="s">
        <v>60</v>
      </c>
      <c r="U353" s="97">
        <f>'[7]5E B2'!G333</f>
        <v>0</v>
      </c>
      <c r="V353" s="130"/>
      <c r="W353" s="130"/>
      <c r="X353" s="130"/>
      <c r="Y353" s="130"/>
      <c r="Z353" s="130"/>
      <c r="AA353" s="130"/>
      <c r="AB353" s="130"/>
      <c r="AC353" s="130"/>
      <c r="AD353" s="130"/>
      <c r="AE353" s="130"/>
      <c r="AF353" s="130"/>
      <c r="AG353" s="130"/>
      <c r="AH353" s="130"/>
      <c r="AI353" s="130"/>
    </row>
    <row r="354" spans="3:35" s="128" customFormat="1" ht="22.5" hidden="1" customHeight="1" x14ac:dyDescent="0.25">
      <c r="C354" s="131"/>
      <c r="D354" s="147">
        <f>+'5E D2'!H234</f>
        <v>0</v>
      </c>
      <c r="E354" s="132"/>
      <c r="F354" s="132"/>
      <c r="G354" s="132"/>
      <c r="H354" s="132"/>
      <c r="I354" s="132"/>
      <c r="J354" s="132"/>
      <c r="K354" s="132"/>
      <c r="L354" s="132"/>
      <c r="M354" s="132"/>
      <c r="N354" s="132"/>
      <c r="O354" s="132"/>
      <c r="P354" s="132"/>
      <c r="Q354" s="132"/>
      <c r="R354" s="132"/>
      <c r="T354" s="131"/>
      <c r="U354" s="147">
        <f>'[7]5E B2'!G334</f>
        <v>0</v>
      </c>
      <c r="V354" s="132"/>
      <c r="W354" s="132"/>
      <c r="X354" s="132"/>
      <c r="Y354" s="132"/>
      <c r="Z354" s="132"/>
      <c r="AA354" s="132"/>
      <c r="AB354" s="132"/>
      <c r="AC354" s="132"/>
      <c r="AD354" s="132"/>
      <c r="AE354" s="132"/>
      <c r="AF354" s="132"/>
      <c r="AG354" s="132"/>
      <c r="AH354" s="132"/>
      <c r="AI354" s="132"/>
    </row>
    <row r="355" spans="3:35" s="128" customFormat="1" ht="22.5" hidden="1" customHeight="1" x14ac:dyDescent="0.25">
      <c r="C355" s="131"/>
      <c r="D355" s="147">
        <f>+'5E D2'!H235</f>
        <v>0</v>
      </c>
      <c r="E355" s="132"/>
      <c r="F355" s="132"/>
      <c r="G355" s="132"/>
      <c r="H355" s="132"/>
      <c r="I355" s="132"/>
      <c r="J355" s="132"/>
      <c r="K355" s="132"/>
      <c r="L355" s="132"/>
      <c r="M355" s="132"/>
      <c r="N355" s="132"/>
      <c r="O355" s="132"/>
      <c r="P355" s="132"/>
      <c r="Q355" s="132"/>
      <c r="R355" s="132"/>
      <c r="T355" s="131"/>
      <c r="U355" s="147">
        <f>'[7]5E B2'!G335</f>
        <v>0</v>
      </c>
      <c r="V355" s="132"/>
      <c r="W355" s="132"/>
      <c r="X355" s="132"/>
      <c r="Y355" s="132"/>
      <c r="Z355" s="132"/>
      <c r="AA355" s="132"/>
      <c r="AB355" s="132"/>
      <c r="AC355" s="132"/>
      <c r="AD355" s="132"/>
      <c r="AE355" s="132"/>
      <c r="AF355" s="132"/>
      <c r="AG355" s="132"/>
      <c r="AH355" s="132"/>
      <c r="AI355" s="132"/>
    </row>
    <row r="356" spans="3:35" s="128" customFormat="1" ht="22.5" customHeight="1" x14ac:dyDescent="0.25">
      <c r="C356" s="133">
        <f>+C344+1</f>
        <v>45904</v>
      </c>
      <c r="D356" s="147" t="e">
        <f>+'5E D2'!#REF!</f>
        <v>#REF!</v>
      </c>
      <c r="E356" s="132"/>
      <c r="F356" s="132"/>
      <c r="G356" s="132"/>
      <c r="H356" s="132"/>
      <c r="I356" s="132"/>
      <c r="J356" s="132"/>
      <c r="K356" s="132"/>
      <c r="L356" s="132"/>
      <c r="M356" s="132"/>
      <c r="N356" s="132"/>
      <c r="O356" s="132"/>
      <c r="P356" s="132"/>
      <c r="Q356" s="132"/>
      <c r="R356" s="132"/>
      <c r="T356" s="133">
        <f>+T344+1</f>
        <v>45911</v>
      </c>
      <c r="U356" s="147">
        <f>'[7]5E B2'!G336</f>
        <v>0</v>
      </c>
      <c r="V356" s="132"/>
      <c r="W356" s="132"/>
      <c r="X356" s="132"/>
      <c r="Y356" s="132"/>
      <c r="Z356" s="132"/>
      <c r="AA356" s="132"/>
      <c r="AB356" s="132"/>
      <c r="AC356" s="132"/>
      <c r="AD356" s="132"/>
      <c r="AE356" s="132"/>
      <c r="AF356" s="132"/>
      <c r="AG356" s="132"/>
      <c r="AH356" s="132"/>
      <c r="AI356" s="132"/>
    </row>
    <row r="357" spans="3:35" s="128" customFormat="1" ht="22.5" hidden="1" customHeight="1" x14ac:dyDescent="0.25">
      <c r="C357" s="133"/>
      <c r="D357" s="147">
        <f>+'5E D2'!H238</f>
        <v>0</v>
      </c>
      <c r="E357" s="135"/>
      <c r="F357" s="135"/>
      <c r="G357" s="135"/>
      <c r="H357" s="135"/>
      <c r="I357" s="135"/>
      <c r="J357" s="135"/>
      <c r="K357" s="135"/>
      <c r="L357" s="135"/>
      <c r="M357" s="135"/>
      <c r="N357" s="135"/>
      <c r="O357" s="135"/>
      <c r="P357" s="135"/>
      <c r="Q357" s="135"/>
      <c r="R357" s="135"/>
      <c r="T357" s="133"/>
      <c r="U357" s="147">
        <f>'[7]5E B2'!G337</f>
        <v>0</v>
      </c>
      <c r="V357" s="132"/>
      <c r="W357" s="132"/>
      <c r="X357" s="132"/>
      <c r="Y357" s="132"/>
      <c r="Z357" s="132"/>
      <c r="AA357" s="132"/>
      <c r="AB357" s="132"/>
      <c r="AC357" s="132"/>
      <c r="AD357" s="132"/>
      <c r="AE357" s="132"/>
      <c r="AF357" s="132"/>
      <c r="AG357" s="132"/>
      <c r="AH357" s="132"/>
      <c r="AI357" s="132"/>
    </row>
    <row r="358" spans="3:35" s="128" customFormat="1" ht="22.5" hidden="1" customHeight="1" x14ac:dyDescent="0.25">
      <c r="C358" s="133"/>
      <c r="D358" s="147">
        <f>+'5E D2'!H239</f>
        <v>0</v>
      </c>
      <c r="E358" s="135"/>
      <c r="F358" s="135"/>
      <c r="G358" s="135"/>
      <c r="H358" s="135"/>
      <c r="I358" s="135"/>
      <c r="J358" s="135"/>
      <c r="K358" s="135"/>
      <c r="L358" s="135"/>
      <c r="M358" s="135"/>
      <c r="N358" s="135"/>
      <c r="O358" s="135"/>
      <c r="P358" s="135"/>
      <c r="Q358" s="135"/>
      <c r="R358" s="135"/>
      <c r="T358" s="133"/>
      <c r="U358" s="147">
        <f>'[7]5E B2'!G338</f>
        <v>0</v>
      </c>
      <c r="V358" s="132"/>
      <c r="W358" s="132"/>
      <c r="X358" s="132"/>
      <c r="Y358" s="132"/>
      <c r="Z358" s="132"/>
      <c r="AA358" s="132"/>
      <c r="AB358" s="132"/>
      <c r="AC358" s="132"/>
      <c r="AD358" s="132"/>
      <c r="AE358" s="132"/>
      <c r="AF358" s="132"/>
      <c r="AG358" s="132"/>
      <c r="AH358" s="132"/>
      <c r="AI358" s="132"/>
    </row>
    <row r="359" spans="3:35" s="128" customFormat="1" ht="21.75" customHeight="1" x14ac:dyDescent="0.25">
      <c r="C359" s="134"/>
      <c r="D359" s="147">
        <f>+'5E D2'!H240</f>
        <v>0</v>
      </c>
      <c r="E359" s="135"/>
      <c r="F359" s="135"/>
      <c r="G359" s="135"/>
      <c r="H359" s="135"/>
      <c r="I359" s="135"/>
      <c r="J359" s="135"/>
      <c r="K359" s="135"/>
      <c r="L359" s="135"/>
      <c r="M359" s="135"/>
      <c r="N359" s="135"/>
      <c r="O359" s="135"/>
      <c r="P359" s="135"/>
      <c r="Q359" s="135"/>
      <c r="R359" s="136"/>
      <c r="T359" s="134"/>
      <c r="U359" s="147">
        <f>'[7]5E B2'!G339</f>
        <v>0</v>
      </c>
      <c r="V359" s="132"/>
      <c r="W359" s="132"/>
      <c r="X359" s="132"/>
      <c r="Y359" s="132"/>
      <c r="Z359" s="132"/>
      <c r="AA359" s="132"/>
      <c r="AB359" s="132"/>
      <c r="AC359" s="132"/>
      <c r="AD359" s="132"/>
      <c r="AE359" s="132"/>
      <c r="AF359" s="132"/>
      <c r="AG359" s="132"/>
      <c r="AH359" s="132"/>
      <c r="AI359" s="132"/>
    </row>
    <row r="360" spans="3:35" s="128" customFormat="1" ht="22.5" hidden="1" customHeight="1" x14ac:dyDescent="0.25">
      <c r="C360" s="134"/>
      <c r="D360" s="147">
        <f>+'5E D2'!H241</f>
        <v>0</v>
      </c>
      <c r="E360" s="135"/>
      <c r="F360" s="135"/>
      <c r="G360" s="135"/>
      <c r="H360" s="135"/>
      <c r="I360" s="135"/>
      <c r="J360" s="135"/>
      <c r="K360" s="135"/>
      <c r="L360" s="135"/>
      <c r="M360" s="135"/>
      <c r="N360" s="135"/>
      <c r="O360" s="135"/>
      <c r="P360" s="135"/>
      <c r="Q360" s="135"/>
      <c r="R360" s="136"/>
      <c r="T360" s="134"/>
      <c r="U360" s="147">
        <f>'[7]5E B2'!G340</f>
        <v>0</v>
      </c>
      <c r="V360" s="132"/>
      <c r="W360" s="132"/>
      <c r="X360" s="132"/>
      <c r="Y360" s="132"/>
      <c r="Z360" s="132"/>
      <c r="AA360" s="132"/>
      <c r="AB360" s="132"/>
      <c r="AC360" s="132"/>
      <c r="AD360" s="132"/>
      <c r="AE360" s="132"/>
      <c r="AF360" s="132"/>
      <c r="AG360" s="132"/>
      <c r="AH360" s="132"/>
      <c r="AI360" s="132"/>
    </row>
    <row r="361" spans="3:35" s="128" customFormat="1" ht="0.75" customHeight="1" x14ac:dyDescent="0.25">
      <c r="C361" s="134"/>
      <c r="D361" s="147">
        <f>+'5E D2'!H242</f>
        <v>0</v>
      </c>
      <c r="E361" s="135"/>
      <c r="F361" s="135"/>
      <c r="G361" s="135"/>
      <c r="H361" s="135"/>
      <c r="I361" s="135"/>
      <c r="J361" s="135"/>
      <c r="K361" s="135"/>
      <c r="L361" s="135"/>
      <c r="M361" s="135"/>
      <c r="N361" s="135"/>
      <c r="O361" s="135"/>
      <c r="P361" s="135"/>
      <c r="Q361" s="135"/>
      <c r="R361" s="136"/>
      <c r="T361" s="134"/>
      <c r="U361" s="147">
        <f>'[7]5E B2'!G341</f>
        <v>0</v>
      </c>
      <c r="V361" s="132"/>
      <c r="W361" s="132"/>
      <c r="X361" s="132"/>
      <c r="Y361" s="132"/>
      <c r="Z361" s="132"/>
      <c r="AA361" s="132"/>
      <c r="AB361" s="132"/>
      <c r="AC361" s="132"/>
      <c r="AD361" s="132"/>
      <c r="AE361" s="132"/>
      <c r="AF361" s="132"/>
      <c r="AG361" s="132"/>
      <c r="AH361" s="132"/>
      <c r="AI361" s="132"/>
    </row>
    <row r="362" spans="3:35" s="128" customFormat="1" ht="22.5" customHeight="1" x14ac:dyDescent="0.25">
      <c r="C362" s="131"/>
      <c r="D362" s="147">
        <f>+'5E D2'!H243</f>
        <v>0</v>
      </c>
      <c r="E362" s="136"/>
      <c r="F362" s="136"/>
      <c r="G362" s="136"/>
      <c r="H362" s="136"/>
      <c r="I362" s="136"/>
      <c r="J362" s="135"/>
      <c r="K362" s="135"/>
      <c r="L362" s="135"/>
      <c r="M362" s="135"/>
      <c r="N362" s="135"/>
      <c r="O362" s="136"/>
      <c r="P362" s="136"/>
      <c r="Q362" s="136"/>
      <c r="R362" s="136"/>
      <c r="T362" s="131"/>
      <c r="U362" s="147">
        <f>'[7]5E B2'!G342</f>
        <v>0</v>
      </c>
      <c r="V362" s="132"/>
      <c r="W362" s="132"/>
      <c r="X362" s="132"/>
      <c r="Y362" s="132"/>
      <c r="Z362" s="132"/>
      <c r="AA362" s="132"/>
      <c r="AB362" s="132"/>
      <c r="AC362" s="132"/>
      <c r="AD362" s="132"/>
      <c r="AE362" s="132"/>
      <c r="AF362" s="132"/>
      <c r="AG362" s="132"/>
      <c r="AH362" s="132"/>
      <c r="AI362" s="132"/>
    </row>
    <row r="363" spans="3:35" s="128" customFormat="1" ht="22.5" hidden="1" customHeight="1" x14ac:dyDescent="0.25">
      <c r="C363" s="131"/>
      <c r="D363" s="147">
        <f>+'5E D2'!H244</f>
        <v>0</v>
      </c>
      <c r="E363" s="136"/>
      <c r="F363" s="136"/>
      <c r="G363" s="136"/>
      <c r="H363" s="136"/>
      <c r="I363" s="136"/>
      <c r="J363" s="135"/>
      <c r="K363" s="135"/>
      <c r="L363" s="135"/>
      <c r="M363" s="135"/>
      <c r="N363" s="135"/>
      <c r="O363" s="136"/>
      <c r="P363" s="136"/>
      <c r="Q363" s="136"/>
      <c r="R363" s="136"/>
      <c r="T363" s="131"/>
      <c r="U363" s="147">
        <f>'[7]5E B2'!G343</f>
        <v>0</v>
      </c>
      <c r="V363" s="132"/>
      <c r="W363" s="132"/>
      <c r="X363" s="132"/>
      <c r="Y363" s="132"/>
      <c r="Z363" s="132"/>
      <c r="AA363" s="132"/>
      <c r="AB363" s="132"/>
      <c r="AC363" s="132"/>
      <c r="AD363" s="132"/>
      <c r="AE363" s="132"/>
      <c r="AF363" s="132"/>
      <c r="AG363" s="132"/>
      <c r="AH363" s="132"/>
      <c r="AI363" s="132"/>
    </row>
    <row r="364" spans="3:35" s="128" customFormat="1" ht="22.5" customHeight="1" x14ac:dyDescent="0.25">
      <c r="C364" s="137"/>
      <c r="D364" s="148">
        <f>+'5E D2'!H245</f>
        <v>0</v>
      </c>
      <c r="E364" s="138"/>
      <c r="F364" s="138"/>
      <c r="G364" s="138"/>
      <c r="H364" s="138"/>
      <c r="I364" s="138"/>
      <c r="J364" s="135"/>
      <c r="K364" s="135"/>
      <c r="L364" s="135"/>
      <c r="M364" s="135"/>
      <c r="N364" s="135"/>
      <c r="O364" s="138"/>
      <c r="P364" s="138"/>
      <c r="Q364" s="138"/>
      <c r="R364" s="138"/>
      <c r="T364" s="137"/>
      <c r="U364" s="148">
        <f>'[7]5E B2'!G344</f>
        <v>0</v>
      </c>
      <c r="V364" s="140"/>
      <c r="W364" s="140"/>
      <c r="X364" s="140"/>
      <c r="Y364" s="140"/>
      <c r="Z364" s="140"/>
      <c r="AA364" s="140"/>
      <c r="AB364" s="140"/>
      <c r="AC364" s="140"/>
      <c r="AD364" s="140"/>
      <c r="AE364" s="140"/>
      <c r="AF364" s="140"/>
      <c r="AG364" s="138"/>
      <c r="AH364" s="138"/>
      <c r="AI364" s="138"/>
    </row>
    <row r="365" spans="3:35" s="128" customFormat="1" ht="21" customHeight="1" x14ac:dyDescent="0.25">
      <c r="C365" s="129" t="s">
        <v>61</v>
      </c>
      <c r="D365" s="97">
        <f>+'5E D2'!J233</f>
        <v>0</v>
      </c>
      <c r="E365" s="130"/>
      <c r="F365" s="130"/>
      <c r="G365" s="130"/>
      <c r="H365" s="130"/>
      <c r="I365" s="130"/>
      <c r="J365" s="130"/>
      <c r="K365" s="130"/>
      <c r="L365" s="130"/>
      <c r="M365" s="130"/>
      <c r="N365" s="130"/>
      <c r="O365" s="130"/>
      <c r="P365" s="130"/>
      <c r="Q365" s="130"/>
      <c r="R365" s="130"/>
      <c r="T365" s="129" t="s">
        <v>61</v>
      </c>
      <c r="U365" s="97">
        <f>'[7]5E B2'!I333</f>
        <v>0</v>
      </c>
      <c r="V365" s="130"/>
      <c r="W365" s="130"/>
      <c r="X365" s="130"/>
      <c r="Y365" s="130"/>
      <c r="Z365" s="130"/>
      <c r="AA365" s="130"/>
      <c r="AB365" s="130"/>
      <c r="AC365" s="130"/>
      <c r="AD365" s="130"/>
      <c r="AE365" s="130"/>
      <c r="AF365" s="130"/>
      <c r="AG365" s="130"/>
      <c r="AH365" s="130"/>
      <c r="AI365" s="130"/>
    </row>
    <row r="366" spans="3:35" s="128" customFormat="1" ht="22.5" hidden="1" customHeight="1" x14ac:dyDescent="0.25">
      <c r="C366" s="131"/>
      <c r="D366" s="147">
        <f>+'5E D2'!J234</f>
        <v>0</v>
      </c>
      <c r="E366" s="132"/>
      <c r="F366" s="132"/>
      <c r="G366" s="132"/>
      <c r="H366" s="132"/>
      <c r="I366" s="132"/>
      <c r="J366" s="132"/>
      <c r="K366" s="132"/>
      <c r="L366" s="132"/>
      <c r="M366" s="132"/>
      <c r="N366" s="132"/>
      <c r="O366" s="132"/>
      <c r="P366" s="132"/>
      <c r="Q366" s="132"/>
      <c r="R366" s="132"/>
      <c r="T366" s="131"/>
      <c r="U366" s="147">
        <f>'[7]5E B2'!I334</f>
        <v>0</v>
      </c>
      <c r="V366" s="132"/>
      <c r="W366" s="132"/>
      <c r="X366" s="132"/>
      <c r="Y366" s="132"/>
      <c r="Z366" s="132"/>
      <c r="AA366" s="132"/>
      <c r="AB366" s="132"/>
      <c r="AC366" s="132"/>
      <c r="AD366" s="132"/>
      <c r="AE366" s="132"/>
      <c r="AF366" s="132"/>
      <c r="AG366" s="132"/>
      <c r="AH366" s="132"/>
      <c r="AI366" s="132"/>
    </row>
    <row r="367" spans="3:35" s="128" customFormat="1" ht="22.5" hidden="1" customHeight="1" x14ac:dyDescent="0.25">
      <c r="C367" s="131"/>
      <c r="D367" s="147">
        <f>+'5E D2'!J235</f>
        <v>0</v>
      </c>
      <c r="E367" s="132"/>
      <c r="F367" s="132"/>
      <c r="G367" s="132"/>
      <c r="H367" s="132"/>
      <c r="I367" s="132"/>
      <c r="J367" s="132"/>
      <c r="K367" s="132"/>
      <c r="L367" s="132"/>
      <c r="M367" s="132"/>
      <c r="N367" s="132"/>
      <c r="O367" s="132"/>
      <c r="P367" s="132"/>
      <c r="Q367" s="132"/>
      <c r="R367" s="132"/>
      <c r="T367" s="131"/>
      <c r="U367" s="147">
        <f>'[7]5E B2'!I335</f>
        <v>0</v>
      </c>
      <c r="V367" s="132"/>
      <c r="W367" s="132"/>
      <c r="X367" s="132"/>
      <c r="Y367" s="132"/>
      <c r="Z367" s="132"/>
      <c r="AA367" s="132"/>
      <c r="AB367" s="132"/>
      <c r="AC367" s="132"/>
      <c r="AD367" s="132"/>
      <c r="AE367" s="132"/>
      <c r="AF367" s="132"/>
      <c r="AG367" s="132"/>
      <c r="AH367" s="132"/>
      <c r="AI367" s="132"/>
    </row>
    <row r="368" spans="3:35" s="128" customFormat="1" ht="22.5" customHeight="1" x14ac:dyDescent="0.25">
      <c r="C368" s="133">
        <f>+C356+1</f>
        <v>45905</v>
      </c>
      <c r="D368" s="147" t="e">
        <f>+'5E D2'!#REF!</f>
        <v>#REF!</v>
      </c>
      <c r="E368" s="132"/>
      <c r="F368" s="132"/>
      <c r="G368" s="132"/>
      <c r="H368" s="132"/>
      <c r="I368" s="132"/>
      <c r="J368" s="132"/>
      <c r="K368" s="135"/>
      <c r="L368" s="135"/>
      <c r="M368" s="135"/>
      <c r="N368" s="135"/>
      <c r="O368" s="135"/>
      <c r="P368" s="135"/>
      <c r="Q368" s="135"/>
      <c r="R368" s="135"/>
      <c r="T368" s="133">
        <f>+T356+1</f>
        <v>45912</v>
      </c>
      <c r="U368" s="147">
        <f>'[7]5E B2'!I336</f>
        <v>0</v>
      </c>
      <c r="V368" s="132"/>
      <c r="W368" s="132"/>
      <c r="X368" s="132"/>
      <c r="Y368" s="132"/>
      <c r="Z368" s="132"/>
      <c r="AA368" s="132"/>
      <c r="AB368" s="132"/>
      <c r="AC368" s="132"/>
      <c r="AD368" s="132"/>
      <c r="AE368" s="132"/>
      <c r="AF368" s="132"/>
      <c r="AG368" s="132"/>
      <c r="AH368" s="132"/>
      <c r="AI368" s="132"/>
    </row>
    <row r="369" spans="1:35" s="128" customFormat="1" ht="22.5" hidden="1" customHeight="1" x14ac:dyDescent="0.25">
      <c r="C369" s="133"/>
      <c r="D369" s="147">
        <f>+'5E D2'!J238</f>
        <v>0</v>
      </c>
      <c r="E369" s="135"/>
      <c r="F369" s="135"/>
      <c r="G369" s="135"/>
      <c r="H369" s="135"/>
      <c r="I369" s="135"/>
      <c r="J369" s="135"/>
      <c r="K369" s="135"/>
      <c r="L369" s="135"/>
      <c r="M369" s="135"/>
      <c r="N369" s="135"/>
      <c r="O369" s="135"/>
      <c r="P369" s="135"/>
      <c r="Q369" s="135"/>
      <c r="R369" s="135"/>
      <c r="T369" s="133"/>
      <c r="U369" s="147">
        <f>'[7]5E B2'!I337</f>
        <v>0</v>
      </c>
      <c r="V369" s="132"/>
      <c r="W369" s="132"/>
      <c r="X369" s="132"/>
      <c r="Y369" s="132"/>
      <c r="Z369" s="132"/>
      <c r="AA369" s="132"/>
      <c r="AB369" s="132"/>
      <c r="AC369" s="132"/>
      <c r="AD369" s="132"/>
      <c r="AE369" s="132"/>
      <c r="AF369" s="132"/>
      <c r="AG369" s="132"/>
      <c r="AH369" s="132"/>
      <c r="AI369" s="132"/>
    </row>
    <row r="370" spans="1:35" s="128" customFormat="1" ht="22.5" hidden="1" customHeight="1" x14ac:dyDescent="0.25">
      <c r="C370" s="133"/>
      <c r="D370" s="147">
        <f>+'5E D2'!J239</f>
        <v>0</v>
      </c>
      <c r="E370" s="135"/>
      <c r="F370" s="135"/>
      <c r="G370" s="135"/>
      <c r="H370" s="135"/>
      <c r="I370" s="135"/>
      <c r="J370" s="135"/>
      <c r="K370" s="135"/>
      <c r="L370" s="135"/>
      <c r="M370" s="135"/>
      <c r="N370" s="135"/>
      <c r="O370" s="135"/>
      <c r="P370" s="135"/>
      <c r="Q370" s="135"/>
      <c r="R370" s="135"/>
      <c r="T370" s="133"/>
      <c r="U370" s="147">
        <f>'[7]5E B2'!I338</f>
        <v>0</v>
      </c>
      <c r="V370" s="132"/>
      <c r="W370" s="132"/>
      <c r="X370" s="132"/>
      <c r="Y370" s="132"/>
      <c r="Z370" s="132"/>
      <c r="AA370" s="132"/>
      <c r="AB370" s="132"/>
      <c r="AC370" s="132"/>
      <c r="AD370" s="132"/>
      <c r="AE370" s="132"/>
      <c r="AF370" s="132"/>
      <c r="AG370" s="132"/>
      <c r="AH370" s="132"/>
      <c r="AI370" s="132"/>
    </row>
    <row r="371" spans="1:35" s="128" customFormat="1" ht="21.75" customHeight="1" x14ac:dyDescent="0.25">
      <c r="C371" s="134"/>
      <c r="D371" s="147">
        <f>+'5E D2'!J240</f>
        <v>0</v>
      </c>
      <c r="E371" s="135"/>
      <c r="F371" s="135"/>
      <c r="G371" s="135"/>
      <c r="H371" s="135"/>
      <c r="I371" s="135"/>
      <c r="J371" s="135"/>
      <c r="K371" s="135"/>
      <c r="L371" s="135"/>
      <c r="M371" s="135"/>
      <c r="N371" s="135"/>
      <c r="O371" s="135"/>
      <c r="P371" s="135"/>
      <c r="Q371" s="135"/>
      <c r="R371" s="136"/>
      <c r="T371" s="134"/>
      <c r="U371" s="147">
        <f>'[7]5E B2'!I339</f>
        <v>0</v>
      </c>
      <c r="V371" s="132"/>
      <c r="W371" s="132"/>
      <c r="X371" s="132"/>
      <c r="Y371" s="132"/>
      <c r="Z371" s="132"/>
      <c r="AA371" s="132"/>
      <c r="AB371" s="132"/>
      <c r="AC371" s="132"/>
      <c r="AD371" s="132"/>
      <c r="AE371" s="132"/>
      <c r="AF371" s="132"/>
      <c r="AG371" s="132"/>
      <c r="AH371" s="132"/>
      <c r="AI371" s="132"/>
    </row>
    <row r="372" spans="1:35" s="128" customFormat="1" ht="22.5" hidden="1" customHeight="1" x14ac:dyDescent="0.25">
      <c r="C372" s="134"/>
      <c r="D372" s="147">
        <f>+'5E D2'!J241</f>
        <v>0</v>
      </c>
      <c r="E372" s="135"/>
      <c r="F372" s="135"/>
      <c r="G372" s="135"/>
      <c r="H372" s="135"/>
      <c r="I372" s="135"/>
      <c r="J372" s="135"/>
      <c r="K372" s="135"/>
      <c r="L372" s="135"/>
      <c r="M372" s="135"/>
      <c r="N372" s="135"/>
      <c r="O372" s="135"/>
      <c r="P372" s="135"/>
      <c r="Q372" s="135"/>
      <c r="R372" s="136"/>
      <c r="T372" s="134"/>
      <c r="U372" s="147">
        <f>'[7]5E B2'!I340</f>
        <v>0</v>
      </c>
      <c r="V372" s="132"/>
      <c r="W372" s="132"/>
      <c r="X372" s="132"/>
      <c r="Y372" s="132"/>
      <c r="Z372" s="132"/>
      <c r="AA372" s="132"/>
      <c r="AB372" s="132"/>
      <c r="AC372" s="132"/>
      <c r="AD372" s="132"/>
      <c r="AE372" s="132"/>
      <c r="AF372" s="132"/>
      <c r="AG372" s="132"/>
      <c r="AH372" s="132"/>
      <c r="AI372" s="132"/>
    </row>
    <row r="373" spans="1:35" s="128" customFormat="1" ht="0.75" customHeight="1" x14ac:dyDescent="0.25">
      <c r="C373" s="134"/>
      <c r="D373" s="147">
        <f>+'5E D2'!J242</f>
        <v>0</v>
      </c>
      <c r="E373" s="135"/>
      <c r="F373" s="135"/>
      <c r="G373" s="135"/>
      <c r="H373" s="135"/>
      <c r="I373" s="135"/>
      <c r="J373" s="135"/>
      <c r="K373" s="135"/>
      <c r="L373" s="135"/>
      <c r="M373" s="135"/>
      <c r="N373" s="135"/>
      <c r="O373" s="135"/>
      <c r="P373" s="135"/>
      <c r="Q373" s="135"/>
      <c r="R373" s="136"/>
      <c r="T373" s="134"/>
      <c r="U373" s="147">
        <f>'[7]5E B2'!I341</f>
        <v>0</v>
      </c>
      <c r="V373" s="132"/>
      <c r="W373" s="132"/>
      <c r="X373" s="132"/>
      <c r="Y373" s="132"/>
      <c r="Z373" s="132"/>
      <c r="AA373" s="132"/>
      <c r="AB373" s="132"/>
      <c r="AC373" s="132"/>
      <c r="AD373" s="132"/>
      <c r="AE373" s="132"/>
      <c r="AF373" s="132"/>
      <c r="AG373" s="132"/>
      <c r="AH373" s="132"/>
      <c r="AI373" s="132"/>
    </row>
    <row r="374" spans="1:35" s="128" customFormat="1" ht="22.5" customHeight="1" x14ac:dyDescent="0.25">
      <c r="C374" s="131"/>
      <c r="D374" s="147">
        <f>+'5E D2'!J243</f>
        <v>0</v>
      </c>
      <c r="E374" s="136"/>
      <c r="F374" s="136"/>
      <c r="G374" s="136"/>
      <c r="H374" s="136"/>
      <c r="I374" s="136"/>
      <c r="J374" s="135"/>
      <c r="K374" s="135"/>
      <c r="L374" s="135"/>
      <c r="M374" s="135"/>
      <c r="N374" s="135"/>
      <c r="O374" s="136"/>
      <c r="P374" s="136"/>
      <c r="Q374" s="136"/>
      <c r="R374" s="136"/>
      <c r="T374" s="131"/>
      <c r="U374" s="147">
        <f>'[7]5E B2'!I342</f>
        <v>0</v>
      </c>
      <c r="V374" s="132"/>
      <c r="W374" s="132"/>
      <c r="X374" s="132"/>
      <c r="Y374" s="132"/>
      <c r="Z374" s="132"/>
      <c r="AA374" s="132"/>
      <c r="AB374" s="132"/>
      <c r="AC374" s="132"/>
      <c r="AD374" s="132"/>
      <c r="AE374" s="132"/>
      <c r="AF374" s="132"/>
      <c r="AG374" s="132"/>
      <c r="AH374" s="132"/>
      <c r="AI374" s="132"/>
    </row>
    <row r="375" spans="1:35" s="128" customFormat="1" ht="22.5" hidden="1" customHeight="1" x14ac:dyDescent="0.25">
      <c r="C375" s="131"/>
      <c r="D375" s="147">
        <f>+'5E D2'!J244</f>
        <v>0</v>
      </c>
      <c r="E375" s="136"/>
      <c r="F375" s="136"/>
      <c r="G375" s="136"/>
      <c r="H375" s="136"/>
      <c r="I375" s="136"/>
      <c r="J375" s="135"/>
      <c r="K375" s="135"/>
      <c r="L375" s="135"/>
      <c r="M375" s="135"/>
      <c r="N375" s="135"/>
      <c r="O375" s="136"/>
      <c r="P375" s="136"/>
      <c r="Q375" s="136"/>
      <c r="R375" s="136"/>
      <c r="T375" s="131"/>
      <c r="U375" s="147">
        <f>'[7]5E B2'!I343</f>
        <v>0</v>
      </c>
      <c r="V375" s="132"/>
      <c r="W375" s="132"/>
      <c r="X375" s="132"/>
      <c r="Y375" s="132"/>
      <c r="Z375" s="132"/>
      <c r="AA375" s="132"/>
      <c r="AB375" s="132"/>
      <c r="AC375" s="132"/>
      <c r="AD375" s="132"/>
      <c r="AE375" s="132"/>
      <c r="AF375" s="132"/>
      <c r="AG375" s="132"/>
      <c r="AH375" s="132"/>
      <c r="AI375" s="132"/>
    </row>
    <row r="376" spans="1:35" s="128" customFormat="1" ht="22.5" customHeight="1" x14ac:dyDescent="0.25">
      <c r="C376" s="137"/>
      <c r="D376" s="148">
        <f>+'5E D2'!J245</f>
        <v>0</v>
      </c>
      <c r="E376" s="138"/>
      <c r="F376" s="138"/>
      <c r="G376" s="138"/>
      <c r="H376" s="138"/>
      <c r="I376" s="138"/>
      <c r="J376" s="135"/>
      <c r="K376" s="135"/>
      <c r="L376" s="135"/>
      <c r="M376" s="135"/>
      <c r="N376" s="135"/>
      <c r="O376" s="138"/>
      <c r="P376" s="138"/>
      <c r="Q376" s="138"/>
      <c r="R376" s="138"/>
      <c r="T376" s="137"/>
      <c r="U376" s="148">
        <f>'[7]5E B2'!I344</f>
        <v>0</v>
      </c>
      <c r="V376" s="139"/>
      <c r="W376" s="139"/>
      <c r="X376" s="139"/>
      <c r="Y376" s="139"/>
      <c r="Z376" s="139"/>
      <c r="AA376" s="139"/>
      <c r="AB376" s="139"/>
      <c r="AC376" s="139"/>
      <c r="AD376" s="139"/>
      <c r="AE376" s="139"/>
      <c r="AF376" s="139"/>
      <c r="AG376" s="139"/>
      <c r="AH376" s="139"/>
      <c r="AI376" s="139"/>
    </row>
    <row r="377" spans="1:35" x14ac:dyDescent="0.3">
      <c r="C377" s="317"/>
      <c r="D377" s="317"/>
      <c r="E377" s="317"/>
      <c r="F377" s="317"/>
      <c r="G377" s="317"/>
      <c r="H377" s="317"/>
      <c r="I377" s="317"/>
      <c r="J377" s="317"/>
      <c r="K377" s="317"/>
      <c r="L377" s="317"/>
      <c r="M377" s="317"/>
      <c r="N377" s="317"/>
      <c r="O377" s="317"/>
      <c r="P377" s="317"/>
      <c r="Q377" s="317"/>
      <c r="R377" s="317"/>
      <c r="T377" s="317"/>
      <c r="U377" s="317"/>
      <c r="V377" s="317"/>
      <c r="W377" s="317"/>
      <c r="X377" s="317"/>
      <c r="Y377" s="317"/>
      <c r="Z377" s="317"/>
      <c r="AA377" s="317"/>
      <c r="AB377" s="317"/>
      <c r="AC377" s="317"/>
      <c r="AD377" s="317"/>
    </row>
    <row r="378" spans="1:35" x14ac:dyDescent="0.3">
      <c r="C378" s="141"/>
      <c r="D378" s="141"/>
      <c r="E378" s="141"/>
      <c r="F378" s="141"/>
      <c r="G378" s="141"/>
      <c r="H378" s="141"/>
      <c r="I378" s="141"/>
      <c r="J378" s="141"/>
      <c r="K378" s="141"/>
      <c r="L378" s="141"/>
      <c r="M378" s="141"/>
      <c r="N378" s="141"/>
      <c r="O378" s="141"/>
      <c r="P378" s="141"/>
      <c r="Q378" s="141"/>
      <c r="R378" s="141"/>
      <c r="T378" s="141"/>
      <c r="U378" s="141"/>
      <c r="V378" s="141"/>
      <c r="W378" s="141"/>
      <c r="X378" s="141"/>
      <c r="Y378" s="141"/>
      <c r="Z378" s="141"/>
      <c r="AA378" s="141"/>
      <c r="AB378" s="141"/>
      <c r="AC378" s="141"/>
      <c r="AD378" s="141"/>
      <c r="AE378" s="141"/>
      <c r="AF378" s="141"/>
      <c r="AG378" s="141"/>
      <c r="AH378" s="141"/>
      <c r="AI378" s="141"/>
    </row>
    <row r="379" spans="1:35" x14ac:dyDescent="0.3">
      <c r="C379" s="314"/>
      <c r="D379" s="314"/>
      <c r="E379" s="314"/>
      <c r="F379" s="314"/>
      <c r="G379" s="314"/>
      <c r="H379" s="314"/>
      <c r="I379" s="314"/>
      <c r="J379" s="314"/>
      <c r="K379" s="314"/>
      <c r="L379" s="314"/>
      <c r="M379" s="314"/>
      <c r="N379" s="314"/>
      <c r="O379" s="314"/>
      <c r="P379" s="314"/>
      <c r="Q379" s="314"/>
      <c r="R379" s="314"/>
      <c r="T379" s="314"/>
      <c r="U379" s="314"/>
      <c r="V379" s="314"/>
      <c r="W379" s="314"/>
      <c r="X379" s="314"/>
      <c r="Y379" s="314"/>
      <c r="Z379" s="314"/>
      <c r="AA379" s="314"/>
      <c r="AB379" s="314"/>
      <c r="AC379" s="314"/>
      <c r="AD379" s="314"/>
    </row>
    <row r="381" spans="1:35" ht="53.25" customHeight="1" x14ac:dyDescent="0.3">
      <c r="C381" s="115"/>
      <c r="D381" s="116"/>
      <c r="E381" s="117"/>
      <c r="F381" s="117"/>
      <c r="G381" s="117"/>
      <c r="H381" s="117"/>
      <c r="I381" s="117"/>
      <c r="J381" s="117"/>
      <c r="K381" s="117"/>
      <c r="L381" s="117"/>
      <c r="M381" s="117"/>
      <c r="N381" s="117"/>
      <c r="O381" s="117"/>
      <c r="P381" s="117"/>
      <c r="Q381" s="117"/>
      <c r="R381" s="117"/>
      <c r="T381" s="115"/>
      <c r="U381" s="116"/>
      <c r="V381" s="117"/>
      <c r="W381" s="117"/>
      <c r="X381" s="117"/>
      <c r="Y381" s="117"/>
      <c r="Z381" s="117"/>
      <c r="AA381" s="117"/>
      <c r="AB381" s="117"/>
      <c r="AC381" s="117"/>
      <c r="AD381" s="117"/>
      <c r="AE381" s="117"/>
      <c r="AF381" s="117"/>
      <c r="AG381" s="117"/>
      <c r="AH381" s="117"/>
      <c r="AI381" s="117"/>
    </row>
    <row r="382" spans="1:35" ht="5.25" customHeight="1" x14ac:dyDescent="0.3"/>
    <row r="383" spans="1:35" x14ac:dyDescent="0.3">
      <c r="A383" s="119" t="s">
        <v>28</v>
      </c>
      <c r="C383" s="322" t="str">
        <f>C3</f>
        <v>Année 2021/2022</v>
      </c>
      <c r="D383" s="322"/>
      <c r="E383" s="120"/>
      <c r="F383" s="120"/>
      <c r="G383" s="120"/>
      <c r="H383" s="120"/>
      <c r="I383" s="120"/>
      <c r="J383" s="120"/>
      <c r="K383" s="323" t="str">
        <f>+CONCATENATE("Période ",$A$8)</f>
        <v>Période 4</v>
      </c>
      <c r="L383" s="323"/>
      <c r="M383" s="323"/>
      <c r="N383" s="323"/>
      <c r="O383" s="323"/>
      <c r="P383" s="323"/>
      <c r="Q383" s="323"/>
      <c r="R383" s="323"/>
      <c r="T383" s="322" t="str">
        <f>+C383</f>
        <v>Année 2021/2022</v>
      </c>
      <c r="U383" s="322"/>
      <c r="V383" s="120"/>
      <c r="W383" s="120"/>
      <c r="X383" s="120"/>
      <c r="Y383" s="120"/>
      <c r="Z383" s="120"/>
      <c r="AA383" s="120"/>
      <c r="AB383" s="323" t="str">
        <f>+CONCATENATE("Période ",$A$8)</f>
        <v>Période 4</v>
      </c>
      <c r="AC383" s="323"/>
      <c r="AD383" s="323"/>
      <c r="AE383" s="323"/>
      <c r="AF383" s="323"/>
      <c r="AG383" s="323"/>
      <c r="AH383" s="323"/>
      <c r="AI383" s="323"/>
    </row>
    <row r="384" spans="1:35" x14ac:dyDescent="0.3">
      <c r="A384" s="121"/>
      <c r="C384" s="122"/>
      <c r="D384" s="122"/>
      <c r="E384" s="123"/>
      <c r="F384" s="123"/>
      <c r="G384" s="123"/>
      <c r="H384" s="123"/>
      <c r="I384" s="123"/>
      <c r="J384" s="123"/>
      <c r="K384" s="123"/>
      <c r="L384" s="123"/>
      <c r="M384" s="123"/>
      <c r="N384" s="123"/>
      <c r="O384" s="123"/>
      <c r="P384" s="123"/>
      <c r="Q384" s="123"/>
      <c r="R384" s="123"/>
      <c r="T384" s="122"/>
      <c r="U384" s="122"/>
      <c r="V384" s="123"/>
      <c r="W384" s="123"/>
      <c r="X384" s="123"/>
      <c r="Y384" s="123"/>
      <c r="Z384" s="123"/>
      <c r="AA384" s="123"/>
      <c r="AB384" s="123"/>
      <c r="AC384" s="123"/>
      <c r="AD384" s="123"/>
      <c r="AE384" s="123"/>
      <c r="AF384" s="123"/>
      <c r="AG384" s="123"/>
      <c r="AH384" s="123"/>
      <c r="AI384" s="123"/>
    </row>
    <row r="385" spans="1:35" ht="15.6" x14ac:dyDescent="0.3">
      <c r="A385" s="119" t="s">
        <v>38</v>
      </c>
      <c r="C385" s="124" t="s">
        <v>39</v>
      </c>
      <c r="D385" s="320"/>
      <c r="E385" s="320"/>
      <c r="F385" s="320"/>
      <c r="G385" s="320"/>
      <c r="H385" s="320"/>
      <c r="I385" s="320"/>
      <c r="J385" s="320"/>
      <c r="K385" s="320"/>
      <c r="L385" s="320"/>
      <c r="M385" s="320"/>
      <c r="N385" s="320"/>
      <c r="O385" s="320"/>
      <c r="P385" s="320"/>
      <c r="Q385" s="320"/>
      <c r="R385" s="320"/>
      <c r="T385" s="124" t="s">
        <v>39</v>
      </c>
      <c r="U385" s="320"/>
      <c r="V385" s="320"/>
      <c r="W385" s="320"/>
      <c r="X385" s="320"/>
      <c r="Y385" s="320"/>
      <c r="Z385" s="320"/>
      <c r="AA385" s="320"/>
      <c r="AB385" s="320"/>
      <c r="AC385" s="320"/>
      <c r="AD385" s="320"/>
      <c r="AE385" s="320"/>
      <c r="AF385" s="320"/>
      <c r="AG385" s="320"/>
      <c r="AH385" s="320"/>
      <c r="AI385" s="320"/>
    </row>
    <row r="386" spans="1:35" x14ac:dyDescent="0.3">
      <c r="A386" s="125"/>
    </row>
    <row r="387" spans="1:35" ht="18" customHeight="1" x14ac:dyDescent="0.3">
      <c r="A387" s="119" t="s">
        <v>41</v>
      </c>
      <c r="C387" s="124"/>
      <c r="T387" s="124"/>
    </row>
    <row r="388" spans="1:35" ht="15" customHeight="1" x14ac:dyDescent="0.3">
      <c r="A388" s="125">
        <v>4</v>
      </c>
      <c r="C388" s="321" t="s">
        <v>65</v>
      </c>
      <c r="D388" s="321"/>
      <c r="E388" s="321"/>
      <c r="F388" s="321"/>
      <c r="G388" s="321"/>
      <c r="H388" s="321"/>
      <c r="I388" s="321"/>
      <c r="J388" s="321"/>
      <c r="K388" s="321"/>
      <c r="L388" s="321"/>
      <c r="M388" s="321"/>
      <c r="N388" s="321"/>
      <c r="O388" s="321"/>
      <c r="P388" s="321"/>
      <c r="Q388" s="321"/>
      <c r="R388" s="321"/>
      <c r="T388" s="321" t="s">
        <v>65</v>
      </c>
      <c r="U388" s="321"/>
      <c r="V388" s="321"/>
      <c r="W388" s="321"/>
      <c r="X388" s="321"/>
      <c r="Y388" s="321"/>
      <c r="Z388" s="321"/>
      <c r="AA388" s="321"/>
      <c r="AB388" s="321"/>
      <c r="AC388" s="321"/>
      <c r="AD388" s="321"/>
      <c r="AE388" s="321"/>
      <c r="AF388" s="321"/>
      <c r="AG388" s="321"/>
      <c r="AH388" s="321"/>
      <c r="AI388" s="321"/>
    </row>
    <row r="389" spans="1:35" ht="166.5" customHeight="1" x14ac:dyDescent="0.3">
      <c r="C389" s="321"/>
      <c r="D389" s="321"/>
      <c r="E389" s="321"/>
      <c r="F389" s="321"/>
      <c r="G389" s="321"/>
      <c r="H389" s="321"/>
      <c r="I389" s="321"/>
      <c r="J389" s="321"/>
      <c r="K389" s="321"/>
      <c r="L389" s="321"/>
      <c r="M389" s="321"/>
      <c r="N389" s="321"/>
      <c r="O389" s="321"/>
      <c r="P389" s="321"/>
      <c r="Q389" s="321"/>
      <c r="R389" s="321"/>
      <c r="T389" s="321"/>
      <c r="U389" s="321"/>
      <c r="V389" s="321"/>
      <c r="W389" s="321"/>
      <c r="X389" s="321"/>
      <c r="Y389" s="321"/>
      <c r="Z389" s="321"/>
      <c r="AA389" s="321"/>
      <c r="AB389" s="321"/>
      <c r="AC389" s="321"/>
      <c r="AD389" s="321"/>
      <c r="AE389" s="321"/>
      <c r="AF389" s="321"/>
      <c r="AG389" s="321"/>
      <c r="AH389" s="321"/>
      <c r="AI389" s="321"/>
    </row>
    <row r="390" spans="1:35" ht="9" customHeight="1" x14ac:dyDescent="0.3"/>
    <row r="391" spans="1:35" ht="63.75" customHeight="1" x14ac:dyDescent="0.3">
      <c r="E391" s="315" t="s">
        <v>66</v>
      </c>
      <c r="F391" s="315" t="s">
        <v>67</v>
      </c>
      <c r="G391" s="316" t="s">
        <v>68</v>
      </c>
      <c r="H391" s="319" t="s">
        <v>69</v>
      </c>
      <c r="I391" s="315" t="s">
        <v>70</v>
      </c>
      <c r="J391" s="315" t="s">
        <v>71</v>
      </c>
      <c r="K391" s="315" t="s">
        <v>72</v>
      </c>
      <c r="L391" s="315" t="s">
        <v>73</v>
      </c>
      <c r="M391" s="316" t="s">
        <v>74</v>
      </c>
      <c r="N391" s="318" t="s">
        <v>75</v>
      </c>
      <c r="O391" s="315" t="s">
        <v>76</v>
      </c>
      <c r="P391" s="315" t="s">
        <v>77</v>
      </c>
      <c r="Q391" s="315" t="s">
        <v>78</v>
      </c>
      <c r="R391" s="316" t="s">
        <v>79</v>
      </c>
      <c r="V391" s="315" t="s">
        <v>66</v>
      </c>
      <c r="W391" s="315" t="s">
        <v>67</v>
      </c>
      <c r="X391" s="316" t="s">
        <v>68</v>
      </c>
      <c r="Y391" s="319" t="s">
        <v>69</v>
      </c>
      <c r="Z391" s="315" t="s">
        <v>70</v>
      </c>
      <c r="AA391" s="315" t="s">
        <v>71</v>
      </c>
      <c r="AB391" s="315" t="s">
        <v>72</v>
      </c>
      <c r="AC391" s="315" t="s">
        <v>73</v>
      </c>
      <c r="AD391" s="316" t="s">
        <v>74</v>
      </c>
      <c r="AE391" s="318" t="s">
        <v>75</v>
      </c>
      <c r="AF391" s="315" t="s">
        <v>76</v>
      </c>
      <c r="AG391" s="315" t="s">
        <v>77</v>
      </c>
      <c r="AH391" s="315" t="s">
        <v>78</v>
      </c>
      <c r="AI391" s="316" t="s">
        <v>79</v>
      </c>
    </row>
    <row r="392" spans="1:35" ht="15.6" x14ac:dyDescent="0.3">
      <c r="C392" s="126" t="s">
        <v>51</v>
      </c>
      <c r="D392" s="127" t="s">
        <v>52</v>
      </c>
      <c r="E392" s="315"/>
      <c r="F392" s="315"/>
      <c r="G392" s="316"/>
      <c r="H392" s="319"/>
      <c r="I392" s="315"/>
      <c r="J392" s="315"/>
      <c r="K392" s="315"/>
      <c r="L392" s="315"/>
      <c r="M392" s="316"/>
      <c r="N392" s="318"/>
      <c r="O392" s="315"/>
      <c r="P392" s="315"/>
      <c r="Q392" s="315"/>
      <c r="R392" s="316"/>
      <c r="T392" s="126" t="s">
        <v>51</v>
      </c>
      <c r="U392" s="127" t="s">
        <v>52</v>
      </c>
      <c r="V392" s="315"/>
      <c r="W392" s="315"/>
      <c r="X392" s="316"/>
      <c r="Y392" s="319"/>
      <c r="Z392" s="315"/>
      <c r="AA392" s="315"/>
      <c r="AB392" s="315"/>
      <c r="AC392" s="315"/>
      <c r="AD392" s="316"/>
      <c r="AE392" s="318"/>
      <c r="AF392" s="315"/>
      <c r="AG392" s="315"/>
      <c r="AH392" s="315"/>
      <c r="AI392" s="316"/>
    </row>
    <row r="393" spans="1:35" s="128" customFormat="1" ht="21" customHeight="1" x14ac:dyDescent="0.25">
      <c r="C393" s="129" t="s">
        <v>56</v>
      </c>
      <c r="D393" s="97">
        <f>+'5E D2'!B310</f>
        <v>0</v>
      </c>
      <c r="E393" s="130"/>
      <c r="F393" s="130"/>
      <c r="G393" s="130"/>
      <c r="H393" s="130"/>
      <c r="I393" s="130"/>
      <c r="J393" s="130"/>
      <c r="K393" s="130"/>
      <c r="L393" s="130"/>
      <c r="M393" s="130"/>
      <c r="N393" s="130"/>
      <c r="O393" s="130"/>
      <c r="P393" s="130"/>
      <c r="Q393" s="130"/>
      <c r="R393" s="130"/>
      <c r="T393" s="129" t="s">
        <v>56</v>
      </c>
      <c r="U393" s="97">
        <f>'[7]5E B2'!A409</f>
        <v>0</v>
      </c>
      <c r="V393" s="130"/>
      <c r="W393" s="130"/>
      <c r="X393" s="130"/>
      <c r="Y393" s="130"/>
      <c r="Z393" s="130"/>
      <c r="AA393" s="130"/>
      <c r="AB393" s="130"/>
      <c r="AC393" s="130"/>
      <c r="AD393" s="130"/>
      <c r="AE393" s="130"/>
      <c r="AF393" s="130"/>
      <c r="AG393" s="130"/>
      <c r="AH393" s="130"/>
      <c r="AI393" s="130"/>
    </row>
    <row r="394" spans="1:35" s="128" customFormat="1" ht="22.5" hidden="1" customHeight="1" x14ac:dyDescent="0.25">
      <c r="C394" s="131"/>
      <c r="D394" s="147">
        <f>+'5E D2'!B311</f>
        <v>0</v>
      </c>
      <c r="E394" s="132"/>
      <c r="F394" s="132"/>
      <c r="G394" s="132"/>
      <c r="H394" s="132"/>
      <c r="I394" s="132"/>
      <c r="J394" s="132"/>
      <c r="K394" s="132"/>
      <c r="L394" s="132"/>
      <c r="M394" s="132"/>
      <c r="N394" s="132"/>
      <c r="O394" s="132"/>
      <c r="P394" s="132"/>
      <c r="Q394" s="132"/>
      <c r="R394" s="132"/>
      <c r="T394" s="131"/>
      <c r="U394" s="147">
        <f>'[7]5E B2'!A410</f>
        <v>0</v>
      </c>
      <c r="V394" s="132"/>
      <c r="W394" s="132"/>
      <c r="X394" s="132"/>
      <c r="Y394" s="132"/>
      <c r="Z394" s="132"/>
      <c r="AA394" s="132"/>
      <c r="AB394" s="132"/>
      <c r="AC394" s="132"/>
      <c r="AD394" s="132"/>
      <c r="AE394" s="132"/>
      <c r="AF394" s="132"/>
      <c r="AG394" s="132"/>
      <c r="AH394" s="132"/>
      <c r="AI394" s="132"/>
    </row>
    <row r="395" spans="1:35" s="128" customFormat="1" ht="22.5" hidden="1" customHeight="1" x14ac:dyDescent="0.25">
      <c r="C395" s="131"/>
      <c r="D395" s="147">
        <f>+'5E D2'!B312</f>
        <v>0</v>
      </c>
      <c r="E395" s="132"/>
      <c r="F395" s="132"/>
      <c r="G395" s="132"/>
      <c r="H395" s="132"/>
      <c r="I395" s="132"/>
      <c r="J395" s="132"/>
      <c r="K395" s="132"/>
      <c r="L395" s="132"/>
      <c r="M395" s="132"/>
      <c r="N395" s="132"/>
      <c r="O395" s="132"/>
      <c r="P395" s="132"/>
      <c r="Q395" s="132"/>
      <c r="R395" s="132"/>
      <c r="T395" s="131"/>
      <c r="U395" s="147">
        <f>'[7]5E B2'!A411</f>
        <v>0</v>
      </c>
      <c r="V395" s="132"/>
      <c r="W395" s="132"/>
      <c r="X395" s="132"/>
      <c r="Y395" s="132"/>
      <c r="Z395" s="132"/>
      <c r="AA395" s="132"/>
      <c r="AB395" s="132"/>
      <c r="AC395" s="132"/>
      <c r="AD395" s="132"/>
      <c r="AE395" s="132"/>
      <c r="AF395" s="132"/>
      <c r="AG395" s="132"/>
      <c r="AH395" s="132"/>
      <c r="AI395" s="132"/>
    </row>
    <row r="396" spans="1:35" s="128" customFormat="1" ht="22.5" customHeight="1" x14ac:dyDescent="0.25">
      <c r="C396" s="133">
        <f>+$A$4</f>
        <v>45901</v>
      </c>
      <c r="D396" s="147">
        <f>+'5E D2'!B313</f>
        <v>0</v>
      </c>
      <c r="E396" s="132"/>
      <c r="F396" s="132"/>
      <c r="G396" s="132"/>
      <c r="H396" s="132"/>
      <c r="I396" s="132"/>
      <c r="J396" s="132"/>
      <c r="K396" s="132"/>
      <c r="L396" s="132"/>
      <c r="M396" s="132"/>
      <c r="N396" s="132"/>
      <c r="O396" s="132"/>
      <c r="P396" s="132"/>
      <c r="Q396" s="132"/>
      <c r="R396" s="132"/>
      <c r="T396" s="133">
        <f>+C444+3</f>
        <v>45908</v>
      </c>
      <c r="U396" s="147">
        <f>'[7]5E B2'!A412</f>
        <v>0</v>
      </c>
      <c r="V396" s="132"/>
      <c r="W396" s="132"/>
      <c r="X396" s="132"/>
      <c r="Y396" s="132"/>
      <c r="Z396" s="132"/>
      <c r="AA396" s="132"/>
      <c r="AB396" s="132"/>
      <c r="AC396" s="132"/>
      <c r="AD396" s="132"/>
      <c r="AE396" s="132"/>
      <c r="AF396" s="132"/>
      <c r="AG396" s="132"/>
      <c r="AH396" s="132"/>
      <c r="AI396" s="132"/>
    </row>
    <row r="397" spans="1:35" s="128" customFormat="1" ht="22.5" hidden="1" customHeight="1" x14ac:dyDescent="0.25">
      <c r="C397" s="133"/>
      <c r="D397" s="147">
        <f>+'5E D2'!B314</f>
        <v>0</v>
      </c>
      <c r="E397" s="132"/>
      <c r="F397" s="132"/>
      <c r="G397" s="132"/>
      <c r="H397" s="132"/>
      <c r="I397" s="132"/>
      <c r="J397" s="132"/>
      <c r="K397" s="132"/>
      <c r="L397" s="132"/>
      <c r="M397" s="132"/>
      <c r="N397" s="132"/>
      <c r="O397" s="132"/>
      <c r="P397" s="132"/>
      <c r="Q397" s="132"/>
      <c r="R397" s="132"/>
      <c r="T397" s="133"/>
      <c r="U397" s="147">
        <f>'[7]5E B2'!A413</f>
        <v>0</v>
      </c>
      <c r="V397" s="132"/>
      <c r="W397" s="132"/>
      <c r="X397" s="132"/>
      <c r="Y397" s="132"/>
      <c r="Z397" s="132"/>
      <c r="AA397" s="132"/>
      <c r="AB397" s="132"/>
      <c r="AC397" s="132"/>
      <c r="AD397" s="132"/>
      <c r="AE397" s="132"/>
      <c r="AF397" s="132"/>
      <c r="AG397" s="132"/>
      <c r="AH397" s="132"/>
      <c r="AI397" s="132"/>
    </row>
    <row r="398" spans="1:35" s="128" customFormat="1" ht="22.5" hidden="1" customHeight="1" x14ac:dyDescent="0.25">
      <c r="C398" s="133"/>
      <c r="D398" s="147">
        <f>+'5E D2'!B315</f>
        <v>0</v>
      </c>
      <c r="E398" s="132"/>
      <c r="F398" s="132"/>
      <c r="G398" s="132"/>
      <c r="H398" s="132"/>
      <c r="I398" s="132"/>
      <c r="J398" s="132"/>
      <c r="K398" s="132"/>
      <c r="L398" s="132"/>
      <c r="M398" s="132"/>
      <c r="N398" s="132"/>
      <c r="O398" s="132"/>
      <c r="P398" s="132"/>
      <c r="Q398" s="132"/>
      <c r="R398" s="132"/>
      <c r="T398" s="133"/>
      <c r="U398" s="147">
        <f>'[7]5E B2'!A414</f>
        <v>0</v>
      </c>
      <c r="V398" s="132"/>
      <c r="W398" s="132"/>
      <c r="X398" s="132"/>
      <c r="Y398" s="132"/>
      <c r="Z398" s="132"/>
      <c r="AA398" s="132"/>
      <c r="AB398" s="132"/>
      <c r="AC398" s="132"/>
      <c r="AD398" s="132"/>
      <c r="AE398" s="132"/>
      <c r="AF398" s="132"/>
      <c r="AG398" s="132"/>
      <c r="AH398" s="132"/>
      <c r="AI398" s="132"/>
    </row>
    <row r="399" spans="1:35" s="128" customFormat="1" ht="21" customHeight="1" x14ac:dyDescent="0.25">
      <c r="C399" s="134"/>
      <c r="D399" s="147">
        <f>+'5E D2'!B316</f>
        <v>0</v>
      </c>
      <c r="E399" s="132"/>
      <c r="F399" s="132"/>
      <c r="G399" s="132"/>
      <c r="H399" s="132"/>
      <c r="I399" s="132"/>
      <c r="J399" s="132"/>
      <c r="K399" s="135"/>
      <c r="L399" s="135"/>
      <c r="M399" s="135"/>
      <c r="N399" s="135"/>
      <c r="O399" s="135"/>
      <c r="P399" s="135"/>
      <c r="Q399" s="135"/>
      <c r="R399" s="136"/>
      <c r="T399" s="134"/>
      <c r="U399" s="147">
        <f>'[7]5E B2'!A415</f>
        <v>0</v>
      </c>
      <c r="V399" s="132"/>
      <c r="W399" s="132"/>
      <c r="X399" s="132"/>
      <c r="Y399" s="132"/>
      <c r="Z399" s="132"/>
      <c r="AA399" s="132"/>
      <c r="AB399" s="132"/>
      <c r="AC399" s="132"/>
      <c r="AD399" s="132"/>
      <c r="AE399" s="132"/>
      <c r="AF399" s="132"/>
      <c r="AG399" s="132"/>
      <c r="AH399" s="132"/>
      <c r="AI399" s="132"/>
    </row>
    <row r="400" spans="1:35" s="128" customFormat="1" ht="22.5" hidden="1" customHeight="1" x14ac:dyDescent="0.25">
      <c r="C400" s="134"/>
      <c r="D400" s="147">
        <f>+'5E D2'!B317</f>
        <v>0</v>
      </c>
      <c r="E400" s="135"/>
      <c r="F400" s="135"/>
      <c r="G400" s="135"/>
      <c r="H400" s="135"/>
      <c r="I400" s="135"/>
      <c r="J400" s="135"/>
      <c r="K400" s="135"/>
      <c r="L400" s="135"/>
      <c r="M400" s="135"/>
      <c r="N400" s="135"/>
      <c r="O400" s="135"/>
      <c r="P400" s="135"/>
      <c r="Q400" s="135"/>
      <c r="R400" s="136"/>
      <c r="T400" s="134"/>
      <c r="U400" s="147">
        <f>'[7]5E B2'!A416</f>
        <v>0</v>
      </c>
      <c r="V400" s="132"/>
      <c r="W400" s="132"/>
      <c r="X400" s="132"/>
      <c r="Y400" s="132"/>
      <c r="Z400" s="132"/>
      <c r="AA400" s="132"/>
      <c r="AB400" s="132"/>
      <c r="AC400" s="132"/>
      <c r="AD400" s="132"/>
      <c r="AE400" s="132"/>
      <c r="AF400" s="132"/>
      <c r="AG400" s="132"/>
      <c r="AH400" s="132"/>
      <c r="AI400" s="132"/>
    </row>
    <row r="401" spans="3:35" s="128" customFormat="1" ht="0.75" customHeight="1" x14ac:dyDescent="0.25">
      <c r="C401" s="134"/>
      <c r="D401" s="147">
        <f>+'5E D2'!B318</f>
        <v>0</v>
      </c>
      <c r="E401" s="135"/>
      <c r="F401" s="135"/>
      <c r="G401" s="135"/>
      <c r="H401" s="135"/>
      <c r="I401" s="135"/>
      <c r="J401" s="135"/>
      <c r="K401" s="135"/>
      <c r="L401" s="135"/>
      <c r="M401" s="135"/>
      <c r="N401" s="135"/>
      <c r="O401" s="135"/>
      <c r="P401" s="135"/>
      <c r="Q401" s="135"/>
      <c r="R401" s="136"/>
      <c r="T401" s="134"/>
      <c r="U401" s="147">
        <f>'[7]5E B2'!A417</f>
        <v>0</v>
      </c>
      <c r="V401" s="132"/>
      <c r="W401" s="132"/>
      <c r="X401" s="132"/>
      <c r="Y401" s="132"/>
      <c r="Z401" s="132"/>
      <c r="AA401" s="132"/>
      <c r="AB401" s="132"/>
      <c r="AC401" s="132"/>
      <c r="AD401" s="132"/>
      <c r="AE401" s="132"/>
      <c r="AF401" s="132"/>
      <c r="AG401" s="132"/>
      <c r="AH401" s="132"/>
      <c r="AI401" s="132"/>
    </row>
    <row r="402" spans="3:35" s="128" customFormat="1" ht="22.5" customHeight="1" x14ac:dyDescent="0.25">
      <c r="C402" s="131"/>
      <c r="D402" s="147">
        <f>+'5E D2'!B319</f>
        <v>0</v>
      </c>
      <c r="E402" s="136"/>
      <c r="F402" s="136"/>
      <c r="G402" s="136"/>
      <c r="H402" s="136"/>
      <c r="I402" s="136"/>
      <c r="J402" s="135"/>
      <c r="K402" s="135"/>
      <c r="L402" s="135"/>
      <c r="M402" s="135"/>
      <c r="N402" s="135"/>
      <c r="O402" s="136"/>
      <c r="P402" s="136"/>
      <c r="Q402" s="136"/>
      <c r="R402" s="136"/>
      <c r="T402" s="131"/>
      <c r="U402" s="147">
        <f>'[7]5E B2'!A418</f>
        <v>0</v>
      </c>
      <c r="V402" s="132"/>
      <c r="W402" s="132"/>
      <c r="X402" s="132"/>
      <c r="Y402" s="132"/>
      <c r="Z402" s="132"/>
      <c r="AA402" s="132"/>
      <c r="AB402" s="132"/>
      <c r="AC402" s="132"/>
      <c r="AD402" s="132"/>
      <c r="AE402" s="132"/>
      <c r="AF402" s="132"/>
      <c r="AG402" s="132"/>
      <c r="AH402" s="132"/>
      <c r="AI402" s="132"/>
    </row>
    <row r="403" spans="3:35" s="128" customFormat="1" ht="22.5" hidden="1" customHeight="1" x14ac:dyDescent="0.25">
      <c r="C403" s="131"/>
      <c r="D403" s="147">
        <f>+'5E D2'!B320</f>
        <v>0</v>
      </c>
      <c r="E403" s="136"/>
      <c r="F403" s="136"/>
      <c r="G403" s="136"/>
      <c r="H403" s="136"/>
      <c r="I403" s="136"/>
      <c r="J403" s="135"/>
      <c r="K403" s="135"/>
      <c r="L403" s="135"/>
      <c r="M403" s="135"/>
      <c r="N403" s="135"/>
      <c r="O403" s="136"/>
      <c r="P403" s="136"/>
      <c r="Q403" s="136"/>
      <c r="R403" s="136"/>
      <c r="T403" s="131"/>
      <c r="U403" s="147">
        <f>'[7]5E B2'!A419</f>
        <v>0</v>
      </c>
      <c r="V403" s="132"/>
      <c r="W403" s="132"/>
      <c r="X403" s="132"/>
      <c r="Y403" s="132"/>
      <c r="Z403" s="132"/>
      <c r="AA403" s="132"/>
      <c r="AB403" s="132"/>
      <c r="AC403" s="132"/>
      <c r="AD403" s="132"/>
      <c r="AE403" s="132"/>
      <c r="AF403" s="132"/>
      <c r="AG403" s="132"/>
      <c r="AH403" s="132"/>
      <c r="AI403" s="132"/>
    </row>
    <row r="404" spans="3:35" s="128" customFormat="1" ht="22.5" customHeight="1" x14ac:dyDescent="0.25">
      <c r="C404" s="137"/>
      <c r="D404" s="148">
        <f>+'5E D2'!B321</f>
        <v>0</v>
      </c>
      <c r="E404" s="138"/>
      <c r="F404" s="138"/>
      <c r="G404" s="138"/>
      <c r="H404" s="138"/>
      <c r="I404" s="138"/>
      <c r="J404" s="135"/>
      <c r="K404" s="135"/>
      <c r="L404" s="135"/>
      <c r="M404" s="135"/>
      <c r="N404" s="135"/>
      <c r="O404" s="138"/>
      <c r="P404" s="138"/>
      <c r="Q404" s="138"/>
      <c r="R404" s="138"/>
      <c r="T404" s="137"/>
      <c r="U404" s="148">
        <f>'[7]5E B2'!A420</f>
        <v>0</v>
      </c>
      <c r="V404" s="139"/>
      <c r="W404" s="139"/>
      <c r="X404" s="139"/>
      <c r="Y404" s="139"/>
      <c r="Z404" s="139"/>
      <c r="AA404" s="139"/>
      <c r="AB404" s="139"/>
      <c r="AC404" s="139"/>
      <c r="AD404" s="139"/>
      <c r="AE404" s="139"/>
      <c r="AF404" s="139"/>
      <c r="AG404" s="139"/>
      <c r="AH404" s="139"/>
      <c r="AI404" s="139"/>
    </row>
    <row r="405" spans="3:35" s="128" customFormat="1" ht="21" customHeight="1" x14ac:dyDescent="0.25">
      <c r="C405" s="129" t="s">
        <v>58</v>
      </c>
      <c r="D405" s="97">
        <f>+'5E D2'!D310</f>
        <v>0</v>
      </c>
      <c r="E405" s="130"/>
      <c r="F405" s="130"/>
      <c r="G405" s="130"/>
      <c r="H405" s="130"/>
      <c r="I405" s="130"/>
      <c r="J405" s="130"/>
      <c r="K405" s="130"/>
      <c r="L405" s="130"/>
      <c r="M405" s="130"/>
      <c r="N405" s="130"/>
      <c r="O405" s="130"/>
      <c r="P405" s="130"/>
      <c r="Q405" s="130"/>
      <c r="R405" s="130"/>
      <c r="T405" s="129" t="s">
        <v>58</v>
      </c>
      <c r="U405" s="97">
        <f>'[7]5E B2'!C409</f>
        <v>0</v>
      </c>
      <c r="V405" s="130"/>
      <c r="W405" s="130"/>
      <c r="X405" s="130"/>
      <c r="Y405" s="130"/>
      <c r="Z405" s="130"/>
      <c r="AA405" s="130"/>
      <c r="AB405" s="130"/>
      <c r="AC405" s="130"/>
      <c r="AD405" s="130"/>
      <c r="AE405" s="130"/>
      <c r="AF405" s="130"/>
      <c r="AG405" s="130"/>
      <c r="AH405" s="130"/>
      <c r="AI405" s="130"/>
    </row>
    <row r="406" spans="3:35" s="128" customFormat="1" ht="22.5" hidden="1" customHeight="1" x14ac:dyDescent="0.25">
      <c r="C406" s="131"/>
      <c r="D406" s="147">
        <f>+'5E D2'!D311</f>
        <v>0</v>
      </c>
      <c r="E406" s="132"/>
      <c r="F406" s="132"/>
      <c r="G406" s="132"/>
      <c r="H406" s="132"/>
      <c r="I406" s="132"/>
      <c r="J406" s="132"/>
      <c r="K406" s="132"/>
      <c r="L406" s="132"/>
      <c r="M406" s="132"/>
      <c r="N406" s="132"/>
      <c r="O406" s="132"/>
      <c r="P406" s="132"/>
      <c r="Q406" s="132"/>
      <c r="R406" s="132"/>
      <c r="T406" s="131"/>
      <c r="U406" s="147">
        <f>'[7]5E B2'!C410</f>
        <v>0</v>
      </c>
      <c r="V406" s="132"/>
      <c r="W406" s="132"/>
      <c r="X406" s="132"/>
      <c r="Y406" s="132"/>
      <c r="Z406" s="132"/>
      <c r="AA406" s="132"/>
      <c r="AB406" s="132"/>
      <c r="AC406" s="132"/>
      <c r="AD406" s="132"/>
      <c r="AE406" s="132"/>
      <c r="AF406" s="132"/>
      <c r="AG406" s="132"/>
      <c r="AH406" s="132"/>
      <c r="AI406" s="132"/>
    </row>
    <row r="407" spans="3:35" s="128" customFormat="1" ht="22.5" hidden="1" customHeight="1" x14ac:dyDescent="0.25">
      <c r="C407" s="131"/>
      <c r="D407" s="147">
        <f>+'5E D2'!D312</f>
        <v>0</v>
      </c>
      <c r="E407" s="132"/>
      <c r="F407" s="132"/>
      <c r="G407" s="132"/>
      <c r="H407" s="132"/>
      <c r="I407" s="132"/>
      <c r="J407" s="132"/>
      <c r="K407" s="132"/>
      <c r="L407" s="132"/>
      <c r="M407" s="132"/>
      <c r="N407" s="132"/>
      <c r="O407" s="132"/>
      <c r="P407" s="132"/>
      <c r="Q407" s="132"/>
      <c r="R407" s="132"/>
      <c r="T407" s="131"/>
      <c r="U407" s="147">
        <f>'[7]5E B2'!C411</f>
        <v>0</v>
      </c>
      <c r="V407" s="132"/>
      <c r="W407" s="132"/>
      <c r="X407" s="132"/>
      <c r="Y407" s="132"/>
      <c r="Z407" s="132"/>
      <c r="AA407" s="132"/>
      <c r="AB407" s="132"/>
      <c r="AC407" s="132"/>
      <c r="AD407" s="132"/>
      <c r="AE407" s="132"/>
      <c r="AF407" s="132"/>
      <c r="AG407" s="132"/>
      <c r="AH407" s="132"/>
      <c r="AI407" s="132"/>
    </row>
    <row r="408" spans="3:35" s="128" customFormat="1" ht="22.5" customHeight="1" x14ac:dyDescent="0.25">
      <c r="C408" s="133">
        <f>+C396+1</f>
        <v>45902</v>
      </c>
      <c r="D408" s="147">
        <f>+'5E D2'!D313</f>
        <v>0</v>
      </c>
      <c r="E408" s="136"/>
      <c r="F408" s="135"/>
      <c r="G408" s="135"/>
      <c r="H408" s="135"/>
      <c r="I408" s="135"/>
      <c r="J408" s="135"/>
      <c r="K408" s="135"/>
      <c r="L408" s="135"/>
      <c r="M408" s="135"/>
      <c r="N408" s="135"/>
      <c r="O408" s="135"/>
      <c r="P408" s="135"/>
      <c r="Q408" s="135"/>
      <c r="R408" s="136"/>
      <c r="T408" s="133">
        <f>+T396+1</f>
        <v>45909</v>
      </c>
      <c r="U408" s="147">
        <f>'[7]5E B2'!C412</f>
        <v>0</v>
      </c>
      <c r="V408" s="132"/>
      <c r="W408" s="132"/>
      <c r="X408" s="132"/>
      <c r="Y408" s="132"/>
      <c r="Z408" s="132"/>
      <c r="AA408" s="132"/>
      <c r="AB408" s="132"/>
      <c r="AC408" s="132"/>
      <c r="AD408" s="132"/>
      <c r="AE408" s="132"/>
      <c r="AF408" s="132"/>
      <c r="AG408" s="132"/>
      <c r="AH408" s="132"/>
      <c r="AI408" s="132"/>
    </row>
    <row r="409" spans="3:35" s="128" customFormat="1" ht="22.5" hidden="1" customHeight="1" x14ac:dyDescent="0.25">
      <c r="C409" s="133"/>
      <c r="D409" s="147">
        <f>+'5E D2'!D314</f>
        <v>0</v>
      </c>
      <c r="E409" s="135"/>
      <c r="F409" s="135"/>
      <c r="G409" s="135"/>
      <c r="H409" s="135"/>
      <c r="I409" s="135"/>
      <c r="J409" s="135"/>
      <c r="K409" s="135"/>
      <c r="L409" s="135"/>
      <c r="M409" s="135"/>
      <c r="N409" s="135"/>
      <c r="O409" s="135"/>
      <c r="P409" s="135"/>
      <c r="Q409" s="135"/>
      <c r="R409" s="135"/>
      <c r="T409" s="133"/>
      <c r="U409" s="147">
        <f>'[7]5E B2'!C413</f>
        <v>0</v>
      </c>
      <c r="V409" s="132"/>
      <c r="W409" s="132"/>
      <c r="X409" s="132"/>
      <c r="Y409" s="132"/>
      <c r="Z409" s="132"/>
      <c r="AA409" s="132"/>
      <c r="AB409" s="132"/>
      <c r="AC409" s="132"/>
      <c r="AD409" s="132"/>
      <c r="AE409" s="132"/>
      <c r="AF409" s="132"/>
      <c r="AG409" s="132"/>
      <c r="AH409" s="132"/>
      <c r="AI409" s="132"/>
    </row>
    <row r="410" spans="3:35" s="128" customFormat="1" ht="22.5" hidden="1" customHeight="1" x14ac:dyDescent="0.25">
      <c r="C410" s="133"/>
      <c r="D410" s="147">
        <f>+'5E D2'!D315</f>
        <v>0</v>
      </c>
      <c r="E410" s="135"/>
      <c r="F410" s="135"/>
      <c r="G410" s="135"/>
      <c r="H410" s="135"/>
      <c r="I410" s="135"/>
      <c r="J410" s="135"/>
      <c r="K410" s="135"/>
      <c r="L410" s="135"/>
      <c r="M410" s="135"/>
      <c r="N410" s="135"/>
      <c r="O410" s="135"/>
      <c r="P410" s="135"/>
      <c r="Q410" s="135"/>
      <c r="R410" s="135"/>
      <c r="T410" s="133"/>
      <c r="U410" s="147">
        <f>'[7]5E B2'!C414</f>
        <v>0</v>
      </c>
      <c r="V410" s="132"/>
      <c r="W410" s="132"/>
      <c r="X410" s="132"/>
      <c r="Y410" s="132"/>
      <c r="Z410" s="132"/>
      <c r="AA410" s="132"/>
      <c r="AB410" s="132"/>
      <c r="AC410" s="132"/>
      <c r="AD410" s="132"/>
      <c r="AE410" s="132"/>
      <c r="AF410" s="132"/>
      <c r="AG410" s="132"/>
      <c r="AH410" s="132"/>
      <c r="AI410" s="132"/>
    </row>
    <row r="411" spans="3:35" s="128" customFormat="1" ht="19.5" customHeight="1" x14ac:dyDescent="0.25">
      <c r="C411" s="134"/>
      <c r="D411" s="147">
        <f>+'5E D2'!D316</f>
        <v>0</v>
      </c>
      <c r="E411" s="135"/>
      <c r="F411" s="135"/>
      <c r="G411" s="135"/>
      <c r="H411" s="135"/>
      <c r="I411" s="135"/>
      <c r="J411" s="135"/>
      <c r="K411" s="135"/>
      <c r="L411" s="135"/>
      <c r="M411" s="135"/>
      <c r="N411" s="135"/>
      <c r="O411" s="135"/>
      <c r="P411" s="135"/>
      <c r="Q411" s="135"/>
      <c r="R411" s="136"/>
      <c r="T411" s="134"/>
      <c r="U411" s="147">
        <f>'[7]5E B2'!C415</f>
        <v>0</v>
      </c>
      <c r="V411" s="132"/>
      <c r="W411" s="132"/>
      <c r="X411" s="132"/>
      <c r="Y411" s="132"/>
      <c r="Z411" s="132"/>
      <c r="AA411" s="132"/>
      <c r="AB411" s="132"/>
      <c r="AC411" s="132"/>
      <c r="AD411" s="132"/>
      <c r="AE411" s="132"/>
      <c r="AF411" s="132"/>
      <c r="AG411" s="132"/>
      <c r="AH411" s="132"/>
      <c r="AI411" s="132"/>
    </row>
    <row r="412" spans="3:35" s="128" customFormat="1" ht="22.5" hidden="1" customHeight="1" x14ac:dyDescent="0.25">
      <c r="C412" s="134"/>
      <c r="D412" s="147">
        <f>+'5E D2'!D317</f>
        <v>0</v>
      </c>
      <c r="E412" s="135"/>
      <c r="F412" s="135"/>
      <c r="G412" s="135"/>
      <c r="H412" s="135"/>
      <c r="I412" s="135"/>
      <c r="J412" s="135"/>
      <c r="K412" s="135"/>
      <c r="L412" s="135"/>
      <c r="M412" s="135"/>
      <c r="N412" s="135"/>
      <c r="O412" s="135"/>
      <c r="P412" s="135"/>
      <c r="Q412" s="135"/>
      <c r="R412" s="136"/>
      <c r="T412" s="134"/>
      <c r="U412" s="147">
        <f>'[7]5E B2'!C416</f>
        <v>0</v>
      </c>
      <c r="V412" s="132"/>
      <c r="W412" s="132"/>
      <c r="X412" s="132"/>
      <c r="Y412" s="132"/>
      <c r="Z412" s="132"/>
      <c r="AA412" s="132"/>
      <c r="AB412" s="132"/>
      <c r="AC412" s="132"/>
      <c r="AD412" s="132"/>
      <c r="AE412" s="132"/>
      <c r="AF412" s="132"/>
      <c r="AG412" s="132"/>
      <c r="AH412" s="132"/>
      <c r="AI412" s="132"/>
    </row>
    <row r="413" spans="3:35" s="128" customFormat="1" ht="0.75" customHeight="1" x14ac:dyDescent="0.25">
      <c r="C413" s="134"/>
      <c r="D413" s="147">
        <f>+'5E D2'!D318</f>
        <v>0</v>
      </c>
      <c r="E413" s="135"/>
      <c r="F413" s="135"/>
      <c r="G413" s="135"/>
      <c r="H413" s="135"/>
      <c r="I413" s="135"/>
      <c r="J413" s="135"/>
      <c r="K413" s="135"/>
      <c r="L413" s="135"/>
      <c r="M413" s="135"/>
      <c r="N413" s="135"/>
      <c r="O413" s="135"/>
      <c r="P413" s="135"/>
      <c r="Q413" s="135"/>
      <c r="R413" s="136"/>
      <c r="T413" s="134"/>
      <c r="U413" s="147">
        <f>'[7]5E B2'!C417</f>
        <v>0</v>
      </c>
      <c r="V413" s="132"/>
      <c r="W413" s="132"/>
      <c r="X413" s="132"/>
      <c r="Y413" s="132"/>
      <c r="Z413" s="132"/>
      <c r="AA413" s="132"/>
      <c r="AB413" s="132"/>
      <c r="AC413" s="132"/>
      <c r="AD413" s="132"/>
      <c r="AE413" s="132"/>
      <c r="AF413" s="132"/>
      <c r="AG413" s="132"/>
      <c r="AH413" s="132"/>
      <c r="AI413" s="132"/>
    </row>
    <row r="414" spans="3:35" s="128" customFormat="1" ht="22.5" customHeight="1" x14ac:dyDescent="0.25">
      <c r="C414" s="131"/>
      <c r="D414" s="147">
        <f>+'5E D2'!D319</f>
        <v>0</v>
      </c>
      <c r="E414" s="136"/>
      <c r="F414" s="136"/>
      <c r="G414" s="136"/>
      <c r="H414" s="136"/>
      <c r="I414" s="136"/>
      <c r="J414" s="135"/>
      <c r="K414" s="135"/>
      <c r="L414" s="135"/>
      <c r="M414" s="135"/>
      <c r="N414" s="135"/>
      <c r="O414" s="136"/>
      <c r="P414" s="136"/>
      <c r="Q414" s="136"/>
      <c r="R414" s="136"/>
      <c r="T414" s="131"/>
      <c r="U414" s="147">
        <f>'[7]5E B2'!C418</f>
        <v>0</v>
      </c>
      <c r="V414" s="132"/>
      <c r="W414" s="132"/>
      <c r="X414" s="132"/>
      <c r="Y414" s="132"/>
      <c r="Z414" s="132"/>
      <c r="AA414" s="132"/>
      <c r="AB414" s="132"/>
      <c r="AC414" s="132"/>
      <c r="AD414" s="132"/>
      <c r="AE414" s="132"/>
      <c r="AF414" s="132"/>
      <c r="AG414" s="132"/>
      <c r="AH414" s="132"/>
      <c r="AI414" s="132"/>
    </row>
    <row r="415" spans="3:35" s="128" customFormat="1" ht="22.5" hidden="1" customHeight="1" x14ac:dyDescent="0.25">
      <c r="C415" s="131"/>
      <c r="D415" s="147">
        <f>+'5E D2'!D320</f>
        <v>0</v>
      </c>
      <c r="E415" s="136"/>
      <c r="F415" s="136"/>
      <c r="G415" s="136"/>
      <c r="H415" s="136"/>
      <c r="I415" s="136"/>
      <c r="J415" s="135"/>
      <c r="K415" s="135"/>
      <c r="L415" s="135"/>
      <c r="M415" s="135"/>
      <c r="N415" s="135"/>
      <c r="O415" s="136"/>
      <c r="P415" s="136"/>
      <c r="Q415" s="136"/>
      <c r="R415" s="136"/>
      <c r="T415" s="131"/>
      <c r="U415" s="147">
        <f>'[7]5E B2'!C419</f>
        <v>0</v>
      </c>
      <c r="V415" s="132"/>
      <c r="W415" s="132"/>
      <c r="X415" s="132"/>
      <c r="Y415" s="132"/>
      <c r="Z415" s="132"/>
      <c r="AA415" s="132"/>
      <c r="AB415" s="132"/>
      <c r="AC415" s="132"/>
      <c r="AD415" s="132"/>
      <c r="AE415" s="132"/>
      <c r="AF415" s="132"/>
      <c r="AG415" s="132"/>
      <c r="AH415" s="132"/>
      <c r="AI415" s="132"/>
    </row>
    <row r="416" spans="3:35" s="128" customFormat="1" ht="22.5" customHeight="1" x14ac:dyDescent="0.25">
      <c r="C416" s="137"/>
      <c r="D416" s="148">
        <f>+'5E D2'!D321</f>
        <v>0</v>
      </c>
      <c r="E416" s="138"/>
      <c r="F416" s="138"/>
      <c r="G416" s="138"/>
      <c r="H416" s="138"/>
      <c r="I416" s="138"/>
      <c r="J416" s="135"/>
      <c r="K416" s="135"/>
      <c r="L416" s="135"/>
      <c r="M416" s="135"/>
      <c r="N416" s="135"/>
      <c r="O416" s="138"/>
      <c r="P416" s="138"/>
      <c r="Q416" s="138"/>
      <c r="R416" s="138"/>
      <c r="T416" s="137"/>
      <c r="U416" s="148">
        <f>'[7]5E B2'!C420</f>
        <v>0</v>
      </c>
      <c r="V416" s="139"/>
      <c r="W416" s="139"/>
      <c r="X416" s="139"/>
      <c r="Y416" s="139"/>
      <c r="Z416" s="139"/>
      <c r="AA416" s="139"/>
      <c r="AB416" s="139"/>
      <c r="AC416" s="139"/>
      <c r="AD416" s="139"/>
      <c r="AE416" s="139"/>
      <c r="AF416" s="139"/>
      <c r="AG416" s="139"/>
      <c r="AH416" s="139"/>
      <c r="AI416" s="139"/>
    </row>
    <row r="417" spans="3:35" s="128" customFormat="1" ht="21" customHeight="1" x14ac:dyDescent="0.25">
      <c r="C417" s="129" t="s">
        <v>59</v>
      </c>
      <c r="D417" s="97">
        <f>+'5E D2'!F310</f>
        <v>0</v>
      </c>
      <c r="E417" s="130"/>
      <c r="F417" s="130"/>
      <c r="G417" s="130"/>
      <c r="H417" s="130"/>
      <c r="I417" s="130"/>
      <c r="J417" s="130"/>
      <c r="K417" s="130"/>
      <c r="L417" s="130"/>
      <c r="M417" s="130"/>
      <c r="N417" s="130"/>
      <c r="O417" s="130"/>
      <c r="P417" s="130"/>
      <c r="Q417" s="130"/>
      <c r="R417" s="130"/>
      <c r="T417" s="129" t="s">
        <v>59</v>
      </c>
      <c r="U417" s="97">
        <f>'[7]5E B2'!E409</f>
        <v>0</v>
      </c>
      <c r="V417" s="130"/>
      <c r="W417" s="130"/>
      <c r="X417" s="130"/>
      <c r="Y417" s="130"/>
      <c r="Z417" s="130"/>
      <c r="AA417" s="130"/>
      <c r="AB417" s="130"/>
      <c r="AC417" s="130"/>
      <c r="AD417" s="130"/>
      <c r="AE417" s="130"/>
      <c r="AF417" s="130"/>
      <c r="AG417" s="130"/>
      <c r="AH417" s="130"/>
      <c r="AI417" s="130"/>
    </row>
    <row r="418" spans="3:35" s="128" customFormat="1" ht="22.5" hidden="1" customHeight="1" x14ac:dyDescent="0.25">
      <c r="C418" s="131"/>
      <c r="D418" s="147">
        <f>+'5E D2'!F311</f>
        <v>0</v>
      </c>
      <c r="E418" s="132"/>
      <c r="F418" s="132"/>
      <c r="G418" s="132"/>
      <c r="H418" s="132"/>
      <c r="I418" s="132"/>
      <c r="J418" s="132"/>
      <c r="K418" s="132"/>
      <c r="L418" s="132"/>
      <c r="M418" s="132"/>
      <c r="N418" s="132"/>
      <c r="O418" s="132"/>
      <c r="P418" s="132"/>
      <c r="Q418" s="132"/>
      <c r="R418" s="132"/>
      <c r="T418" s="131"/>
      <c r="U418" s="147">
        <f>'[7]5E B2'!E410</f>
        <v>0</v>
      </c>
      <c r="V418" s="132"/>
      <c r="W418" s="132"/>
      <c r="X418" s="132"/>
      <c r="Y418" s="132"/>
      <c r="Z418" s="132"/>
      <c r="AA418" s="132"/>
      <c r="AB418" s="132"/>
      <c r="AC418" s="132"/>
      <c r="AD418" s="132"/>
      <c r="AE418" s="132"/>
      <c r="AF418" s="132"/>
      <c r="AG418" s="132"/>
      <c r="AH418" s="132"/>
      <c r="AI418" s="132"/>
    </row>
    <row r="419" spans="3:35" s="128" customFormat="1" ht="22.5" hidden="1" customHeight="1" x14ac:dyDescent="0.25">
      <c r="C419" s="131"/>
      <c r="D419" s="147">
        <f>+'5E D2'!F312</f>
        <v>0</v>
      </c>
      <c r="E419" s="132"/>
      <c r="F419" s="132"/>
      <c r="G419" s="132"/>
      <c r="H419" s="132"/>
      <c r="I419" s="132"/>
      <c r="J419" s="132"/>
      <c r="K419" s="132"/>
      <c r="L419" s="132"/>
      <c r="M419" s="132"/>
      <c r="N419" s="132"/>
      <c r="O419" s="132"/>
      <c r="P419" s="132"/>
      <c r="Q419" s="132"/>
      <c r="R419" s="132"/>
      <c r="T419" s="131"/>
      <c r="U419" s="147">
        <f>'[7]5E B2'!E411</f>
        <v>0</v>
      </c>
      <c r="V419" s="132"/>
      <c r="W419" s="132"/>
      <c r="X419" s="132"/>
      <c r="Y419" s="132"/>
      <c r="Z419" s="132"/>
      <c r="AA419" s="132"/>
      <c r="AB419" s="132"/>
      <c r="AC419" s="132"/>
      <c r="AD419" s="132"/>
      <c r="AE419" s="132"/>
      <c r="AF419" s="132"/>
      <c r="AG419" s="132"/>
      <c r="AH419" s="132"/>
      <c r="AI419" s="132"/>
    </row>
    <row r="420" spans="3:35" s="128" customFormat="1" ht="22.5" customHeight="1" x14ac:dyDescent="0.25">
      <c r="C420" s="133">
        <f>+C408+1</f>
        <v>45903</v>
      </c>
      <c r="D420" s="147">
        <f>+'5E D2'!F313</f>
        <v>0</v>
      </c>
      <c r="E420" s="135"/>
      <c r="F420" s="135"/>
      <c r="G420" s="135"/>
      <c r="H420" s="135"/>
      <c r="I420" s="135"/>
      <c r="J420" s="135"/>
      <c r="K420" s="135"/>
      <c r="L420" s="135"/>
      <c r="M420" s="135"/>
      <c r="N420" s="135"/>
      <c r="O420" s="135"/>
      <c r="P420" s="135"/>
      <c r="Q420" s="135"/>
      <c r="R420" s="135"/>
      <c r="T420" s="133">
        <f>+T408+1</f>
        <v>45910</v>
      </c>
      <c r="U420" s="147">
        <f>'[7]5E B2'!E412</f>
        <v>0</v>
      </c>
      <c r="V420" s="132"/>
      <c r="W420" s="132"/>
      <c r="X420" s="132"/>
      <c r="Y420" s="132"/>
      <c r="Z420" s="132"/>
      <c r="AA420" s="132"/>
      <c r="AB420" s="132"/>
      <c r="AC420" s="132"/>
      <c r="AD420" s="132"/>
      <c r="AE420" s="132"/>
      <c r="AF420" s="132"/>
      <c r="AG420" s="132"/>
      <c r="AH420" s="132"/>
      <c r="AI420" s="132"/>
    </row>
    <row r="421" spans="3:35" s="128" customFormat="1" ht="22.5" hidden="1" customHeight="1" x14ac:dyDescent="0.25">
      <c r="C421" s="133"/>
      <c r="D421" s="147">
        <f>+'5E D2'!F314</f>
        <v>0</v>
      </c>
      <c r="E421" s="135"/>
      <c r="F421" s="135"/>
      <c r="G421" s="135"/>
      <c r="H421" s="135"/>
      <c r="I421" s="135"/>
      <c r="J421" s="135"/>
      <c r="K421" s="135"/>
      <c r="L421" s="135"/>
      <c r="M421" s="135"/>
      <c r="N421" s="135"/>
      <c r="O421" s="135"/>
      <c r="P421" s="135"/>
      <c r="Q421" s="135"/>
      <c r="R421" s="135"/>
      <c r="T421" s="133"/>
      <c r="U421" s="147">
        <f>'[7]5E B2'!E413</f>
        <v>0</v>
      </c>
      <c r="V421" s="132"/>
      <c r="W421" s="132"/>
      <c r="X421" s="132"/>
      <c r="Y421" s="132"/>
      <c r="Z421" s="132"/>
      <c r="AA421" s="132"/>
      <c r="AB421" s="132"/>
      <c r="AC421" s="132"/>
      <c r="AD421" s="132"/>
      <c r="AE421" s="132"/>
      <c r="AF421" s="132"/>
      <c r="AG421" s="132"/>
      <c r="AH421" s="132"/>
      <c r="AI421" s="132"/>
    </row>
    <row r="422" spans="3:35" s="128" customFormat="1" ht="22.5" hidden="1" customHeight="1" x14ac:dyDescent="0.25">
      <c r="C422" s="133"/>
      <c r="D422" s="147">
        <f>+'5E D2'!F315</f>
        <v>0</v>
      </c>
      <c r="E422" s="135"/>
      <c r="F422" s="135"/>
      <c r="G422" s="135"/>
      <c r="H422" s="135"/>
      <c r="I422" s="135"/>
      <c r="J422" s="135"/>
      <c r="K422" s="135"/>
      <c r="L422" s="135"/>
      <c r="M422" s="135"/>
      <c r="N422" s="135"/>
      <c r="O422" s="135"/>
      <c r="P422" s="135"/>
      <c r="Q422" s="135"/>
      <c r="R422" s="135"/>
      <c r="T422" s="133"/>
      <c r="U422" s="147">
        <f>'[7]5E B2'!E414</f>
        <v>0</v>
      </c>
      <c r="V422" s="132"/>
      <c r="W422" s="132"/>
      <c r="X422" s="132"/>
      <c r="Y422" s="132"/>
      <c r="Z422" s="132"/>
      <c r="AA422" s="132"/>
      <c r="AB422" s="132"/>
      <c r="AC422" s="132"/>
      <c r="AD422" s="132"/>
      <c r="AE422" s="132"/>
      <c r="AF422" s="132"/>
      <c r="AG422" s="132"/>
      <c r="AH422" s="132"/>
      <c r="AI422" s="132"/>
    </row>
    <row r="423" spans="3:35" s="128" customFormat="1" ht="21" customHeight="1" x14ac:dyDescent="0.25">
      <c r="C423" s="134"/>
      <c r="D423" s="147">
        <f>+'5E D2'!F316</f>
        <v>0</v>
      </c>
      <c r="E423" s="135"/>
      <c r="F423" s="135"/>
      <c r="G423" s="135"/>
      <c r="H423" s="135"/>
      <c r="I423" s="135"/>
      <c r="J423" s="135"/>
      <c r="K423" s="135"/>
      <c r="L423" s="135"/>
      <c r="M423" s="135"/>
      <c r="N423" s="135"/>
      <c r="O423" s="135"/>
      <c r="P423" s="135"/>
      <c r="Q423" s="135"/>
      <c r="R423" s="136"/>
      <c r="T423" s="134"/>
      <c r="U423" s="147">
        <f>'[7]5E B2'!E415</f>
        <v>0</v>
      </c>
      <c r="V423" s="132"/>
      <c r="W423" s="132"/>
      <c r="X423" s="132"/>
      <c r="Y423" s="132"/>
      <c r="Z423" s="132"/>
      <c r="AA423" s="132"/>
      <c r="AB423" s="132"/>
      <c r="AC423" s="132"/>
      <c r="AD423" s="132"/>
      <c r="AE423" s="132"/>
      <c r="AF423" s="132"/>
      <c r="AG423" s="132"/>
      <c r="AH423" s="132"/>
      <c r="AI423" s="132"/>
    </row>
    <row r="424" spans="3:35" s="128" customFormat="1" ht="22.5" hidden="1" customHeight="1" x14ac:dyDescent="0.25">
      <c r="C424" s="134"/>
      <c r="D424" s="147">
        <f>+'5E D2'!F317</f>
        <v>0</v>
      </c>
      <c r="E424" s="135"/>
      <c r="F424" s="135"/>
      <c r="G424" s="135"/>
      <c r="H424" s="135"/>
      <c r="I424" s="135"/>
      <c r="J424" s="135"/>
      <c r="K424" s="135"/>
      <c r="L424" s="135"/>
      <c r="M424" s="135"/>
      <c r="N424" s="135"/>
      <c r="O424" s="135"/>
      <c r="P424" s="135"/>
      <c r="Q424" s="135"/>
      <c r="R424" s="136"/>
      <c r="T424" s="134"/>
      <c r="U424" s="147">
        <f>'[7]5E B2'!E416</f>
        <v>0</v>
      </c>
      <c r="V424" s="132"/>
      <c r="W424" s="132"/>
      <c r="X424" s="132"/>
      <c r="Y424" s="132"/>
      <c r="Z424" s="132"/>
      <c r="AA424" s="132"/>
      <c r="AB424" s="132"/>
      <c r="AC424" s="132"/>
      <c r="AD424" s="132"/>
      <c r="AE424" s="132"/>
      <c r="AF424" s="132"/>
      <c r="AG424" s="132"/>
      <c r="AH424" s="132"/>
      <c r="AI424" s="132"/>
    </row>
    <row r="425" spans="3:35" s="128" customFormat="1" ht="0.75" customHeight="1" x14ac:dyDescent="0.25">
      <c r="C425" s="134"/>
      <c r="D425" s="147">
        <f>+'5E D2'!F318</f>
        <v>0</v>
      </c>
      <c r="E425" s="135"/>
      <c r="F425" s="135"/>
      <c r="G425" s="135"/>
      <c r="H425" s="135"/>
      <c r="I425" s="135"/>
      <c r="J425" s="135"/>
      <c r="K425" s="135"/>
      <c r="L425" s="135"/>
      <c r="M425" s="135"/>
      <c r="N425" s="135"/>
      <c r="O425" s="135"/>
      <c r="P425" s="135"/>
      <c r="Q425" s="135"/>
      <c r="R425" s="136"/>
      <c r="T425" s="134"/>
      <c r="U425" s="147">
        <f>'[7]5E B2'!E417</f>
        <v>0</v>
      </c>
      <c r="V425" s="132"/>
      <c r="W425" s="132"/>
      <c r="X425" s="132"/>
      <c r="Y425" s="132"/>
      <c r="Z425" s="132"/>
      <c r="AA425" s="132"/>
      <c r="AB425" s="132"/>
      <c r="AC425" s="132"/>
      <c r="AD425" s="132"/>
      <c r="AE425" s="132"/>
      <c r="AF425" s="132"/>
      <c r="AG425" s="132"/>
      <c r="AH425" s="132"/>
      <c r="AI425" s="132"/>
    </row>
    <row r="426" spans="3:35" s="128" customFormat="1" ht="22.5" customHeight="1" x14ac:dyDescent="0.25">
      <c r="C426" s="131"/>
      <c r="D426" s="147">
        <f>+'5E D2'!F319</f>
        <v>0</v>
      </c>
      <c r="E426" s="136"/>
      <c r="F426" s="136"/>
      <c r="G426" s="136"/>
      <c r="H426" s="136"/>
      <c r="I426" s="136"/>
      <c r="J426" s="135"/>
      <c r="K426" s="135"/>
      <c r="L426" s="135"/>
      <c r="M426" s="135"/>
      <c r="N426" s="135"/>
      <c r="O426" s="136"/>
      <c r="P426" s="136"/>
      <c r="Q426" s="136"/>
      <c r="R426" s="136"/>
      <c r="T426" s="131"/>
      <c r="U426" s="147">
        <f>'[7]5E B2'!E418</f>
        <v>0</v>
      </c>
      <c r="V426" s="132"/>
      <c r="W426" s="132"/>
      <c r="X426" s="132"/>
      <c r="Y426" s="132"/>
      <c r="Z426" s="132"/>
      <c r="AA426" s="132"/>
      <c r="AB426" s="132"/>
      <c r="AC426" s="132"/>
      <c r="AD426" s="132"/>
      <c r="AE426" s="132"/>
      <c r="AF426" s="132"/>
      <c r="AG426" s="132"/>
      <c r="AH426" s="132"/>
      <c r="AI426" s="132"/>
    </row>
    <row r="427" spans="3:35" s="128" customFormat="1" ht="22.5" hidden="1" customHeight="1" x14ac:dyDescent="0.25">
      <c r="C427" s="131"/>
      <c r="D427" s="147">
        <f>+'5E D2'!F320</f>
        <v>0</v>
      </c>
      <c r="E427" s="136"/>
      <c r="F427" s="136"/>
      <c r="G427" s="136"/>
      <c r="H427" s="136"/>
      <c r="I427" s="136"/>
      <c r="J427" s="135"/>
      <c r="K427" s="135"/>
      <c r="L427" s="135"/>
      <c r="M427" s="135"/>
      <c r="N427" s="135"/>
      <c r="O427" s="136"/>
      <c r="P427" s="136"/>
      <c r="Q427" s="136"/>
      <c r="R427" s="136"/>
      <c r="T427" s="131"/>
      <c r="U427" s="147">
        <f>'[7]5E B2'!E419</f>
        <v>0</v>
      </c>
      <c r="V427" s="132"/>
      <c r="W427" s="132"/>
      <c r="X427" s="132"/>
      <c r="Y427" s="132"/>
      <c r="Z427" s="132"/>
      <c r="AA427" s="132"/>
      <c r="AB427" s="132"/>
      <c r="AC427" s="132"/>
      <c r="AD427" s="132"/>
      <c r="AE427" s="132"/>
      <c r="AF427" s="132"/>
      <c r="AG427" s="132"/>
      <c r="AH427" s="132"/>
      <c r="AI427" s="132"/>
    </row>
    <row r="428" spans="3:35" s="128" customFormat="1" ht="22.5" customHeight="1" x14ac:dyDescent="0.25">
      <c r="C428" s="137"/>
      <c r="D428" s="148">
        <f>+'5E D2'!F321</f>
        <v>0</v>
      </c>
      <c r="E428" s="138"/>
      <c r="F428" s="138"/>
      <c r="G428" s="138"/>
      <c r="H428" s="138"/>
      <c r="I428" s="138"/>
      <c r="J428" s="135"/>
      <c r="K428" s="135"/>
      <c r="L428" s="135"/>
      <c r="M428" s="135"/>
      <c r="N428" s="135"/>
      <c r="O428" s="138"/>
      <c r="P428" s="138"/>
      <c r="Q428" s="138"/>
      <c r="R428" s="138"/>
      <c r="T428" s="137"/>
      <c r="U428" s="148">
        <f>'[7]5E B2'!E420</f>
        <v>0</v>
      </c>
      <c r="V428" s="139"/>
      <c r="W428" s="139"/>
      <c r="X428" s="139"/>
      <c r="Y428" s="139"/>
      <c r="Z428" s="139"/>
      <c r="AA428" s="139"/>
      <c r="AB428" s="139"/>
      <c r="AC428" s="139"/>
      <c r="AD428" s="139"/>
      <c r="AE428" s="139"/>
      <c r="AF428" s="139"/>
      <c r="AG428" s="139"/>
      <c r="AH428" s="139"/>
      <c r="AI428" s="139"/>
    </row>
    <row r="429" spans="3:35" s="128" customFormat="1" ht="21" customHeight="1" x14ac:dyDescent="0.25">
      <c r="C429" s="129" t="s">
        <v>60</v>
      </c>
      <c r="D429" s="97">
        <f>+'5E D2'!H310</f>
        <v>0</v>
      </c>
      <c r="E429" s="130"/>
      <c r="F429" s="130"/>
      <c r="G429" s="130"/>
      <c r="H429" s="130"/>
      <c r="I429" s="130"/>
      <c r="J429" s="130"/>
      <c r="K429" s="130"/>
      <c r="L429" s="130"/>
      <c r="M429" s="130"/>
      <c r="N429" s="130"/>
      <c r="O429" s="130"/>
      <c r="P429" s="130"/>
      <c r="Q429" s="130"/>
      <c r="R429" s="130"/>
      <c r="T429" s="129" t="s">
        <v>60</v>
      </c>
      <c r="U429" s="97">
        <f>'[7]5E B2'!G409</f>
        <v>0</v>
      </c>
      <c r="V429" s="130"/>
      <c r="W429" s="130"/>
      <c r="X429" s="130"/>
      <c r="Y429" s="130"/>
      <c r="Z429" s="130"/>
      <c r="AA429" s="130"/>
      <c r="AB429" s="130"/>
      <c r="AC429" s="130"/>
      <c r="AD429" s="130"/>
      <c r="AE429" s="130"/>
      <c r="AF429" s="130"/>
      <c r="AG429" s="130"/>
      <c r="AH429" s="130"/>
      <c r="AI429" s="130"/>
    </row>
    <row r="430" spans="3:35" s="128" customFormat="1" ht="22.5" hidden="1" customHeight="1" x14ac:dyDescent="0.25">
      <c r="C430" s="131"/>
      <c r="D430" s="147">
        <f>+'5E D2'!H311</f>
        <v>0</v>
      </c>
      <c r="E430" s="132"/>
      <c r="F430" s="132"/>
      <c r="G430" s="132"/>
      <c r="H430" s="132"/>
      <c r="I430" s="132"/>
      <c r="J430" s="132"/>
      <c r="K430" s="132"/>
      <c r="L430" s="132"/>
      <c r="M430" s="132"/>
      <c r="N430" s="132"/>
      <c r="O430" s="132"/>
      <c r="P430" s="132"/>
      <c r="Q430" s="132"/>
      <c r="R430" s="132"/>
      <c r="T430" s="131"/>
      <c r="U430" s="147">
        <f>'[7]5E B2'!G410</f>
        <v>0</v>
      </c>
      <c r="V430" s="132"/>
      <c r="W430" s="132"/>
      <c r="X430" s="132"/>
      <c r="Y430" s="132"/>
      <c r="Z430" s="132"/>
      <c r="AA430" s="132"/>
      <c r="AB430" s="132"/>
      <c r="AC430" s="132"/>
      <c r="AD430" s="132"/>
      <c r="AE430" s="132"/>
      <c r="AF430" s="132"/>
      <c r="AG430" s="132"/>
      <c r="AH430" s="132"/>
      <c r="AI430" s="132"/>
    </row>
    <row r="431" spans="3:35" s="128" customFormat="1" ht="22.5" hidden="1" customHeight="1" x14ac:dyDescent="0.25">
      <c r="C431" s="131"/>
      <c r="D431" s="147">
        <f>+'5E D2'!H312</f>
        <v>0</v>
      </c>
      <c r="E431" s="132"/>
      <c r="F431" s="132"/>
      <c r="G431" s="132"/>
      <c r="H431" s="132"/>
      <c r="I431" s="132"/>
      <c r="J431" s="132"/>
      <c r="K431" s="132"/>
      <c r="L431" s="132"/>
      <c r="M431" s="132"/>
      <c r="N431" s="132"/>
      <c r="O431" s="132"/>
      <c r="P431" s="132"/>
      <c r="Q431" s="132"/>
      <c r="R431" s="132"/>
      <c r="T431" s="131"/>
      <c r="U431" s="147">
        <f>'[7]5E B2'!G411</f>
        <v>0</v>
      </c>
      <c r="V431" s="132"/>
      <c r="W431" s="132"/>
      <c r="X431" s="132"/>
      <c r="Y431" s="132"/>
      <c r="Z431" s="132"/>
      <c r="AA431" s="132"/>
      <c r="AB431" s="132"/>
      <c r="AC431" s="132"/>
      <c r="AD431" s="132"/>
      <c r="AE431" s="132"/>
      <c r="AF431" s="132"/>
      <c r="AG431" s="132"/>
      <c r="AH431" s="132"/>
      <c r="AI431" s="132"/>
    </row>
    <row r="432" spans="3:35" s="128" customFormat="1" ht="22.5" customHeight="1" x14ac:dyDescent="0.25">
      <c r="C432" s="133">
        <f>+C420+1</f>
        <v>45904</v>
      </c>
      <c r="D432" s="147">
        <f>+'5E D2'!H313</f>
        <v>0</v>
      </c>
      <c r="E432" s="132"/>
      <c r="F432" s="132"/>
      <c r="G432" s="132"/>
      <c r="H432" s="132"/>
      <c r="I432" s="132"/>
      <c r="J432" s="132"/>
      <c r="K432" s="132"/>
      <c r="L432" s="132"/>
      <c r="M432" s="132"/>
      <c r="N432" s="132"/>
      <c r="O432" s="132"/>
      <c r="P432" s="132"/>
      <c r="Q432" s="132"/>
      <c r="R432" s="132"/>
      <c r="T432" s="133">
        <f>+T420+1</f>
        <v>45911</v>
      </c>
      <c r="U432" s="147">
        <f>'[7]5E B2'!G412</f>
        <v>0</v>
      </c>
      <c r="V432" s="132"/>
      <c r="W432" s="132"/>
      <c r="X432" s="132"/>
      <c r="Y432" s="132"/>
      <c r="Z432" s="132"/>
      <c r="AA432" s="132"/>
      <c r="AB432" s="132"/>
      <c r="AC432" s="132"/>
      <c r="AD432" s="132"/>
      <c r="AE432" s="132"/>
      <c r="AF432" s="132"/>
      <c r="AG432" s="132"/>
      <c r="AH432" s="132"/>
      <c r="AI432" s="132"/>
    </row>
    <row r="433" spans="3:35" s="128" customFormat="1" ht="22.5" hidden="1" customHeight="1" x14ac:dyDescent="0.25">
      <c r="C433" s="133"/>
      <c r="D433" s="147">
        <f>+'5E D2'!H314</f>
        <v>0</v>
      </c>
      <c r="E433" s="135"/>
      <c r="F433" s="135"/>
      <c r="G433" s="135"/>
      <c r="H433" s="135"/>
      <c r="I433" s="135"/>
      <c r="J433" s="135"/>
      <c r="K433" s="135"/>
      <c r="L433" s="135"/>
      <c r="M433" s="135"/>
      <c r="N433" s="135"/>
      <c r="O433" s="135"/>
      <c r="P433" s="135"/>
      <c r="Q433" s="135"/>
      <c r="R433" s="135"/>
      <c r="T433" s="133"/>
      <c r="U433" s="147">
        <f>'[7]5E B2'!G413</f>
        <v>0</v>
      </c>
      <c r="V433" s="132"/>
      <c r="W433" s="132"/>
      <c r="X433" s="132"/>
      <c r="Y433" s="132"/>
      <c r="Z433" s="132"/>
      <c r="AA433" s="132"/>
      <c r="AB433" s="132"/>
      <c r="AC433" s="132"/>
      <c r="AD433" s="132"/>
      <c r="AE433" s="132"/>
      <c r="AF433" s="132"/>
      <c r="AG433" s="132"/>
      <c r="AH433" s="132"/>
      <c r="AI433" s="132"/>
    </row>
    <row r="434" spans="3:35" s="128" customFormat="1" ht="22.5" hidden="1" customHeight="1" x14ac:dyDescent="0.25">
      <c r="C434" s="133"/>
      <c r="D434" s="147">
        <f>+'5E D2'!H315</f>
        <v>0</v>
      </c>
      <c r="E434" s="135"/>
      <c r="F434" s="135"/>
      <c r="G434" s="135"/>
      <c r="H434" s="135"/>
      <c r="I434" s="135"/>
      <c r="J434" s="135"/>
      <c r="K434" s="135"/>
      <c r="L434" s="135"/>
      <c r="M434" s="135"/>
      <c r="N434" s="135"/>
      <c r="O434" s="135"/>
      <c r="P434" s="135"/>
      <c r="Q434" s="135"/>
      <c r="R434" s="135"/>
      <c r="T434" s="133"/>
      <c r="U434" s="147">
        <f>'[7]5E B2'!G414</f>
        <v>0</v>
      </c>
      <c r="V434" s="132"/>
      <c r="W434" s="132"/>
      <c r="X434" s="132"/>
      <c r="Y434" s="132"/>
      <c r="Z434" s="132"/>
      <c r="AA434" s="132"/>
      <c r="AB434" s="132"/>
      <c r="AC434" s="132"/>
      <c r="AD434" s="132"/>
      <c r="AE434" s="132"/>
      <c r="AF434" s="132"/>
      <c r="AG434" s="132"/>
      <c r="AH434" s="132"/>
      <c r="AI434" s="132"/>
    </row>
    <row r="435" spans="3:35" s="128" customFormat="1" ht="21.75" customHeight="1" x14ac:dyDescent="0.25">
      <c r="C435" s="134"/>
      <c r="D435" s="147">
        <f>+'5E D2'!H316</f>
        <v>0</v>
      </c>
      <c r="E435" s="135"/>
      <c r="F435" s="135"/>
      <c r="G435" s="135"/>
      <c r="H435" s="135"/>
      <c r="I435" s="135"/>
      <c r="J435" s="135"/>
      <c r="K435" s="135"/>
      <c r="L435" s="135"/>
      <c r="M435" s="135"/>
      <c r="N435" s="135"/>
      <c r="O435" s="135"/>
      <c r="P435" s="135"/>
      <c r="Q435" s="135"/>
      <c r="R435" s="136"/>
      <c r="T435" s="134"/>
      <c r="U435" s="147">
        <f>'[7]5E B2'!G415</f>
        <v>0</v>
      </c>
      <c r="V435" s="132"/>
      <c r="W435" s="132"/>
      <c r="X435" s="132"/>
      <c r="Y435" s="132"/>
      <c r="Z435" s="132"/>
      <c r="AA435" s="132"/>
      <c r="AB435" s="132"/>
      <c r="AC435" s="132"/>
      <c r="AD435" s="132"/>
      <c r="AE435" s="132"/>
      <c r="AF435" s="132"/>
      <c r="AG435" s="132"/>
      <c r="AH435" s="132"/>
      <c r="AI435" s="132"/>
    </row>
    <row r="436" spans="3:35" s="128" customFormat="1" ht="22.5" hidden="1" customHeight="1" x14ac:dyDescent="0.25">
      <c r="C436" s="134"/>
      <c r="D436" s="147">
        <f>+'5E D2'!H317</f>
        <v>0</v>
      </c>
      <c r="E436" s="135"/>
      <c r="F436" s="135"/>
      <c r="G436" s="135"/>
      <c r="H436" s="135"/>
      <c r="I436" s="135"/>
      <c r="J436" s="135"/>
      <c r="K436" s="135"/>
      <c r="L436" s="135"/>
      <c r="M436" s="135"/>
      <c r="N436" s="135"/>
      <c r="O436" s="135"/>
      <c r="P436" s="135"/>
      <c r="Q436" s="135"/>
      <c r="R436" s="136"/>
      <c r="T436" s="134"/>
      <c r="U436" s="147">
        <f>'[7]5E B2'!G416</f>
        <v>0</v>
      </c>
      <c r="V436" s="132"/>
      <c r="W436" s="132"/>
      <c r="X436" s="132"/>
      <c r="Y436" s="132"/>
      <c r="Z436" s="132"/>
      <c r="AA436" s="132"/>
      <c r="AB436" s="132"/>
      <c r="AC436" s="132"/>
      <c r="AD436" s="132"/>
      <c r="AE436" s="132"/>
      <c r="AF436" s="132"/>
      <c r="AG436" s="132"/>
      <c r="AH436" s="132"/>
      <c r="AI436" s="132"/>
    </row>
    <row r="437" spans="3:35" s="128" customFormat="1" ht="0.75" customHeight="1" x14ac:dyDescent="0.25">
      <c r="C437" s="134"/>
      <c r="D437" s="147">
        <f>+'5E D2'!H318</f>
        <v>0</v>
      </c>
      <c r="E437" s="135"/>
      <c r="F437" s="135"/>
      <c r="G437" s="135"/>
      <c r="H437" s="135"/>
      <c r="I437" s="135"/>
      <c r="J437" s="135"/>
      <c r="K437" s="135"/>
      <c r="L437" s="135"/>
      <c r="M437" s="135"/>
      <c r="N437" s="135"/>
      <c r="O437" s="135"/>
      <c r="P437" s="135"/>
      <c r="Q437" s="135"/>
      <c r="R437" s="136"/>
      <c r="T437" s="134"/>
      <c r="U437" s="147">
        <f>'[7]5E B2'!G417</f>
        <v>0</v>
      </c>
      <c r="V437" s="132"/>
      <c r="W437" s="132"/>
      <c r="X437" s="132"/>
      <c r="Y437" s="132"/>
      <c r="Z437" s="132"/>
      <c r="AA437" s="132"/>
      <c r="AB437" s="132"/>
      <c r="AC437" s="132"/>
      <c r="AD437" s="132"/>
      <c r="AE437" s="132"/>
      <c r="AF437" s="132"/>
      <c r="AG437" s="132"/>
      <c r="AH437" s="132"/>
      <c r="AI437" s="132"/>
    </row>
    <row r="438" spans="3:35" s="128" customFormat="1" ht="22.5" customHeight="1" x14ac:dyDescent="0.25">
      <c r="C438" s="131"/>
      <c r="D438" s="147">
        <f>+'5E D2'!H319</f>
        <v>0</v>
      </c>
      <c r="E438" s="136"/>
      <c r="F438" s="136"/>
      <c r="G438" s="136"/>
      <c r="H438" s="136"/>
      <c r="I438" s="136"/>
      <c r="J438" s="135"/>
      <c r="K438" s="135"/>
      <c r="L438" s="135"/>
      <c r="M438" s="135"/>
      <c r="N438" s="135"/>
      <c r="O438" s="136"/>
      <c r="P438" s="136"/>
      <c r="Q438" s="136"/>
      <c r="R438" s="136"/>
      <c r="T438" s="131"/>
      <c r="U438" s="147">
        <f>'[7]5E B2'!G418</f>
        <v>0</v>
      </c>
      <c r="V438" s="132"/>
      <c r="W438" s="132"/>
      <c r="X438" s="132"/>
      <c r="Y438" s="132"/>
      <c r="Z438" s="132"/>
      <c r="AA438" s="132"/>
      <c r="AB438" s="132"/>
      <c r="AC438" s="132"/>
      <c r="AD438" s="132"/>
      <c r="AE438" s="132"/>
      <c r="AF438" s="132"/>
      <c r="AG438" s="132"/>
      <c r="AH438" s="132"/>
      <c r="AI438" s="132"/>
    </row>
    <row r="439" spans="3:35" s="128" customFormat="1" ht="22.5" hidden="1" customHeight="1" x14ac:dyDescent="0.25">
      <c r="C439" s="131"/>
      <c r="D439" s="147">
        <f>+'5E D2'!H320</f>
        <v>0</v>
      </c>
      <c r="E439" s="136"/>
      <c r="F439" s="136"/>
      <c r="G439" s="136"/>
      <c r="H439" s="136"/>
      <c r="I439" s="136"/>
      <c r="J439" s="135"/>
      <c r="K439" s="135"/>
      <c r="L439" s="135"/>
      <c r="M439" s="135"/>
      <c r="N439" s="135"/>
      <c r="O439" s="136"/>
      <c r="P439" s="136"/>
      <c r="Q439" s="136"/>
      <c r="R439" s="136"/>
      <c r="T439" s="131"/>
      <c r="U439" s="147">
        <f>'[7]5E B2'!G419</f>
        <v>0</v>
      </c>
      <c r="V439" s="132"/>
      <c r="W439" s="132"/>
      <c r="X439" s="132"/>
      <c r="Y439" s="132"/>
      <c r="Z439" s="132"/>
      <c r="AA439" s="132"/>
      <c r="AB439" s="132"/>
      <c r="AC439" s="132"/>
      <c r="AD439" s="132"/>
      <c r="AE439" s="132"/>
      <c r="AF439" s="132"/>
      <c r="AG439" s="132"/>
      <c r="AH439" s="132"/>
      <c r="AI439" s="132"/>
    </row>
    <row r="440" spans="3:35" s="128" customFormat="1" ht="22.5" customHeight="1" x14ac:dyDescent="0.25">
      <c r="C440" s="137"/>
      <c r="D440" s="148">
        <f>+'5E D2'!H321</f>
        <v>0</v>
      </c>
      <c r="E440" s="138"/>
      <c r="F440" s="138"/>
      <c r="G440" s="138"/>
      <c r="H440" s="138"/>
      <c r="I440" s="138"/>
      <c r="J440" s="135"/>
      <c r="K440" s="135"/>
      <c r="L440" s="135"/>
      <c r="M440" s="135"/>
      <c r="N440" s="135"/>
      <c r="O440" s="138"/>
      <c r="P440" s="138"/>
      <c r="Q440" s="138"/>
      <c r="R440" s="138"/>
      <c r="T440" s="137"/>
      <c r="U440" s="148">
        <f>'[7]5E B2'!G420</f>
        <v>0</v>
      </c>
      <c r="V440" s="140"/>
      <c r="W440" s="140"/>
      <c r="X440" s="140"/>
      <c r="Y440" s="140"/>
      <c r="Z440" s="140"/>
      <c r="AA440" s="140"/>
      <c r="AB440" s="140"/>
      <c r="AC440" s="140"/>
      <c r="AD440" s="140"/>
      <c r="AE440" s="140"/>
      <c r="AF440" s="140"/>
      <c r="AG440" s="138"/>
      <c r="AH440" s="138"/>
      <c r="AI440" s="138"/>
    </row>
    <row r="441" spans="3:35" s="128" customFormat="1" ht="21" customHeight="1" x14ac:dyDescent="0.25">
      <c r="C441" s="129" t="s">
        <v>61</v>
      </c>
      <c r="D441" s="97">
        <f>+'5E D2'!J310</f>
        <v>0</v>
      </c>
      <c r="E441" s="130"/>
      <c r="F441" s="130"/>
      <c r="G441" s="130"/>
      <c r="H441" s="130"/>
      <c r="I441" s="130"/>
      <c r="J441" s="130"/>
      <c r="K441" s="130"/>
      <c r="L441" s="130"/>
      <c r="M441" s="130"/>
      <c r="N441" s="130"/>
      <c r="O441" s="130"/>
      <c r="P441" s="130"/>
      <c r="Q441" s="130"/>
      <c r="R441" s="130"/>
      <c r="T441" s="129" t="s">
        <v>61</v>
      </c>
      <c r="U441" s="97">
        <f>'[7]5E B2'!I409</f>
        <v>0</v>
      </c>
      <c r="V441" s="130"/>
      <c r="W441" s="130"/>
      <c r="X441" s="130"/>
      <c r="Y441" s="130"/>
      <c r="Z441" s="130"/>
      <c r="AA441" s="130"/>
      <c r="AB441" s="130"/>
      <c r="AC441" s="130"/>
      <c r="AD441" s="130"/>
      <c r="AE441" s="130"/>
      <c r="AF441" s="130"/>
      <c r="AG441" s="130"/>
      <c r="AH441" s="130"/>
      <c r="AI441" s="130"/>
    </row>
    <row r="442" spans="3:35" s="128" customFormat="1" ht="22.5" hidden="1" customHeight="1" x14ac:dyDescent="0.25">
      <c r="C442" s="131"/>
      <c r="D442" s="147">
        <f>+'5E D2'!J311</f>
        <v>0</v>
      </c>
      <c r="E442" s="132"/>
      <c r="F442" s="132"/>
      <c r="G442" s="132"/>
      <c r="H442" s="132"/>
      <c r="I442" s="132"/>
      <c r="J442" s="132"/>
      <c r="K442" s="132"/>
      <c r="L442" s="132"/>
      <c r="M442" s="132"/>
      <c r="N442" s="132"/>
      <c r="O442" s="132"/>
      <c r="P442" s="132"/>
      <c r="Q442" s="132"/>
      <c r="R442" s="132"/>
      <c r="T442" s="131"/>
      <c r="U442" s="147">
        <f>'[7]5E B2'!I410</f>
        <v>0</v>
      </c>
      <c r="V442" s="132"/>
      <c r="W442" s="132"/>
      <c r="X442" s="132"/>
      <c r="Y442" s="132"/>
      <c r="Z442" s="132"/>
      <c r="AA442" s="132"/>
      <c r="AB442" s="132"/>
      <c r="AC442" s="132"/>
      <c r="AD442" s="132"/>
      <c r="AE442" s="132"/>
      <c r="AF442" s="132"/>
      <c r="AG442" s="132"/>
      <c r="AH442" s="132"/>
      <c r="AI442" s="132"/>
    </row>
    <row r="443" spans="3:35" s="128" customFormat="1" ht="22.5" hidden="1" customHeight="1" x14ac:dyDescent="0.25">
      <c r="C443" s="131"/>
      <c r="D443" s="147">
        <f>+'5E D2'!J312</f>
        <v>0</v>
      </c>
      <c r="E443" s="132"/>
      <c r="F443" s="132"/>
      <c r="G443" s="132"/>
      <c r="H443" s="132"/>
      <c r="I443" s="132"/>
      <c r="J443" s="132"/>
      <c r="K443" s="132"/>
      <c r="L443" s="132"/>
      <c r="M443" s="132"/>
      <c r="N443" s="132"/>
      <c r="O443" s="132"/>
      <c r="P443" s="132"/>
      <c r="Q443" s="132"/>
      <c r="R443" s="132"/>
      <c r="T443" s="131"/>
      <c r="U443" s="147">
        <f>'[7]5E B2'!I411</f>
        <v>0</v>
      </c>
      <c r="V443" s="132"/>
      <c r="W443" s="132"/>
      <c r="X443" s="132"/>
      <c r="Y443" s="132"/>
      <c r="Z443" s="132"/>
      <c r="AA443" s="132"/>
      <c r="AB443" s="132"/>
      <c r="AC443" s="132"/>
      <c r="AD443" s="132"/>
      <c r="AE443" s="132"/>
      <c r="AF443" s="132"/>
      <c r="AG443" s="132"/>
      <c r="AH443" s="132"/>
      <c r="AI443" s="132"/>
    </row>
    <row r="444" spans="3:35" s="128" customFormat="1" ht="22.5" customHeight="1" x14ac:dyDescent="0.25">
      <c r="C444" s="133">
        <f>+C432+1</f>
        <v>45905</v>
      </c>
      <c r="D444" s="147">
        <f>+'5E D2'!J313</f>
        <v>0</v>
      </c>
      <c r="E444" s="132"/>
      <c r="F444" s="132"/>
      <c r="G444" s="132"/>
      <c r="H444" s="132"/>
      <c r="I444" s="132"/>
      <c r="J444" s="132"/>
      <c r="K444" s="135"/>
      <c r="L444" s="135"/>
      <c r="M444" s="135"/>
      <c r="N444" s="135"/>
      <c r="O444" s="135"/>
      <c r="P444" s="135"/>
      <c r="Q444" s="135"/>
      <c r="R444" s="135"/>
      <c r="T444" s="133">
        <f>+T432+1</f>
        <v>45912</v>
      </c>
      <c r="U444" s="147">
        <f>'[7]5E B2'!I412</f>
        <v>0</v>
      </c>
      <c r="V444" s="132"/>
      <c r="W444" s="132"/>
      <c r="X444" s="132"/>
      <c r="Y444" s="132"/>
      <c r="Z444" s="132"/>
      <c r="AA444" s="132"/>
      <c r="AB444" s="132"/>
      <c r="AC444" s="132"/>
      <c r="AD444" s="132"/>
      <c r="AE444" s="132"/>
      <c r="AF444" s="132"/>
      <c r="AG444" s="132"/>
      <c r="AH444" s="132"/>
      <c r="AI444" s="132"/>
    </row>
    <row r="445" spans="3:35" s="128" customFormat="1" ht="22.5" hidden="1" customHeight="1" x14ac:dyDescent="0.25">
      <c r="C445" s="133"/>
      <c r="D445" s="147">
        <f>+'5E D2'!J314</f>
        <v>0</v>
      </c>
      <c r="E445" s="135"/>
      <c r="F445" s="135"/>
      <c r="G445" s="135"/>
      <c r="H445" s="135"/>
      <c r="I445" s="135"/>
      <c r="J445" s="135"/>
      <c r="K445" s="135"/>
      <c r="L445" s="135"/>
      <c r="M445" s="135"/>
      <c r="N445" s="135"/>
      <c r="O445" s="135"/>
      <c r="P445" s="135"/>
      <c r="Q445" s="135"/>
      <c r="R445" s="135"/>
      <c r="T445" s="133"/>
      <c r="U445" s="147">
        <f>'[7]5E B2'!I413</f>
        <v>0</v>
      </c>
      <c r="V445" s="132"/>
      <c r="W445" s="132"/>
      <c r="X445" s="132"/>
      <c r="Y445" s="132"/>
      <c r="Z445" s="132"/>
      <c r="AA445" s="132"/>
      <c r="AB445" s="132"/>
      <c r="AC445" s="132"/>
      <c r="AD445" s="132"/>
      <c r="AE445" s="132"/>
      <c r="AF445" s="132"/>
      <c r="AG445" s="132"/>
      <c r="AH445" s="132"/>
      <c r="AI445" s="132"/>
    </row>
    <row r="446" spans="3:35" s="128" customFormat="1" ht="22.5" hidden="1" customHeight="1" x14ac:dyDescent="0.25">
      <c r="C446" s="133"/>
      <c r="D446" s="147">
        <f>+'5E D2'!J315</f>
        <v>0</v>
      </c>
      <c r="E446" s="135"/>
      <c r="F446" s="135"/>
      <c r="G446" s="135"/>
      <c r="H446" s="135"/>
      <c r="I446" s="135"/>
      <c r="J446" s="135"/>
      <c r="K446" s="135"/>
      <c r="L446" s="135"/>
      <c r="M446" s="135"/>
      <c r="N446" s="135"/>
      <c r="O446" s="135"/>
      <c r="P446" s="135"/>
      <c r="Q446" s="135"/>
      <c r="R446" s="135"/>
      <c r="T446" s="133"/>
      <c r="U446" s="147">
        <f>'[7]5E B2'!I414</f>
        <v>0</v>
      </c>
      <c r="V446" s="132"/>
      <c r="W446" s="132"/>
      <c r="X446" s="132"/>
      <c r="Y446" s="132"/>
      <c r="Z446" s="132"/>
      <c r="AA446" s="132"/>
      <c r="AB446" s="132"/>
      <c r="AC446" s="132"/>
      <c r="AD446" s="132"/>
      <c r="AE446" s="132"/>
      <c r="AF446" s="132"/>
      <c r="AG446" s="132"/>
      <c r="AH446" s="132"/>
      <c r="AI446" s="132"/>
    </row>
    <row r="447" spans="3:35" s="128" customFormat="1" ht="21.75" customHeight="1" x14ac:dyDescent="0.25">
      <c r="C447" s="134"/>
      <c r="D447" s="147">
        <f>+'5E D2'!J316</f>
        <v>0</v>
      </c>
      <c r="E447" s="135"/>
      <c r="F447" s="135"/>
      <c r="G447" s="135"/>
      <c r="H447" s="135"/>
      <c r="I447" s="135"/>
      <c r="J447" s="135"/>
      <c r="K447" s="135"/>
      <c r="L447" s="135"/>
      <c r="M447" s="135"/>
      <c r="N447" s="135"/>
      <c r="O447" s="135"/>
      <c r="P447" s="135"/>
      <c r="Q447" s="135"/>
      <c r="R447" s="136"/>
      <c r="T447" s="134"/>
      <c r="U447" s="147">
        <f>'[7]5E B2'!I415</f>
        <v>0</v>
      </c>
      <c r="V447" s="132"/>
      <c r="W447" s="132"/>
      <c r="X447" s="132"/>
      <c r="Y447" s="132"/>
      <c r="Z447" s="132"/>
      <c r="AA447" s="132"/>
      <c r="AB447" s="132"/>
      <c r="AC447" s="132"/>
      <c r="AD447" s="132"/>
      <c r="AE447" s="132"/>
      <c r="AF447" s="132"/>
      <c r="AG447" s="132"/>
      <c r="AH447" s="132"/>
      <c r="AI447" s="132"/>
    </row>
    <row r="448" spans="3:35" s="128" customFormat="1" ht="22.5" hidden="1" customHeight="1" x14ac:dyDescent="0.25">
      <c r="C448" s="134"/>
      <c r="D448" s="147">
        <f>+'5E D2'!J317</f>
        <v>0</v>
      </c>
      <c r="E448" s="135"/>
      <c r="F448" s="135"/>
      <c r="G448" s="135"/>
      <c r="H448" s="135"/>
      <c r="I448" s="135"/>
      <c r="J448" s="135"/>
      <c r="K448" s="135"/>
      <c r="L448" s="135"/>
      <c r="M448" s="135"/>
      <c r="N448" s="135"/>
      <c r="O448" s="135"/>
      <c r="P448" s="135"/>
      <c r="Q448" s="135"/>
      <c r="R448" s="136"/>
      <c r="T448" s="134"/>
      <c r="U448" s="147">
        <f>'[7]5E B2'!I416</f>
        <v>0</v>
      </c>
      <c r="V448" s="132"/>
      <c r="W448" s="132"/>
      <c r="X448" s="132"/>
      <c r="Y448" s="132"/>
      <c r="Z448" s="132"/>
      <c r="AA448" s="132"/>
      <c r="AB448" s="132"/>
      <c r="AC448" s="132"/>
      <c r="AD448" s="132"/>
      <c r="AE448" s="132"/>
      <c r="AF448" s="132"/>
      <c r="AG448" s="132"/>
      <c r="AH448" s="132"/>
      <c r="AI448" s="132"/>
    </row>
    <row r="449" spans="1:35" s="128" customFormat="1" ht="0.75" customHeight="1" x14ac:dyDescent="0.25">
      <c r="C449" s="134"/>
      <c r="D449" s="147">
        <f>+'5E D2'!J318</f>
        <v>0</v>
      </c>
      <c r="E449" s="135"/>
      <c r="F449" s="135"/>
      <c r="G449" s="135"/>
      <c r="H449" s="135"/>
      <c r="I449" s="135"/>
      <c r="J449" s="135"/>
      <c r="K449" s="135"/>
      <c r="L449" s="135"/>
      <c r="M449" s="135"/>
      <c r="N449" s="135"/>
      <c r="O449" s="135"/>
      <c r="P449" s="135"/>
      <c r="Q449" s="135"/>
      <c r="R449" s="136"/>
      <c r="T449" s="134"/>
      <c r="U449" s="147">
        <f>'[7]5E B2'!I417</f>
        <v>0</v>
      </c>
      <c r="V449" s="132"/>
      <c r="W449" s="132"/>
      <c r="X449" s="132"/>
      <c r="Y449" s="132"/>
      <c r="Z449" s="132"/>
      <c r="AA449" s="132"/>
      <c r="AB449" s="132"/>
      <c r="AC449" s="132"/>
      <c r="AD449" s="132"/>
      <c r="AE449" s="132"/>
      <c r="AF449" s="132"/>
      <c r="AG449" s="132"/>
      <c r="AH449" s="132"/>
      <c r="AI449" s="132"/>
    </row>
    <row r="450" spans="1:35" s="128" customFormat="1" ht="22.5" customHeight="1" x14ac:dyDescent="0.25">
      <c r="C450" s="131"/>
      <c r="D450" s="147">
        <f>+'5E D2'!J319</f>
        <v>0</v>
      </c>
      <c r="E450" s="136"/>
      <c r="F450" s="136"/>
      <c r="G450" s="136"/>
      <c r="H450" s="136"/>
      <c r="I450" s="136"/>
      <c r="J450" s="135"/>
      <c r="K450" s="135"/>
      <c r="L450" s="135"/>
      <c r="M450" s="135"/>
      <c r="N450" s="135"/>
      <c r="O450" s="136"/>
      <c r="P450" s="136"/>
      <c r="Q450" s="136"/>
      <c r="R450" s="136"/>
      <c r="T450" s="131"/>
      <c r="U450" s="147">
        <f>'[7]5E B2'!I418</f>
        <v>0</v>
      </c>
      <c r="V450" s="132"/>
      <c r="W450" s="132"/>
      <c r="X450" s="132"/>
      <c r="Y450" s="132"/>
      <c r="Z450" s="132"/>
      <c r="AA450" s="132"/>
      <c r="AB450" s="132"/>
      <c r="AC450" s="132"/>
      <c r="AD450" s="132"/>
      <c r="AE450" s="132"/>
      <c r="AF450" s="132"/>
      <c r="AG450" s="132"/>
      <c r="AH450" s="132"/>
      <c r="AI450" s="132"/>
    </row>
    <row r="451" spans="1:35" s="128" customFormat="1" ht="22.5" hidden="1" customHeight="1" x14ac:dyDescent="0.25">
      <c r="C451" s="131"/>
      <c r="D451" s="147">
        <f>+'5E D2'!J320</f>
        <v>0</v>
      </c>
      <c r="E451" s="136"/>
      <c r="F451" s="136"/>
      <c r="G451" s="136"/>
      <c r="H451" s="136"/>
      <c r="I451" s="136"/>
      <c r="J451" s="135"/>
      <c r="K451" s="135"/>
      <c r="L451" s="135"/>
      <c r="M451" s="135"/>
      <c r="N451" s="135"/>
      <c r="O451" s="136"/>
      <c r="P451" s="136"/>
      <c r="Q451" s="136"/>
      <c r="R451" s="136"/>
      <c r="T451" s="131"/>
      <c r="U451" s="147">
        <f>'[7]5E B2'!I419</f>
        <v>0</v>
      </c>
      <c r="V451" s="132"/>
      <c r="W451" s="132"/>
      <c r="X451" s="132"/>
      <c r="Y451" s="132"/>
      <c r="Z451" s="132"/>
      <c r="AA451" s="132"/>
      <c r="AB451" s="132"/>
      <c r="AC451" s="132"/>
      <c r="AD451" s="132"/>
      <c r="AE451" s="132"/>
      <c r="AF451" s="132"/>
      <c r="AG451" s="132"/>
      <c r="AH451" s="132"/>
      <c r="AI451" s="132"/>
    </row>
    <row r="452" spans="1:35" s="128" customFormat="1" ht="22.5" customHeight="1" x14ac:dyDescent="0.25">
      <c r="C452" s="137"/>
      <c r="D452" s="148">
        <f>+'5E D2'!J321</f>
        <v>0</v>
      </c>
      <c r="E452" s="138"/>
      <c r="F452" s="138"/>
      <c r="G452" s="138"/>
      <c r="H452" s="138"/>
      <c r="I452" s="138"/>
      <c r="J452" s="135"/>
      <c r="K452" s="135"/>
      <c r="L452" s="135"/>
      <c r="M452" s="135"/>
      <c r="N452" s="135"/>
      <c r="O452" s="138"/>
      <c r="P452" s="138"/>
      <c r="Q452" s="138"/>
      <c r="R452" s="138"/>
      <c r="T452" s="137"/>
      <c r="U452" s="148">
        <f>'[7]5E B2'!I420</f>
        <v>0</v>
      </c>
      <c r="V452" s="139"/>
      <c r="W452" s="139"/>
      <c r="X452" s="139"/>
      <c r="Y452" s="139"/>
      <c r="Z452" s="139"/>
      <c r="AA452" s="139"/>
      <c r="AB452" s="139"/>
      <c r="AC452" s="139"/>
      <c r="AD452" s="139"/>
      <c r="AE452" s="139"/>
      <c r="AF452" s="139"/>
      <c r="AG452" s="139"/>
      <c r="AH452" s="139"/>
      <c r="AI452" s="139"/>
    </row>
    <row r="453" spans="1:35" x14ac:dyDescent="0.3">
      <c r="C453" s="317"/>
      <c r="D453" s="317"/>
      <c r="E453" s="317"/>
      <c r="F453" s="317"/>
      <c r="G453" s="317"/>
      <c r="H453" s="317"/>
      <c r="I453" s="317"/>
      <c r="J453" s="317"/>
      <c r="K453" s="317"/>
      <c r="L453" s="317"/>
      <c r="M453" s="317"/>
      <c r="N453" s="317"/>
      <c r="O453" s="317"/>
      <c r="P453" s="317"/>
      <c r="Q453" s="317"/>
      <c r="R453" s="317"/>
      <c r="T453" s="317"/>
      <c r="U453" s="317"/>
      <c r="V453" s="317"/>
      <c r="W453" s="317"/>
      <c r="X453" s="317"/>
      <c r="Y453" s="317"/>
      <c r="Z453" s="317"/>
      <c r="AA453" s="317"/>
      <c r="AB453" s="317"/>
      <c r="AC453" s="317"/>
      <c r="AD453" s="317"/>
    </row>
    <row r="454" spans="1:35" x14ac:dyDescent="0.3">
      <c r="C454" s="141"/>
      <c r="D454" s="141"/>
      <c r="E454" s="141"/>
      <c r="F454" s="141"/>
      <c r="G454" s="141"/>
      <c r="H454" s="141"/>
      <c r="I454" s="141"/>
      <c r="J454" s="141"/>
      <c r="K454" s="141"/>
      <c r="L454" s="141"/>
      <c r="M454" s="141"/>
      <c r="N454" s="141"/>
      <c r="O454" s="141"/>
      <c r="P454" s="141"/>
      <c r="Q454" s="141"/>
      <c r="R454" s="141"/>
      <c r="T454" s="141"/>
      <c r="U454" s="141"/>
      <c r="V454" s="141"/>
      <c r="W454" s="141"/>
      <c r="X454" s="141"/>
      <c r="Y454" s="141"/>
      <c r="Z454" s="141"/>
      <c r="AA454" s="141"/>
      <c r="AB454" s="141"/>
      <c r="AC454" s="141"/>
      <c r="AD454" s="141"/>
      <c r="AE454" s="141"/>
      <c r="AF454" s="141"/>
      <c r="AG454" s="141"/>
      <c r="AH454" s="141"/>
      <c r="AI454" s="141"/>
    </row>
    <row r="455" spans="1:35" x14ac:dyDescent="0.3">
      <c r="C455" s="314"/>
      <c r="D455" s="314"/>
      <c r="E455" s="314"/>
      <c r="F455" s="314"/>
      <c r="G455" s="314"/>
      <c r="H455" s="314"/>
      <c r="I455" s="314"/>
      <c r="J455" s="314"/>
      <c r="K455" s="314"/>
      <c r="L455" s="314"/>
      <c r="M455" s="314"/>
      <c r="N455" s="314"/>
      <c r="O455" s="314"/>
      <c r="P455" s="314"/>
      <c r="Q455" s="314"/>
      <c r="R455" s="314"/>
      <c r="T455" s="314"/>
      <c r="U455" s="314"/>
      <c r="V455" s="314"/>
      <c r="W455" s="314"/>
      <c r="X455" s="314"/>
      <c r="Y455" s="314"/>
      <c r="Z455" s="314"/>
      <c r="AA455" s="314"/>
      <c r="AB455" s="314"/>
      <c r="AC455" s="314"/>
      <c r="AD455" s="314"/>
    </row>
    <row r="457" spans="1:35" ht="53.25" customHeight="1" x14ac:dyDescent="0.3">
      <c r="C457" s="115"/>
      <c r="D457" s="116"/>
      <c r="E457" s="117"/>
      <c r="F457" s="117"/>
      <c r="G457" s="117"/>
      <c r="H457" s="117"/>
      <c r="I457" s="117"/>
      <c r="J457" s="117"/>
      <c r="K457" s="117"/>
      <c r="L457" s="117"/>
      <c r="M457" s="117"/>
      <c r="N457" s="117"/>
      <c r="O457" s="117"/>
      <c r="P457" s="117"/>
      <c r="Q457" s="117"/>
      <c r="R457" s="117"/>
      <c r="T457" s="115"/>
      <c r="U457" s="116"/>
      <c r="V457" s="117"/>
      <c r="W457" s="117"/>
      <c r="X457" s="117"/>
      <c r="Y457" s="117"/>
      <c r="Z457" s="117"/>
      <c r="AA457" s="117"/>
      <c r="AB457" s="117"/>
      <c r="AC457" s="117"/>
      <c r="AD457" s="117"/>
      <c r="AE457" s="117"/>
      <c r="AF457" s="117"/>
      <c r="AG457" s="117"/>
      <c r="AH457" s="117"/>
      <c r="AI457" s="117"/>
    </row>
    <row r="458" spans="1:35" ht="5.25" customHeight="1" x14ac:dyDescent="0.3"/>
    <row r="459" spans="1:35" x14ac:dyDescent="0.3">
      <c r="A459" s="119" t="s">
        <v>28</v>
      </c>
      <c r="C459" s="322" t="str">
        <f>C3</f>
        <v>Année 2021/2022</v>
      </c>
      <c r="D459" s="322"/>
      <c r="E459" s="120"/>
      <c r="F459" s="120"/>
      <c r="G459" s="120"/>
      <c r="H459" s="120"/>
      <c r="I459" s="120"/>
      <c r="J459" s="120"/>
      <c r="K459" s="323" t="str">
        <f>+CONCATENATE("Période ",$A$8)</f>
        <v>Période 4</v>
      </c>
      <c r="L459" s="323"/>
      <c r="M459" s="323"/>
      <c r="N459" s="323"/>
      <c r="O459" s="323"/>
      <c r="P459" s="323"/>
      <c r="Q459" s="323"/>
      <c r="R459" s="323"/>
      <c r="T459" s="322" t="str">
        <f>+C459</f>
        <v>Année 2021/2022</v>
      </c>
      <c r="U459" s="322"/>
      <c r="V459" s="120"/>
      <c r="W459" s="120"/>
      <c r="X459" s="120"/>
      <c r="Y459" s="120"/>
      <c r="Z459" s="120"/>
      <c r="AA459" s="120"/>
      <c r="AB459" s="323" t="str">
        <f>+CONCATENATE("Période ",$A$8)</f>
        <v>Période 4</v>
      </c>
      <c r="AC459" s="323"/>
      <c r="AD459" s="323"/>
      <c r="AE459" s="323"/>
      <c r="AF459" s="323"/>
      <c r="AG459" s="323"/>
      <c r="AH459" s="323"/>
      <c r="AI459" s="323"/>
    </row>
    <row r="460" spans="1:35" x14ac:dyDescent="0.3">
      <c r="A460" s="121"/>
      <c r="C460" s="122"/>
      <c r="D460" s="122"/>
      <c r="E460" s="123"/>
      <c r="F460" s="123"/>
      <c r="G460" s="123"/>
      <c r="H460" s="123"/>
      <c r="I460" s="123"/>
      <c r="J460" s="123"/>
      <c r="K460" s="123"/>
      <c r="L460" s="123"/>
      <c r="M460" s="123"/>
      <c r="N460" s="123"/>
      <c r="O460" s="123"/>
      <c r="P460" s="123"/>
      <c r="Q460" s="123"/>
      <c r="R460" s="123"/>
      <c r="T460" s="122"/>
      <c r="U460" s="122"/>
      <c r="V460" s="123"/>
      <c r="W460" s="123"/>
      <c r="X460" s="123"/>
      <c r="Y460" s="123"/>
      <c r="Z460" s="123"/>
      <c r="AA460" s="123"/>
      <c r="AB460" s="123"/>
      <c r="AC460" s="123"/>
      <c r="AD460" s="123"/>
      <c r="AE460" s="123"/>
      <c r="AF460" s="123"/>
      <c r="AG460" s="123"/>
      <c r="AH460" s="123"/>
      <c r="AI460" s="123"/>
    </row>
    <row r="461" spans="1:35" ht="15.6" x14ac:dyDescent="0.3">
      <c r="A461" s="119" t="s">
        <v>38</v>
      </c>
      <c r="C461" s="124" t="s">
        <v>39</v>
      </c>
      <c r="D461" s="320"/>
      <c r="E461" s="320"/>
      <c r="F461" s="320"/>
      <c r="G461" s="320"/>
      <c r="H461" s="320"/>
      <c r="I461" s="320"/>
      <c r="J461" s="320"/>
      <c r="K461" s="320"/>
      <c r="L461" s="320"/>
      <c r="M461" s="320"/>
      <c r="N461" s="320"/>
      <c r="O461" s="320"/>
      <c r="P461" s="320"/>
      <c r="Q461" s="320"/>
      <c r="R461" s="320"/>
      <c r="T461" s="124" t="s">
        <v>39</v>
      </c>
      <c r="U461" s="320"/>
      <c r="V461" s="320"/>
      <c r="W461" s="320"/>
      <c r="X461" s="320"/>
      <c r="Y461" s="320"/>
      <c r="Z461" s="320"/>
      <c r="AA461" s="320"/>
      <c r="AB461" s="320"/>
      <c r="AC461" s="320"/>
      <c r="AD461" s="320"/>
      <c r="AE461" s="320"/>
      <c r="AF461" s="320"/>
      <c r="AG461" s="320"/>
      <c r="AH461" s="320"/>
      <c r="AI461" s="320"/>
    </row>
    <row r="462" spans="1:35" x14ac:dyDescent="0.3">
      <c r="A462" s="125"/>
    </row>
    <row r="463" spans="1:35" ht="18" customHeight="1" x14ac:dyDescent="0.3">
      <c r="A463" s="119" t="s">
        <v>41</v>
      </c>
      <c r="C463" s="124"/>
      <c r="T463" s="124"/>
    </row>
    <row r="464" spans="1:35" ht="15" customHeight="1" x14ac:dyDescent="0.3">
      <c r="A464" s="125">
        <v>4</v>
      </c>
      <c r="C464" s="321" t="s">
        <v>65</v>
      </c>
      <c r="D464" s="321"/>
      <c r="E464" s="321"/>
      <c r="F464" s="321"/>
      <c r="G464" s="321"/>
      <c r="H464" s="321"/>
      <c r="I464" s="321"/>
      <c r="J464" s="321"/>
      <c r="K464" s="321"/>
      <c r="L464" s="321"/>
      <c r="M464" s="321"/>
      <c r="N464" s="321"/>
      <c r="O464" s="321"/>
      <c r="P464" s="321"/>
      <c r="Q464" s="321"/>
      <c r="R464" s="321"/>
      <c r="T464" s="321" t="s">
        <v>65</v>
      </c>
      <c r="U464" s="321"/>
      <c r="V464" s="321"/>
      <c r="W464" s="321"/>
      <c r="X464" s="321"/>
      <c r="Y464" s="321"/>
      <c r="Z464" s="321"/>
      <c r="AA464" s="321"/>
      <c r="AB464" s="321"/>
      <c r="AC464" s="321"/>
      <c r="AD464" s="321"/>
      <c r="AE464" s="321"/>
      <c r="AF464" s="321"/>
      <c r="AG464" s="321"/>
      <c r="AH464" s="321"/>
      <c r="AI464" s="321"/>
    </row>
    <row r="465" spans="3:35" ht="166.5" customHeight="1" x14ac:dyDescent="0.3">
      <c r="C465" s="321"/>
      <c r="D465" s="321"/>
      <c r="E465" s="321"/>
      <c r="F465" s="321"/>
      <c r="G465" s="321"/>
      <c r="H465" s="321"/>
      <c r="I465" s="321"/>
      <c r="J465" s="321"/>
      <c r="K465" s="321"/>
      <c r="L465" s="321"/>
      <c r="M465" s="321"/>
      <c r="N465" s="321"/>
      <c r="O465" s="321"/>
      <c r="P465" s="321"/>
      <c r="Q465" s="321"/>
      <c r="R465" s="321"/>
      <c r="T465" s="321"/>
      <c r="U465" s="321"/>
      <c r="V465" s="321"/>
      <c r="W465" s="321"/>
      <c r="X465" s="321"/>
      <c r="Y465" s="321"/>
      <c r="Z465" s="321"/>
      <c r="AA465" s="321"/>
      <c r="AB465" s="321"/>
      <c r="AC465" s="321"/>
      <c r="AD465" s="321"/>
      <c r="AE465" s="321"/>
      <c r="AF465" s="321"/>
      <c r="AG465" s="321"/>
      <c r="AH465" s="321"/>
      <c r="AI465" s="321"/>
    </row>
    <row r="466" spans="3:35" ht="9" customHeight="1" x14ac:dyDescent="0.3"/>
    <row r="467" spans="3:35" ht="63.75" customHeight="1" x14ac:dyDescent="0.3">
      <c r="E467" s="315" t="s">
        <v>66</v>
      </c>
      <c r="F467" s="315" t="s">
        <v>67</v>
      </c>
      <c r="G467" s="316" t="s">
        <v>68</v>
      </c>
      <c r="H467" s="319" t="s">
        <v>69</v>
      </c>
      <c r="I467" s="315" t="s">
        <v>70</v>
      </c>
      <c r="J467" s="315" t="s">
        <v>71</v>
      </c>
      <c r="K467" s="315" t="s">
        <v>72</v>
      </c>
      <c r="L467" s="315" t="s">
        <v>73</v>
      </c>
      <c r="M467" s="316" t="s">
        <v>74</v>
      </c>
      <c r="N467" s="318" t="s">
        <v>75</v>
      </c>
      <c r="O467" s="315" t="s">
        <v>76</v>
      </c>
      <c r="P467" s="315" t="s">
        <v>77</v>
      </c>
      <c r="Q467" s="315" t="s">
        <v>78</v>
      </c>
      <c r="R467" s="316" t="s">
        <v>79</v>
      </c>
      <c r="V467" s="315" t="s">
        <v>66</v>
      </c>
      <c r="W467" s="315" t="s">
        <v>67</v>
      </c>
      <c r="X467" s="316" t="s">
        <v>68</v>
      </c>
      <c r="Y467" s="319" t="s">
        <v>69</v>
      </c>
      <c r="Z467" s="315" t="s">
        <v>70</v>
      </c>
      <c r="AA467" s="315" t="s">
        <v>71</v>
      </c>
      <c r="AB467" s="315" t="s">
        <v>72</v>
      </c>
      <c r="AC467" s="315" t="s">
        <v>73</v>
      </c>
      <c r="AD467" s="316" t="s">
        <v>74</v>
      </c>
      <c r="AE467" s="318" t="s">
        <v>75</v>
      </c>
      <c r="AF467" s="315" t="s">
        <v>76</v>
      </c>
      <c r="AG467" s="315" t="s">
        <v>77</v>
      </c>
      <c r="AH467" s="315" t="s">
        <v>78</v>
      </c>
      <c r="AI467" s="316" t="s">
        <v>79</v>
      </c>
    </row>
    <row r="468" spans="3:35" ht="15.6" x14ac:dyDescent="0.3">
      <c r="C468" s="126" t="s">
        <v>51</v>
      </c>
      <c r="D468" s="127" t="s">
        <v>52</v>
      </c>
      <c r="E468" s="315"/>
      <c r="F468" s="315"/>
      <c r="G468" s="316"/>
      <c r="H468" s="319"/>
      <c r="I468" s="315"/>
      <c r="J468" s="315"/>
      <c r="K468" s="315"/>
      <c r="L468" s="315"/>
      <c r="M468" s="316"/>
      <c r="N468" s="318"/>
      <c r="O468" s="315"/>
      <c r="P468" s="315"/>
      <c r="Q468" s="315"/>
      <c r="R468" s="316"/>
      <c r="T468" s="126" t="s">
        <v>51</v>
      </c>
      <c r="U468" s="127" t="s">
        <v>52</v>
      </c>
      <c r="V468" s="315"/>
      <c r="W468" s="315"/>
      <c r="X468" s="316"/>
      <c r="Y468" s="319"/>
      <c r="Z468" s="315"/>
      <c r="AA468" s="315"/>
      <c r="AB468" s="315"/>
      <c r="AC468" s="315"/>
      <c r="AD468" s="316"/>
      <c r="AE468" s="318"/>
      <c r="AF468" s="315"/>
      <c r="AG468" s="315"/>
      <c r="AH468" s="315"/>
      <c r="AI468" s="316"/>
    </row>
    <row r="469" spans="3:35" s="128" customFormat="1" ht="21" customHeight="1" x14ac:dyDescent="0.25">
      <c r="C469" s="129" t="s">
        <v>56</v>
      </c>
      <c r="D469" s="97">
        <f>+'5E D2'!B386</f>
        <v>0</v>
      </c>
      <c r="E469" s="130"/>
      <c r="F469" s="130"/>
      <c r="G469" s="130"/>
      <c r="H469" s="130"/>
      <c r="I469" s="130"/>
      <c r="J469" s="130"/>
      <c r="K469" s="130"/>
      <c r="L469" s="130"/>
      <c r="M469" s="130"/>
      <c r="N469" s="130"/>
      <c r="O469" s="130"/>
      <c r="P469" s="130"/>
      <c r="Q469" s="130"/>
      <c r="R469" s="130"/>
      <c r="T469" s="129" t="s">
        <v>56</v>
      </c>
      <c r="U469" s="97">
        <f>'[7]5E B2'!A485</f>
        <v>0</v>
      </c>
      <c r="V469" s="130"/>
      <c r="W469" s="130"/>
      <c r="X469" s="130"/>
      <c r="Y469" s="130"/>
      <c r="Z469" s="130"/>
      <c r="AA469" s="130"/>
      <c r="AB469" s="130"/>
      <c r="AC469" s="130"/>
      <c r="AD469" s="130"/>
      <c r="AE469" s="130"/>
      <c r="AF469" s="130"/>
      <c r="AG469" s="130"/>
      <c r="AH469" s="130"/>
      <c r="AI469" s="130"/>
    </row>
    <row r="470" spans="3:35" s="128" customFormat="1" ht="22.5" hidden="1" customHeight="1" x14ac:dyDescent="0.25">
      <c r="C470" s="131"/>
      <c r="D470" s="147">
        <f>+'5E D2'!B387</f>
        <v>0</v>
      </c>
      <c r="E470" s="132"/>
      <c r="F470" s="132"/>
      <c r="G470" s="132"/>
      <c r="H470" s="132"/>
      <c r="I470" s="132"/>
      <c r="J470" s="132"/>
      <c r="K470" s="132"/>
      <c r="L470" s="132"/>
      <c r="M470" s="132"/>
      <c r="N470" s="132"/>
      <c r="O470" s="132"/>
      <c r="P470" s="132"/>
      <c r="Q470" s="132"/>
      <c r="R470" s="132"/>
      <c r="T470" s="131"/>
      <c r="U470" s="147">
        <f>'[7]5E B2'!A486</f>
        <v>0</v>
      </c>
      <c r="V470" s="132"/>
      <c r="W470" s="132"/>
      <c r="X470" s="132"/>
      <c r="Y470" s="132"/>
      <c r="Z470" s="132"/>
      <c r="AA470" s="132"/>
      <c r="AB470" s="132"/>
      <c r="AC470" s="132"/>
      <c r="AD470" s="132"/>
      <c r="AE470" s="132"/>
      <c r="AF470" s="132"/>
      <c r="AG470" s="132"/>
      <c r="AH470" s="132"/>
      <c r="AI470" s="132"/>
    </row>
    <row r="471" spans="3:35" s="128" customFormat="1" ht="22.5" hidden="1" customHeight="1" x14ac:dyDescent="0.25">
      <c r="C471" s="131"/>
      <c r="D471" s="147">
        <f>+'5E D2'!B388</f>
        <v>0</v>
      </c>
      <c r="E471" s="132"/>
      <c r="F471" s="132"/>
      <c r="G471" s="132"/>
      <c r="H471" s="132"/>
      <c r="I471" s="132"/>
      <c r="J471" s="132"/>
      <c r="K471" s="132"/>
      <c r="L471" s="132"/>
      <c r="M471" s="132"/>
      <c r="N471" s="132"/>
      <c r="O471" s="132"/>
      <c r="P471" s="132"/>
      <c r="Q471" s="132"/>
      <c r="R471" s="132"/>
      <c r="T471" s="131"/>
      <c r="U471" s="147">
        <f>'[7]5E B2'!A487</f>
        <v>0</v>
      </c>
      <c r="V471" s="132"/>
      <c r="W471" s="132"/>
      <c r="X471" s="132"/>
      <c r="Y471" s="132"/>
      <c r="Z471" s="132"/>
      <c r="AA471" s="132"/>
      <c r="AB471" s="132"/>
      <c r="AC471" s="132"/>
      <c r="AD471" s="132"/>
      <c r="AE471" s="132"/>
      <c r="AF471" s="132"/>
      <c r="AG471" s="132"/>
      <c r="AH471" s="132"/>
      <c r="AI471" s="132"/>
    </row>
    <row r="472" spans="3:35" s="128" customFormat="1" ht="22.5" customHeight="1" x14ac:dyDescent="0.25">
      <c r="C472" s="133">
        <f>+$A$4</f>
        <v>45901</v>
      </c>
      <c r="D472" s="147">
        <f>+'5E D2'!B389</f>
        <v>0</v>
      </c>
      <c r="E472" s="132"/>
      <c r="F472" s="132"/>
      <c r="G472" s="132"/>
      <c r="H472" s="132"/>
      <c r="I472" s="132"/>
      <c r="J472" s="132"/>
      <c r="K472" s="132"/>
      <c r="L472" s="132"/>
      <c r="M472" s="132"/>
      <c r="N472" s="132"/>
      <c r="O472" s="132"/>
      <c r="P472" s="132"/>
      <c r="Q472" s="132"/>
      <c r="R472" s="132"/>
      <c r="T472" s="133">
        <f>+C520+3</f>
        <v>45908</v>
      </c>
      <c r="U472" s="147">
        <f>'[7]5E B2'!A488</f>
        <v>0</v>
      </c>
      <c r="V472" s="132"/>
      <c r="W472" s="132"/>
      <c r="X472" s="132"/>
      <c r="Y472" s="132"/>
      <c r="Z472" s="132"/>
      <c r="AA472" s="132"/>
      <c r="AB472" s="132"/>
      <c r="AC472" s="132"/>
      <c r="AD472" s="132"/>
      <c r="AE472" s="132"/>
      <c r="AF472" s="132"/>
      <c r="AG472" s="132"/>
      <c r="AH472" s="132"/>
      <c r="AI472" s="132"/>
    </row>
    <row r="473" spans="3:35" s="128" customFormat="1" ht="22.5" hidden="1" customHeight="1" x14ac:dyDescent="0.25">
      <c r="C473" s="133"/>
      <c r="D473" s="147">
        <f>+'5E D2'!B390</f>
        <v>0</v>
      </c>
      <c r="E473" s="132"/>
      <c r="F473" s="132"/>
      <c r="G473" s="132"/>
      <c r="H473" s="132"/>
      <c r="I473" s="132"/>
      <c r="J473" s="132"/>
      <c r="K473" s="132"/>
      <c r="L473" s="132"/>
      <c r="M473" s="132"/>
      <c r="N473" s="132"/>
      <c r="O473" s="132"/>
      <c r="P473" s="132"/>
      <c r="Q473" s="132"/>
      <c r="R473" s="132"/>
      <c r="T473" s="133"/>
      <c r="U473" s="147">
        <f>'[7]5E B2'!A489</f>
        <v>0</v>
      </c>
      <c r="V473" s="132"/>
      <c r="W473" s="132"/>
      <c r="X473" s="132"/>
      <c r="Y473" s="132"/>
      <c r="Z473" s="132"/>
      <c r="AA473" s="132"/>
      <c r="AB473" s="132"/>
      <c r="AC473" s="132"/>
      <c r="AD473" s="132"/>
      <c r="AE473" s="132"/>
      <c r="AF473" s="132"/>
      <c r="AG473" s="132"/>
      <c r="AH473" s="132"/>
      <c r="AI473" s="132"/>
    </row>
    <row r="474" spans="3:35" s="128" customFormat="1" ht="22.5" hidden="1" customHeight="1" x14ac:dyDescent="0.25">
      <c r="C474" s="133"/>
      <c r="D474" s="147">
        <f>+'5E D2'!B391</f>
        <v>0</v>
      </c>
      <c r="E474" s="132"/>
      <c r="F474" s="132"/>
      <c r="G474" s="132"/>
      <c r="H474" s="132"/>
      <c r="I474" s="132"/>
      <c r="J474" s="132"/>
      <c r="K474" s="132"/>
      <c r="L474" s="132"/>
      <c r="M474" s="132"/>
      <c r="N474" s="132"/>
      <c r="O474" s="132"/>
      <c r="P474" s="132"/>
      <c r="Q474" s="132"/>
      <c r="R474" s="132"/>
      <c r="T474" s="133"/>
      <c r="U474" s="147">
        <f>'[7]5E B2'!A490</f>
        <v>0</v>
      </c>
      <c r="V474" s="132"/>
      <c r="W474" s="132"/>
      <c r="X474" s="132"/>
      <c r="Y474" s="132"/>
      <c r="Z474" s="132"/>
      <c r="AA474" s="132"/>
      <c r="AB474" s="132"/>
      <c r="AC474" s="132"/>
      <c r="AD474" s="132"/>
      <c r="AE474" s="132"/>
      <c r="AF474" s="132"/>
      <c r="AG474" s="132"/>
      <c r="AH474" s="132"/>
      <c r="AI474" s="132"/>
    </row>
    <row r="475" spans="3:35" s="128" customFormat="1" ht="21" customHeight="1" x14ac:dyDescent="0.25">
      <c r="C475" s="134"/>
      <c r="D475" s="147">
        <f>+'5E D2'!B392</f>
        <v>0</v>
      </c>
      <c r="E475" s="132"/>
      <c r="F475" s="132"/>
      <c r="G475" s="132"/>
      <c r="H475" s="132"/>
      <c r="I475" s="132"/>
      <c r="J475" s="132"/>
      <c r="K475" s="135"/>
      <c r="L475" s="135"/>
      <c r="M475" s="135"/>
      <c r="N475" s="135"/>
      <c r="O475" s="135"/>
      <c r="P475" s="135"/>
      <c r="Q475" s="135"/>
      <c r="R475" s="136"/>
      <c r="T475" s="134"/>
      <c r="U475" s="147">
        <f>'[7]5E B2'!A491</f>
        <v>0</v>
      </c>
      <c r="V475" s="132"/>
      <c r="W475" s="132"/>
      <c r="X475" s="132"/>
      <c r="Y475" s="132"/>
      <c r="Z475" s="132"/>
      <c r="AA475" s="132"/>
      <c r="AB475" s="132"/>
      <c r="AC475" s="132"/>
      <c r="AD475" s="132"/>
      <c r="AE475" s="132"/>
      <c r="AF475" s="132"/>
      <c r="AG475" s="132"/>
      <c r="AH475" s="132"/>
      <c r="AI475" s="132"/>
    </row>
    <row r="476" spans="3:35" s="128" customFormat="1" ht="22.5" hidden="1" customHeight="1" x14ac:dyDescent="0.25">
      <c r="C476" s="134"/>
      <c r="D476" s="147">
        <f>+'5E D2'!B393</f>
        <v>0</v>
      </c>
      <c r="E476" s="135"/>
      <c r="F476" s="135"/>
      <c r="G476" s="135"/>
      <c r="H476" s="135"/>
      <c r="I476" s="135"/>
      <c r="J476" s="135"/>
      <c r="K476" s="135"/>
      <c r="L476" s="135"/>
      <c r="M476" s="135"/>
      <c r="N476" s="135"/>
      <c r="O476" s="135"/>
      <c r="P476" s="135"/>
      <c r="Q476" s="135"/>
      <c r="R476" s="136"/>
      <c r="T476" s="134"/>
      <c r="U476" s="147">
        <f>'[7]5E B2'!A492</f>
        <v>0</v>
      </c>
      <c r="V476" s="132"/>
      <c r="W476" s="132"/>
      <c r="X476" s="132"/>
      <c r="Y476" s="132"/>
      <c r="Z476" s="132"/>
      <c r="AA476" s="132"/>
      <c r="AB476" s="132"/>
      <c r="AC476" s="132"/>
      <c r="AD476" s="132"/>
      <c r="AE476" s="132"/>
      <c r="AF476" s="132"/>
      <c r="AG476" s="132"/>
      <c r="AH476" s="132"/>
      <c r="AI476" s="132"/>
    </row>
    <row r="477" spans="3:35" s="128" customFormat="1" ht="0.75" customHeight="1" x14ac:dyDescent="0.25">
      <c r="C477" s="134"/>
      <c r="D477" s="147">
        <f>+'5E D2'!B394</f>
        <v>0</v>
      </c>
      <c r="E477" s="135"/>
      <c r="F477" s="135"/>
      <c r="G477" s="135"/>
      <c r="H477" s="135"/>
      <c r="I477" s="135"/>
      <c r="J477" s="135"/>
      <c r="K477" s="135"/>
      <c r="L477" s="135"/>
      <c r="M477" s="135"/>
      <c r="N477" s="135"/>
      <c r="O477" s="135"/>
      <c r="P477" s="135"/>
      <c r="Q477" s="135"/>
      <c r="R477" s="136"/>
      <c r="T477" s="134"/>
      <c r="U477" s="147">
        <f>'[7]5E B2'!A493</f>
        <v>0</v>
      </c>
      <c r="V477" s="132"/>
      <c r="W477" s="132"/>
      <c r="X477" s="132"/>
      <c r="Y477" s="132"/>
      <c r="Z477" s="132"/>
      <c r="AA477" s="132"/>
      <c r="AB477" s="132"/>
      <c r="AC477" s="132"/>
      <c r="AD477" s="132"/>
      <c r="AE477" s="132"/>
      <c r="AF477" s="132"/>
      <c r="AG477" s="132"/>
      <c r="AH477" s="132"/>
      <c r="AI477" s="132"/>
    </row>
    <row r="478" spans="3:35" s="128" customFormat="1" ht="22.5" customHeight="1" x14ac:dyDescent="0.25">
      <c r="C478" s="131"/>
      <c r="D478" s="147">
        <f>+'5E D2'!B395</f>
        <v>0</v>
      </c>
      <c r="E478" s="136"/>
      <c r="F478" s="136"/>
      <c r="G478" s="136"/>
      <c r="H478" s="136"/>
      <c r="I478" s="136"/>
      <c r="J478" s="135"/>
      <c r="K478" s="135"/>
      <c r="L478" s="135"/>
      <c r="M478" s="135"/>
      <c r="N478" s="135"/>
      <c r="O478" s="136"/>
      <c r="P478" s="136"/>
      <c r="Q478" s="136"/>
      <c r="R478" s="136"/>
      <c r="T478" s="131"/>
      <c r="U478" s="147">
        <f>'[7]5E B2'!A494</f>
        <v>0</v>
      </c>
      <c r="V478" s="132"/>
      <c r="W478" s="132"/>
      <c r="X478" s="132"/>
      <c r="Y478" s="132"/>
      <c r="Z478" s="132"/>
      <c r="AA478" s="132"/>
      <c r="AB478" s="132"/>
      <c r="AC478" s="132"/>
      <c r="AD478" s="132"/>
      <c r="AE478" s="132"/>
      <c r="AF478" s="132"/>
      <c r="AG478" s="132"/>
      <c r="AH478" s="132"/>
      <c r="AI478" s="132"/>
    </row>
    <row r="479" spans="3:35" s="128" customFormat="1" ht="22.5" hidden="1" customHeight="1" x14ac:dyDescent="0.25">
      <c r="C479" s="131"/>
      <c r="D479" s="147">
        <f>+'5E D2'!B396</f>
        <v>0</v>
      </c>
      <c r="E479" s="136"/>
      <c r="F479" s="136"/>
      <c r="G479" s="136"/>
      <c r="H479" s="136"/>
      <c r="I479" s="136"/>
      <c r="J479" s="135"/>
      <c r="K479" s="135"/>
      <c r="L479" s="135"/>
      <c r="M479" s="135"/>
      <c r="N479" s="135"/>
      <c r="O479" s="136"/>
      <c r="P479" s="136"/>
      <c r="Q479" s="136"/>
      <c r="R479" s="136"/>
      <c r="T479" s="131"/>
      <c r="U479" s="147">
        <f>'[7]5E B2'!A495</f>
        <v>0</v>
      </c>
      <c r="V479" s="132"/>
      <c r="W479" s="132"/>
      <c r="X479" s="132"/>
      <c r="Y479" s="132"/>
      <c r="Z479" s="132"/>
      <c r="AA479" s="132"/>
      <c r="AB479" s="132"/>
      <c r="AC479" s="132"/>
      <c r="AD479" s="132"/>
      <c r="AE479" s="132"/>
      <c r="AF479" s="132"/>
      <c r="AG479" s="132"/>
      <c r="AH479" s="132"/>
      <c r="AI479" s="132"/>
    </row>
    <row r="480" spans="3:35" s="128" customFormat="1" ht="22.5" customHeight="1" x14ac:dyDescent="0.25">
      <c r="C480" s="137"/>
      <c r="D480" s="148">
        <f>+'5E D2'!B397</f>
        <v>0</v>
      </c>
      <c r="E480" s="138"/>
      <c r="F480" s="138"/>
      <c r="G480" s="138"/>
      <c r="H480" s="138"/>
      <c r="I480" s="138"/>
      <c r="J480" s="135"/>
      <c r="K480" s="135"/>
      <c r="L480" s="135"/>
      <c r="M480" s="135"/>
      <c r="N480" s="135"/>
      <c r="O480" s="138"/>
      <c r="P480" s="138"/>
      <c r="Q480" s="138"/>
      <c r="R480" s="138"/>
      <c r="T480" s="137"/>
      <c r="U480" s="148">
        <f>'[7]5E B2'!A496</f>
        <v>0</v>
      </c>
      <c r="V480" s="139"/>
      <c r="W480" s="139"/>
      <c r="X480" s="139"/>
      <c r="Y480" s="139"/>
      <c r="Z480" s="139"/>
      <c r="AA480" s="139"/>
      <c r="AB480" s="139"/>
      <c r="AC480" s="139"/>
      <c r="AD480" s="139"/>
      <c r="AE480" s="139"/>
      <c r="AF480" s="139"/>
      <c r="AG480" s="139"/>
      <c r="AH480" s="139"/>
      <c r="AI480" s="139"/>
    </row>
    <row r="481" spans="3:35" s="128" customFormat="1" ht="21" customHeight="1" x14ac:dyDescent="0.25">
      <c r="C481" s="129" t="s">
        <v>58</v>
      </c>
      <c r="D481" s="97">
        <f>+'5E D2'!D386</f>
        <v>0</v>
      </c>
      <c r="E481" s="130"/>
      <c r="F481" s="130"/>
      <c r="G481" s="130"/>
      <c r="H481" s="130"/>
      <c r="I481" s="130"/>
      <c r="J481" s="130"/>
      <c r="K481" s="130"/>
      <c r="L481" s="130"/>
      <c r="M481" s="130"/>
      <c r="N481" s="130"/>
      <c r="O481" s="130"/>
      <c r="P481" s="130"/>
      <c r="Q481" s="130"/>
      <c r="R481" s="130"/>
      <c r="T481" s="129" t="s">
        <v>58</v>
      </c>
      <c r="U481" s="97">
        <f>'[7]5E B2'!C485</f>
        <v>0</v>
      </c>
      <c r="V481" s="130"/>
      <c r="W481" s="130"/>
      <c r="X481" s="130"/>
      <c r="Y481" s="130"/>
      <c r="Z481" s="130"/>
      <c r="AA481" s="130"/>
      <c r="AB481" s="130"/>
      <c r="AC481" s="130"/>
      <c r="AD481" s="130"/>
      <c r="AE481" s="130"/>
      <c r="AF481" s="130"/>
      <c r="AG481" s="130"/>
      <c r="AH481" s="130"/>
      <c r="AI481" s="130"/>
    </row>
    <row r="482" spans="3:35" s="128" customFormat="1" ht="22.5" hidden="1" customHeight="1" x14ac:dyDescent="0.25">
      <c r="C482" s="131"/>
      <c r="D482" s="147">
        <f>+'5E D2'!D387</f>
        <v>0</v>
      </c>
      <c r="E482" s="132"/>
      <c r="F482" s="132"/>
      <c r="G482" s="132"/>
      <c r="H482" s="132"/>
      <c r="I482" s="132"/>
      <c r="J482" s="132"/>
      <c r="K482" s="132"/>
      <c r="L482" s="132"/>
      <c r="M482" s="132"/>
      <c r="N482" s="132"/>
      <c r="O482" s="132"/>
      <c r="P482" s="132"/>
      <c r="Q482" s="132"/>
      <c r="R482" s="132"/>
      <c r="T482" s="131"/>
      <c r="U482" s="147">
        <f>'[7]5E B2'!C486</f>
        <v>0</v>
      </c>
      <c r="V482" s="132"/>
      <c r="W482" s="132"/>
      <c r="X482" s="132"/>
      <c r="Y482" s="132"/>
      <c r="Z482" s="132"/>
      <c r="AA482" s="132"/>
      <c r="AB482" s="132"/>
      <c r="AC482" s="132"/>
      <c r="AD482" s="132"/>
      <c r="AE482" s="132"/>
      <c r="AF482" s="132"/>
      <c r="AG482" s="132"/>
      <c r="AH482" s="132"/>
      <c r="AI482" s="132"/>
    </row>
    <row r="483" spans="3:35" s="128" customFormat="1" ht="22.5" hidden="1" customHeight="1" x14ac:dyDescent="0.25">
      <c r="C483" s="131"/>
      <c r="D483" s="147">
        <f>+'5E D2'!D388</f>
        <v>0</v>
      </c>
      <c r="E483" s="132"/>
      <c r="F483" s="132"/>
      <c r="G483" s="132"/>
      <c r="H483" s="132"/>
      <c r="I483" s="132"/>
      <c r="J483" s="132"/>
      <c r="K483" s="132"/>
      <c r="L483" s="132"/>
      <c r="M483" s="132"/>
      <c r="N483" s="132"/>
      <c r="O483" s="132"/>
      <c r="P483" s="132"/>
      <c r="Q483" s="132"/>
      <c r="R483" s="132"/>
      <c r="T483" s="131"/>
      <c r="U483" s="147">
        <f>'[7]5E B2'!C487</f>
        <v>0</v>
      </c>
      <c r="V483" s="132"/>
      <c r="W483" s="132"/>
      <c r="X483" s="132"/>
      <c r="Y483" s="132"/>
      <c r="Z483" s="132"/>
      <c r="AA483" s="132"/>
      <c r="AB483" s="132"/>
      <c r="AC483" s="132"/>
      <c r="AD483" s="132"/>
      <c r="AE483" s="132"/>
      <c r="AF483" s="132"/>
      <c r="AG483" s="132"/>
      <c r="AH483" s="132"/>
      <c r="AI483" s="132"/>
    </row>
    <row r="484" spans="3:35" s="128" customFormat="1" ht="22.5" customHeight="1" x14ac:dyDescent="0.25">
      <c r="C484" s="133">
        <f>+C472+1</f>
        <v>45902</v>
      </c>
      <c r="D484" s="147">
        <f>+'5E D2'!D389</f>
        <v>0</v>
      </c>
      <c r="E484" s="136"/>
      <c r="F484" s="135"/>
      <c r="G484" s="135"/>
      <c r="H484" s="135"/>
      <c r="I484" s="135"/>
      <c r="J484" s="135"/>
      <c r="K484" s="135"/>
      <c r="L484" s="135"/>
      <c r="M484" s="135"/>
      <c r="N484" s="135"/>
      <c r="O484" s="135"/>
      <c r="P484" s="135"/>
      <c r="Q484" s="135"/>
      <c r="R484" s="136"/>
      <c r="T484" s="133">
        <f>+T472+1</f>
        <v>45909</v>
      </c>
      <c r="U484" s="147">
        <f>'[7]5E B2'!C488</f>
        <v>0</v>
      </c>
      <c r="V484" s="132"/>
      <c r="W484" s="132"/>
      <c r="X484" s="132"/>
      <c r="Y484" s="132"/>
      <c r="Z484" s="132"/>
      <c r="AA484" s="132"/>
      <c r="AB484" s="132"/>
      <c r="AC484" s="132"/>
      <c r="AD484" s="132"/>
      <c r="AE484" s="132"/>
      <c r="AF484" s="132"/>
      <c r="AG484" s="132"/>
      <c r="AH484" s="132"/>
      <c r="AI484" s="132"/>
    </row>
    <row r="485" spans="3:35" s="128" customFormat="1" ht="22.5" hidden="1" customHeight="1" x14ac:dyDescent="0.25">
      <c r="C485" s="133"/>
      <c r="D485" s="147">
        <f>+'5E D2'!D390</f>
        <v>0</v>
      </c>
      <c r="E485" s="135"/>
      <c r="F485" s="135"/>
      <c r="G485" s="135"/>
      <c r="H485" s="135"/>
      <c r="I485" s="135"/>
      <c r="J485" s="135"/>
      <c r="K485" s="135"/>
      <c r="L485" s="135"/>
      <c r="M485" s="135"/>
      <c r="N485" s="135"/>
      <c r="O485" s="135"/>
      <c r="P485" s="135"/>
      <c r="Q485" s="135"/>
      <c r="R485" s="135"/>
      <c r="T485" s="133"/>
      <c r="U485" s="147">
        <f>'[7]5E B2'!C489</f>
        <v>0</v>
      </c>
      <c r="V485" s="132"/>
      <c r="W485" s="132"/>
      <c r="X485" s="132"/>
      <c r="Y485" s="132"/>
      <c r="Z485" s="132"/>
      <c r="AA485" s="132"/>
      <c r="AB485" s="132"/>
      <c r="AC485" s="132"/>
      <c r="AD485" s="132"/>
      <c r="AE485" s="132"/>
      <c r="AF485" s="132"/>
      <c r="AG485" s="132"/>
      <c r="AH485" s="132"/>
      <c r="AI485" s="132"/>
    </row>
    <row r="486" spans="3:35" s="128" customFormat="1" ht="22.5" hidden="1" customHeight="1" x14ac:dyDescent="0.25">
      <c r="C486" s="133"/>
      <c r="D486" s="147">
        <f>+'5E D2'!D391</f>
        <v>0</v>
      </c>
      <c r="E486" s="135"/>
      <c r="F486" s="135"/>
      <c r="G486" s="135"/>
      <c r="H486" s="135"/>
      <c r="I486" s="135"/>
      <c r="J486" s="135"/>
      <c r="K486" s="135"/>
      <c r="L486" s="135"/>
      <c r="M486" s="135"/>
      <c r="N486" s="135"/>
      <c r="O486" s="135"/>
      <c r="P486" s="135"/>
      <c r="Q486" s="135"/>
      <c r="R486" s="135"/>
      <c r="T486" s="133"/>
      <c r="U486" s="147">
        <f>'[7]5E B2'!C490</f>
        <v>0</v>
      </c>
      <c r="V486" s="132"/>
      <c r="W486" s="132"/>
      <c r="X486" s="132"/>
      <c r="Y486" s="132"/>
      <c r="Z486" s="132"/>
      <c r="AA486" s="132"/>
      <c r="AB486" s="132"/>
      <c r="AC486" s="132"/>
      <c r="AD486" s="132"/>
      <c r="AE486" s="132"/>
      <c r="AF486" s="132"/>
      <c r="AG486" s="132"/>
      <c r="AH486" s="132"/>
      <c r="AI486" s="132"/>
    </row>
    <row r="487" spans="3:35" s="128" customFormat="1" ht="19.5" customHeight="1" x14ac:dyDescent="0.25">
      <c r="C487" s="134"/>
      <c r="D487" s="147">
        <f>+'5E D2'!D392</f>
        <v>0</v>
      </c>
      <c r="E487" s="135"/>
      <c r="F487" s="135"/>
      <c r="G487" s="135"/>
      <c r="H487" s="135"/>
      <c r="I487" s="135"/>
      <c r="J487" s="135"/>
      <c r="K487" s="135"/>
      <c r="L487" s="135"/>
      <c r="M487" s="135"/>
      <c r="N487" s="135"/>
      <c r="O487" s="135"/>
      <c r="P487" s="135"/>
      <c r="Q487" s="135"/>
      <c r="R487" s="136"/>
      <c r="T487" s="134"/>
      <c r="U487" s="147">
        <f>'[7]5E B2'!C491</f>
        <v>0</v>
      </c>
      <c r="V487" s="132"/>
      <c r="W487" s="132"/>
      <c r="X487" s="132"/>
      <c r="Y487" s="132"/>
      <c r="Z487" s="132"/>
      <c r="AA487" s="132"/>
      <c r="AB487" s="132"/>
      <c r="AC487" s="132"/>
      <c r="AD487" s="132"/>
      <c r="AE487" s="132"/>
      <c r="AF487" s="132"/>
      <c r="AG487" s="132"/>
      <c r="AH487" s="132"/>
      <c r="AI487" s="132"/>
    </row>
    <row r="488" spans="3:35" s="128" customFormat="1" ht="22.5" hidden="1" customHeight="1" x14ac:dyDescent="0.25">
      <c r="C488" s="134"/>
      <c r="D488" s="147">
        <f>+'5E D2'!D393</f>
        <v>0</v>
      </c>
      <c r="E488" s="135"/>
      <c r="F488" s="135"/>
      <c r="G488" s="135"/>
      <c r="H488" s="135"/>
      <c r="I488" s="135"/>
      <c r="J488" s="135"/>
      <c r="K488" s="135"/>
      <c r="L488" s="135"/>
      <c r="M488" s="135"/>
      <c r="N488" s="135"/>
      <c r="O488" s="135"/>
      <c r="P488" s="135"/>
      <c r="Q488" s="135"/>
      <c r="R488" s="136"/>
      <c r="T488" s="134"/>
      <c r="U488" s="147">
        <f>'[7]5E B2'!C492</f>
        <v>0</v>
      </c>
      <c r="V488" s="132"/>
      <c r="W488" s="132"/>
      <c r="X488" s="132"/>
      <c r="Y488" s="132"/>
      <c r="Z488" s="132"/>
      <c r="AA488" s="132"/>
      <c r="AB488" s="132"/>
      <c r="AC488" s="132"/>
      <c r="AD488" s="132"/>
      <c r="AE488" s="132"/>
      <c r="AF488" s="132"/>
      <c r="AG488" s="132"/>
      <c r="AH488" s="132"/>
      <c r="AI488" s="132"/>
    </row>
    <row r="489" spans="3:35" s="128" customFormat="1" ht="0.75" customHeight="1" x14ac:dyDescent="0.25">
      <c r="C489" s="134"/>
      <c r="D489" s="147">
        <f>+'5E D2'!D394</f>
        <v>0</v>
      </c>
      <c r="E489" s="135"/>
      <c r="F489" s="135"/>
      <c r="G489" s="135"/>
      <c r="H489" s="135"/>
      <c r="I489" s="135"/>
      <c r="J489" s="135"/>
      <c r="K489" s="135"/>
      <c r="L489" s="135"/>
      <c r="M489" s="135"/>
      <c r="N489" s="135"/>
      <c r="O489" s="135"/>
      <c r="P489" s="135"/>
      <c r="Q489" s="135"/>
      <c r="R489" s="136"/>
      <c r="T489" s="134"/>
      <c r="U489" s="147">
        <f>'[7]5E B2'!C493</f>
        <v>0</v>
      </c>
      <c r="V489" s="132"/>
      <c r="W489" s="132"/>
      <c r="X489" s="132"/>
      <c r="Y489" s="132"/>
      <c r="Z489" s="132"/>
      <c r="AA489" s="132"/>
      <c r="AB489" s="132"/>
      <c r="AC489" s="132"/>
      <c r="AD489" s="132"/>
      <c r="AE489" s="132"/>
      <c r="AF489" s="132"/>
      <c r="AG489" s="132"/>
      <c r="AH489" s="132"/>
      <c r="AI489" s="132"/>
    </row>
    <row r="490" spans="3:35" s="128" customFormat="1" ht="22.5" customHeight="1" x14ac:dyDescent="0.25">
      <c r="C490" s="131"/>
      <c r="D490" s="147">
        <f>+'5E D2'!D395</f>
        <v>0</v>
      </c>
      <c r="E490" s="136"/>
      <c r="F490" s="136"/>
      <c r="G490" s="136"/>
      <c r="H490" s="136"/>
      <c r="I490" s="136"/>
      <c r="J490" s="135"/>
      <c r="K490" s="135"/>
      <c r="L490" s="135"/>
      <c r="M490" s="135"/>
      <c r="N490" s="135"/>
      <c r="O490" s="136"/>
      <c r="P490" s="136"/>
      <c r="Q490" s="136"/>
      <c r="R490" s="136"/>
      <c r="T490" s="131"/>
      <c r="U490" s="147">
        <f>'[7]5E B2'!C494</f>
        <v>0</v>
      </c>
      <c r="V490" s="132"/>
      <c r="W490" s="132"/>
      <c r="X490" s="132"/>
      <c r="Y490" s="132"/>
      <c r="Z490" s="132"/>
      <c r="AA490" s="132"/>
      <c r="AB490" s="132"/>
      <c r="AC490" s="132"/>
      <c r="AD490" s="132"/>
      <c r="AE490" s="132"/>
      <c r="AF490" s="132"/>
      <c r="AG490" s="132"/>
      <c r="AH490" s="132"/>
      <c r="AI490" s="132"/>
    </row>
    <row r="491" spans="3:35" s="128" customFormat="1" ht="22.5" hidden="1" customHeight="1" x14ac:dyDescent="0.25">
      <c r="C491" s="131"/>
      <c r="D491" s="147">
        <f>+'5E D2'!D396</f>
        <v>0</v>
      </c>
      <c r="E491" s="136"/>
      <c r="F491" s="136"/>
      <c r="G491" s="136"/>
      <c r="H491" s="136"/>
      <c r="I491" s="136"/>
      <c r="J491" s="135"/>
      <c r="K491" s="135"/>
      <c r="L491" s="135"/>
      <c r="M491" s="135"/>
      <c r="N491" s="135"/>
      <c r="O491" s="136"/>
      <c r="P491" s="136"/>
      <c r="Q491" s="136"/>
      <c r="R491" s="136"/>
      <c r="T491" s="131"/>
      <c r="U491" s="147">
        <f>'[7]5E B2'!C495</f>
        <v>0</v>
      </c>
      <c r="V491" s="132"/>
      <c r="W491" s="132"/>
      <c r="X491" s="132"/>
      <c r="Y491" s="132"/>
      <c r="Z491" s="132"/>
      <c r="AA491" s="132"/>
      <c r="AB491" s="132"/>
      <c r="AC491" s="132"/>
      <c r="AD491" s="132"/>
      <c r="AE491" s="132"/>
      <c r="AF491" s="132"/>
      <c r="AG491" s="132"/>
      <c r="AH491" s="132"/>
      <c r="AI491" s="132"/>
    </row>
    <row r="492" spans="3:35" s="128" customFormat="1" ht="22.5" customHeight="1" x14ac:dyDescent="0.25">
      <c r="C492" s="137"/>
      <c r="D492" s="148">
        <f>+'5E D2'!D397</f>
        <v>0</v>
      </c>
      <c r="E492" s="138"/>
      <c r="F492" s="138"/>
      <c r="G492" s="138"/>
      <c r="H492" s="138"/>
      <c r="I492" s="138"/>
      <c r="J492" s="135"/>
      <c r="K492" s="135"/>
      <c r="L492" s="135"/>
      <c r="M492" s="135"/>
      <c r="N492" s="135"/>
      <c r="O492" s="138"/>
      <c r="P492" s="138"/>
      <c r="Q492" s="138"/>
      <c r="R492" s="138"/>
      <c r="T492" s="137"/>
      <c r="U492" s="148">
        <f>'[7]5E B2'!C496</f>
        <v>0</v>
      </c>
      <c r="V492" s="139"/>
      <c r="W492" s="139"/>
      <c r="X492" s="139"/>
      <c r="Y492" s="139"/>
      <c r="Z492" s="139"/>
      <c r="AA492" s="139"/>
      <c r="AB492" s="139"/>
      <c r="AC492" s="139"/>
      <c r="AD492" s="139"/>
      <c r="AE492" s="139"/>
      <c r="AF492" s="139"/>
      <c r="AG492" s="139"/>
      <c r="AH492" s="139"/>
      <c r="AI492" s="139"/>
    </row>
    <row r="493" spans="3:35" s="128" customFormat="1" ht="21" customHeight="1" x14ac:dyDescent="0.25">
      <c r="C493" s="129" t="s">
        <v>59</v>
      </c>
      <c r="D493" s="97">
        <f>+'5E D2'!F386</f>
        <v>0</v>
      </c>
      <c r="E493" s="130"/>
      <c r="F493" s="130"/>
      <c r="G493" s="130"/>
      <c r="H493" s="130"/>
      <c r="I493" s="130"/>
      <c r="J493" s="130"/>
      <c r="K493" s="130"/>
      <c r="L493" s="130"/>
      <c r="M493" s="130"/>
      <c r="N493" s="130"/>
      <c r="O493" s="130"/>
      <c r="P493" s="130"/>
      <c r="Q493" s="130"/>
      <c r="R493" s="130"/>
      <c r="T493" s="129" t="s">
        <v>59</v>
      </c>
      <c r="U493" s="97">
        <f>'[7]5E B2'!E485</f>
        <v>0</v>
      </c>
      <c r="V493" s="130"/>
      <c r="W493" s="130"/>
      <c r="X493" s="130"/>
      <c r="Y493" s="130"/>
      <c r="Z493" s="130"/>
      <c r="AA493" s="130"/>
      <c r="AB493" s="130"/>
      <c r="AC493" s="130"/>
      <c r="AD493" s="130"/>
      <c r="AE493" s="130"/>
      <c r="AF493" s="130"/>
      <c r="AG493" s="130"/>
      <c r="AH493" s="130"/>
      <c r="AI493" s="130"/>
    </row>
    <row r="494" spans="3:35" s="128" customFormat="1" ht="22.5" hidden="1" customHeight="1" x14ac:dyDescent="0.25">
      <c r="C494" s="131"/>
      <c r="D494" s="147">
        <f>+'5E D2'!F387</f>
        <v>0</v>
      </c>
      <c r="E494" s="132"/>
      <c r="F494" s="132"/>
      <c r="G494" s="132"/>
      <c r="H494" s="132"/>
      <c r="I494" s="132"/>
      <c r="J494" s="132"/>
      <c r="K494" s="132"/>
      <c r="L494" s="132"/>
      <c r="M494" s="132"/>
      <c r="N494" s="132"/>
      <c r="O494" s="132"/>
      <c r="P494" s="132"/>
      <c r="Q494" s="132"/>
      <c r="R494" s="132"/>
      <c r="T494" s="131"/>
      <c r="U494" s="147">
        <f>'[7]5E B2'!E486</f>
        <v>0</v>
      </c>
      <c r="V494" s="132"/>
      <c r="W494" s="132"/>
      <c r="X494" s="132"/>
      <c r="Y494" s="132"/>
      <c r="Z494" s="132"/>
      <c r="AA494" s="132"/>
      <c r="AB494" s="132"/>
      <c r="AC494" s="132"/>
      <c r="AD494" s="132"/>
      <c r="AE494" s="132"/>
      <c r="AF494" s="132"/>
      <c r="AG494" s="132"/>
      <c r="AH494" s="132"/>
      <c r="AI494" s="132"/>
    </row>
    <row r="495" spans="3:35" s="128" customFormat="1" ht="22.5" hidden="1" customHeight="1" x14ac:dyDescent="0.25">
      <c r="C495" s="131"/>
      <c r="D495" s="147">
        <f>+'5E D2'!F388</f>
        <v>0</v>
      </c>
      <c r="E495" s="132"/>
      <c r="F495" s="132"/>
      <c r="G495" s="132"/>
      <c r="H495" s="132"/>
      <c r="I495" s="132"/>
      <c r="J495" s="132"/>
      <c r="K495" s="132"/>
      <c r="L495" s="132"/>
      <c r="M495" s="132"/>
      <c r="N495" s="132"/>
      <c r="O495" s="132"/>
      <c r="P495" s="132"/>
      <c r="Q495" s="132"/>
      <c r="R495" s="132"/>
      <c r="T495" s="131"/>
      <c r="U495" s="147">
        <f>'[7]5E B2'!E487</f>
        <v>0</v>
      </c>
      <c r="V495" s="132"/>
      <c r="W495" s="132"/>
      <c r="X495" s="132"/>
      <c r="Y495" s="132"/>
      <c r="Z495" s="132"/>
      <c r="AA495" s="132"/>
      <c r="AB495" s="132"/>
      <c r="AC495" s="132"/>
      <c r="AD495" s="132"/>
      <c r="AE495" s="132"/>
      <c r="AF495" s="132"/>
      <c r="AG495" s="132"/>
      <c r="AH495" s="132"/>
      <c r="AI495" s="132"/>
    </row>
    <row r="496" spans="3:35" s="128" customFormat="1" ht="22.5" customHeight="1" x14ac:dyDescent="0.25">
      <c r="C496" s="133">
        <f>+C484+1</f>
        <v>45903</v>
      </c>
      <c r="D496" s="147">
        <f>+'5E D2'!F389</f>
        <v>0</v>
      </c>
      <c r="E496" s="135"/>
      <c r="F496" s="135"/>
      <c r="G496" s="135"/>
      <c r="H496" s="135"/>
      <c r="I496" s="135"/>
      <c r="J496" s="135"/>
      <c r="K496" s="135"/>
      <c r="L496" s="135"/>
      <c r="M496" s="135"/>
      <c r="N496" s="135"/>
      <c r="O496" s="135"/>
      <c r="P496" s="135"/>
      <c r="Q496" s="135"/>
      <c r="R496" s="135"/>
      <c r="T496" s="133">
        <f>+T484+1</f>
        <v>45910</v>
      </c>
      <c r="U496" s="147">
        <f>'[7]5E B2'!E488</f>
        <v>0</v>
      </c>
      <c r="V496" s="132"/>
      <c r="W496" s="132"/>
      <c r="X496" s="132"/>
      <c r="Y496" s="132"/>
      <c r="Z496" s="132"/>
      <c r="AA496" s="132"/>
      <c r="AB496" s="132"/>
      <c r="AC496" s="132"/>
      <c r="AD496" s="132"/>
      <c r="AE496" s="132"/>
      <c r="AF496" s="132"/>
      <c r="AG496" s="132"/>
      <c r="AH496" s="132"/>
      <c r="AI496" s="132"/>
    </row>
    <row r="497" spans="3:35" s="128" customFormat="1" ht="22.5" hidden="1" customHeight="1" x14ac:dyDescent="0.25">
      <c r="C497" s="133"/>
      <c r="D497" s="147">
        <f>+'5E D2'!F390</f>
        <v>0</v>
      </c>
      <c r="E497" s="135"/>
      <c r="F497" s="135"/>
      <c r="G497" s="135"/>
      <c r="H497" s="135"/>
      <c r="I497" s="135"/>
      <c r="J497" s="135"/>
      <c r="K497" s="135"/>
      <c r="L497" s="135"/>
      <c r="M497" s="135"/>
      <c r="N497" s="135"/>
      <c r="O497" s="135"/>
      <c r="P497" s="135"/>
      <c r="Q497" s="135"/>
      <c r="R497" s="135"/>
      <c r="T497" s="133"/>
      <c r="U497" s="147">
        <f>'[7]5E B2'!E489</f>
        <v>0</v>
      </c>
      <c r="V497" s="132"/>
      <c r="W497" s="132"/>
      <c r="X497" s="132"/>
      <c r="Y497" s="132"/>
      <c r="Z497" s="132"/>
      <c r="AA497" s="132"/>
      <c r="AB497" s="132"/>
      <c r="AC497" s="132"/>
      <c r="AD497" s="132"/>
      <c r="AE497" s="132"/>
      <c r="AF497" s="132"/>
      <c r="AG497" s="132"/>
      <c r="AH497" s="132"/>
      <c r="AI497" s="132"/>
    </row>
    <row r="498" spans="3:35" s="128" customFormat="1" ht="22.5" hidden="1" customHeight="1" x14ac:dyDescent="0.25">
      <c r="C498" s="133"/>
      <c r="D498" s="147">
        <f>+'5E D2'!F391</f>
        <v>0</v>
      </c>
      <c r="E498" s="135"/>
      <c r="F498" s="135"/>
      <c r="G498" s="135"/>
      <c r="H498" s="135"/>
      <c r="I498" s="135"/>
      <c r="J498" s="135"/>
      <c r="K498" s="135"/>
      <c r="L498" s="135"/>
      <c r="M498" s="135"/>
      <c r="N498" s="135"/>
      <c r="O498" s="135"/>
      <c r="P498" s="135"/>
      <c r="Q498" s="135"/>
      <c r="R498" s="135"/>
      <c r="T498" s="133"/>
      <c r="U498" s="147">
        <f>'[7]5E B2'!E490</f>
        <v>0</v>
      </c>
      <c r="V498" s="132"/>
      <c r="W498" s="132"/>
      <c r="X498" s="132"/>
      <c r="Y498" s="132"/>
      <c r="Z498" s="132"/>
      <c r="AA498" s="132"/>
      <c r="AB498" s="132"/>
      <c r="AC498" s="132"/>
      <c r="AD498" s="132"/>
      <c r="AE498" s="132"/>
      <c r="AF498" s="132"/>
      <c r="AG498" s="132"/>
      <c r="AH498" s="132"/>
      <c r="AI498" s="132"/>
    </row>
    <row r="499" spans="3:35" s="128" customFormat="1" ht="21" customHeight="1" x14ac:dyDescent="0.25">
      <c r="C499" s="134"/>
      <c r="D499" s="147">
        <f>+'5E D2'!F392</f>
        <v>0</v>
      </c>
      <c r="E499" s="135"/>
      <c r="F499" s="135"/>
      <c r="G499" s="135"/>
      <c r="H499" s="135"/>
      <c r="I499" s="135"/>
      <c r="J499" s="135"/>
      <c r="K499" s="135"/>
      <c r="L499" s="135"/>
      <c r="M499" s="135"/>
      <c r="N499" s="135"/>
      <c r="O499" s="135"/>
      <c r="P499" s="135"/>
      <c r="Q499" s="135"/>
      <c r="R499" s="136"/>
      <c r="T499" s="134"/>
      <c r="U499" s="147">
        <f>'[7]5E B2'!E491</f>
        <v>0</v>
      </c>
      <c r="V499" s="132"/>
      <c r="W499" s="132"/>
      <c r="X499" s="132"/>
      <c r="Y499" s="132"/>
      <c r="Z499" s="132"/>
      <c r="AA499" s="132"/>
      <c r="AB499" s="132"/>
      <c r="AC499" s="132"/>
      <c r="AD499" s="132"/>
      <c r="AE499" s="132"/>
      <c r="AF499" s="132"/>
      <c r="AG499" s="132"/>
      <c r="AH499" s="132"/>
      <c r="AI499" s="132"/>
    </row>
    <row r="500" spans="3:35" s="128" customFormat="1" ht="22.5" hidden="1" customHeight="1" x14ac:dyDescent="0.25">
      <c r="C500" s="134"/>
      <c r="D500" s="147">
        <f>+'5E D2'!F393</f>
        <v>0</v>
      </c>
      <c r="E500" s="135"/>
      <c r="F500" s="135"/>
      <c r="G500" s="135"/>
      <c r="H500" s="135"/>
      <c r="I500" s="135"/>
      <c r="J500" s="135"/>
      <c r="K500" s="135"/>
      <c r="L500" s="135"/>
      <c r="M500" s="135"/>
      <c r="N500" s="135"/>
      <c r="O500" s="135"/>
      <c r="P500" s="135"/>
      <c r="Q500" s="135"/>
      <c r="R500" s="136"/>
      <c r="T500" s="134"/>
      <c r="U500" s="147">
        <f>'[7]5E B2'!E492</f>
        <v>0</v>
      </c>
      <c r="V500" s="132"/>
      <c r="W500" s="132"/>
      <c r="X500" s="132"/>
      <c r="Y500" s="132"/>
      <c r="Z500" s="132"/>
      <c r="AA500" s="132"/>
      <c r="AB500" s="132"/>
      <c r="AC500" s="132"/>
      <c r="AD500" s="132"/>
      <c r="AE500" s="132"/>
      <c r="AF500" s="132"/>
      <c r="AG500" s="132"/>
      <c r="AH500" s="132"/>
      <c r="AI500" s="132"/>
    </row>
    <row r="501" spans="3:35" s="128" customFormat="1" ht="0.75" customHeight="1" x14ac:dyDescent="0.25">
      <c r="C501" s="134"/>
      <c r="D501" s="147">
        <f>+'5E D2'!F394</f>
        <v>0</v>
      </c>
      <c r="E501" s="135"/>
      <c r="F501" s="135"/>
      <c r="G501" s="135"/>
      <c r="H501" s="135"/>
      <c r="I501" s="135"/>
      <c r="J501" s="135"/>
      <c r="K501" s="135"/>
      <c r="L501" s="135"/>
      <c r="M501" s="135"/>
      <c r="N501" s="135"/>
      <c r="O501" s="135"/>
      <c r="P501" s="135"/>
      <c r="Q501" s="135"/>
      <c r="R501" s="136"/>
      <c r="T501" s="134"/>
      <c r="U501" s="147">
        <f>'[7]5E B2'!E493</f>
        <v>0</v>
      </c>
      <c r="V501" s="132"/>
      <c r="W501" s="132"/>
      <c r="X501" s="132"/>
      <c r="Y501" s="132"/>
      <c r="Z501" s="132"/>
      <c r="AA501" s="132"/>
      <c r="AB501" s="132"/>
      <c r="AC501" s="132"/>
      <c r="AD501" s="132"/>
      <c r="AE501" s="132"/>
      <c r="AF501" s="132"/>
      <c r="AG501" s="132"/>
      <c r="AH501" s="132"/>
      <c r="AI501" s="132"/>
    </row>
    <row r="502" spans="3:35" s="128" customFormat="1" ht="22.5" customHeight="1" x14ac:dyDescent="0.25">
      <c r="C502" s="131"/>
      <c r="D502" s="147">
        <f>+'5E D2'!F395</f>
        <v>0</v>
      </c>
      <c r="E502" s="136"/>
      <c r="F502" s="136"/>
      <c r="G502" s="136"/>
      <c r="H502" s="136"/>
      <c r="I502" s="136"/>
      <c r="J502" s="135"/>
      <c r="K502" s="135"/>
      <c r="L502" s="135"/>
      <c r="M502" s="135"/>
      <c r="N502" s="135"/>
      <c r="O502" s="136"/>
      <c r="P502" s="136"/>
      <c r="Q502" s="136"/>
      <c r="R502" s="136"/>
      <c r="T502" s="131"/>
      <c r="U502" s="147">
        <f>'[7]5E B2'!E494</f>
        <v>0</v>
      </c>
      <c r="V502" s="132"/>
      <c r="W502" s="132"/>
      <c r="X502" s="132"/>
      <c r="Y502" s="132"/>
      <c r="Z502" s="132"/>
      <c r="AA502" s="132"/>
      <c r="AB502" s="132"/>
      <c r="AC502" s="132"/>
      <c r="AD502" s="132"/>
      <c r="AE502" s="132"/>
      <c r="AF502" s="132"/>
      <c r="AG502" s="132"/>
      <c r="AH502" s="132"/>
      <c r="AI502" s="132"/>
    </row>
    <row r="503" spans="3:35" s="128" customFormat="1" ht="22.5" hidden="1" customHeight="1" x14ac:dyDescent="0.25">
      <c r="C503" s="131"/>
      <c r="D503" s="147">
        <f>+'5E D2'!F396</f>
        <v>0</v>
      </c>
      <c r="E503" s="136"/>
      <c r="F503" s="136"/>
      <c r="G503" s="136"/>
      <c r="H503" s="136"/>
      <c r="I503" s="136"/>
      <c r="J503" s="135"/>
      <c r="K503" s="135"/>
      <c r="L503" s="135"/>
      <c r="M503" s="135"/>
      <c r="N503" s="135"/>
      <c r="O503" s="136"/>
      <c r="P503" s="136"/>
      <c r="Q503" s="136"/>
      <c r="R503" s="136"/>
      <c r="T503" s="131"/>
      <c r="U503" s="147">
        <f>'[7]5E B2'!E495</f>
        <v>0</v>
      </c>
      <c r="V503" s="132"/>
      <c r="W503" s="132"/>
      <c r="X503" s="132"/>
      <c r="Y503" s="132"/>
      <c r="Z503" s="132"/>
      <c r="AA503" s="132"/>
      <c r="AB503" s="132"/>
      <c r="AC503" s="132"/>
      <c r="AD503" s="132"/>
      <c r="AE503" s="132"/>
      <c r="AF503" s="132"/>
      <c r="AG503" s="132"/>
      <c r="AH503" s="132"/>
      <c r="AI503" s="132"/>
    </row>
    <row r="504" spans="3:35" s="128" customFormat="1" ht="22.5" customHeight="1" x14ac:dyDescent="0.25">
      <c r="C504" s="137"/>
      <c r="D504" s="148">
        <f>+'5E D2'!F397</f>
        <v>0</v>
      </c>
      <c r="E504" s="138"/>
      <c r="F504" s="138"/>
      <c r="G504" s="138"/>
      <c r="H504" s="138"/>
      <c r="I504" s="138"/>
      <c r="J504" s="135"/>
      <c r="K504" s="135"/>
      <c r="L504" s="135"/>
      <c r="M504" s="135"/>
      <c r="N504" s="135"/>
      <c r="O504" s="138"/>
      <c r="P504" s="138"/>
      <c r="Q504" s="138"/>
      <c r="R504" s="138"/>
      <c r="T504" s="137"/>
      <c r="U504" s="148">
        <f>'[7]5E B2'!E496</f>
        <v>0</v>
      </c>
      <c r="V504" s="139"/>
      <c r="W504" s="139"/>
      <c r="X504" s="139"/>
      <c r="Y504" s="139"/>
      <c r="Z504" s="139"/>
      <c r="AA504" s="139"/>
      <c r="AB504" s="139"/>
      <c r="AC504" s="139"/>
      <c r="AD504" s="139"/>
      <c r="AE504" s="139"/>
      <c r="AF504" s="139"/>
      <c r="AG504" s="139"/>
      <c r="AH504" s="139"/>
      <c r="AI504" s="139"/>
    </row>
    <row r="505" spans="3:35" s="128" customFormat="1" ht="21" customHeight="1" x14ac:dyDescent="0.25">
      <c r="C505" s="129" t="s">
        <v>60</v>
      </c>
      <c r="D505" s="97">
        <f>+'5E D2'!H386</f>
        <v>0</v>
      </c>
      <c r="E505" s="130"/>
      <c r="F505" s="130"/>
      <c r="G505" s="130"/>
      <c r="H505" s="130"/>
      <c r="I505" s="130"/>
      <c r="J505" s="130"/>
      <c r="K505" s="130"/>
      <c r="L505" s="130"/>
      <c r="M505" s="130"/>
      <c r="N505" s="130"/>
      <c r="O505" s="130"/>
      <c r="P505" s="130"/>
      <c r="Q505" s="130"/>
      <c r="R505" s="130"/>
      <c r="T505" s="129" t="s">
        <v>60</v>
      </c>
      <c r="U505" s="97">
        <f>'[7]5E B2'!G485</f>
        <v>0</v>
      </c>
      <c r="V505" s="130"/>
      <c r="W505" s="130"/>
      <c r="X505" s="130"/>
      <c r="Y505" s="130"/>
      <c r="Z505" s="130"/>
      <c r="AA505" s="130"/>
      <c r="AB505" s="130"/>
      <c r="AC505" s="130"/>
      <c r="AD505" s="130"/>
      <c r="AE505" s="130"/>
      <c r="AF505" s="130"/>
      <c r="AG505" s="130"/>
      <c r="AH505" s="130"/>
      <c r="AI505" s="130"/>
    </row>
    <row r="506" spans="3:35" s="128" customFormat="1" ht="22.5" hidden="1" customHeight="1" x14ac:dyDescent="0.25">
      <c r="C506" s="131"/>
      <c r="D506" s="147">
        <f>+'5E D2'!H387</f>
        <v>0</v>
      </c>
      <c r="E506" s="132"/>
      <c r="F506" s="132"/>
      <c r="G506" s="132"/>
      <c r="H506" s="132"/>
      <c r="I506" s="132"/>
      <c r="J506" s="132"/>
      <c r="K506" s="132"/>
      <c r="L506" s="132"/>
      <c r="M506" s="132"/>
      <c r="N506" s="132"/>
      <c r="O506" s="132"/>
      <c r="P506" s="132"/>
      <c r="Q506" s="132"/>
      <c r="R506" s="132"/>
      <c r="T506" s="131"/>
      <c r="U506" s="147">
        <f>'[7]5E B2'!G486</f>
        <v>0</v>
      </c>
      <c r="V506" s="132"/>
      <c r="W506" s="132"/>
      <c r="X506" s="132"/>
      <c r="Y506" s="132"/>
      <c r="Z506" s="132"/>
      <c r="AA506" s="132"/>
      <c r="AB506" s="132"/>
      <c r="AC506" s="132"/>
      <c r="AD506" s="132"/>
      <c r="AE506" s="132"/>
      <c r="AF506" s="132"/>
      <c r="AG506" s="132"/>
      <c r="AH506" s="132"/>
      <c r="AI506" s="132"/>
    </row>
    <row r="507" spans="3:35" s="128" customFormat="1" ht="22.5" hidden="1" customHeight="1" x14ac:dyDescent="0.25">
      <c r="C507" s="131"/>
      <c r="D507" s="147">
        <f>+'5E D2'!H388</f>
        <v>0</v>
      </c>
      <c r="E507" s="132"/>
      <c r="F507" s="132"/>
      <c r="G507" s="132"/>
      <c r="H507" s="132"/>
      <c r="I507" s="132"/>
      <c r="J507" s="132"/>
      <c r="K507" s="132"/>
      <c r="L507" s="132"/>
      <c r="M507" s="132"/>
      <c r="N507" s="132"/>
      <c r="O507" s="132"/>
      <c r="P507" s="132"/>
      <c r="Q507" s="132"/>
      <c r="R507" s="132"/>
      <c r="T507" s="131"/>
      <c r="U507" s="147">
        <f>'[7]5E B2'!G487</f>
        <v>0</v>
      </c>
      <c r="V507" s="132"/>
      <c r="W507" s="132"/>
      <c r="X507" s="132"/>
      <c r="Y507" s="132"/>
      <c r="Z507" s="132"/>
      <c r="AA507" s="132"/>
      <c r="AB507" s="132"/>
      <c r="AC507" s="132"/>
      <c r="AD507" s="132"/>
      <c r="AE507" s="132"/>
      <c r="AF507" s="132"/>
      <c r="AG507" s="132"/>
      <c r="AH507" s="132"/>
      <c r="AI507" s="132"/>
    </row>
    <row r="508" spans="3:35" s="128" customFormat="1" ht="22.5" customHeight="1" x14ac:dyDescent="0.25">
      <c r="C508" s="133">
        <f>+C496+1</f>
        <v>45904</v>
      </c>
      <c r="D508" s="147">
        <f>+'5E D2'!H389</f>
        <v>0</v>
      </c>
      <c r="E508" s="132"/>
      <c r="F508" s="132"/>
      <c r="G508" s="132"/>
      <c r="H508" s="132"/>
      <c r="I508" s="132"/>
      <c r="J508" s="132"/>
      <c r="K508" s="132"/>
      <c r="L508" s="132"/>
      <c r="M508" s="132"/>
      <c r="N508" s="132"/>
      <c r="O508" s="132"/>
      <c r="P508" s="132"/>
      <c r="Q508" s="132"/>
      <c r="R508" s="132"/>
      <c r="T508" s="133">
        <f>+T496+1</f>
        <v>45911</v>
      </c>
      <c r="U508" s="147">
        <f>'[7]5E B2'!G488</f>
        <v>0</v>
      </c>
      <c r="V508" s="132"/>
      <c r="W508" s="132"/>
      <c r="X508" s="132"/>
      <c r="Y508" s="132"/>
      <c r="Z508" s="132"/>
      <c r="AA508" s="132"/>
      <c r="AB508" s="132"/>
      <c r="AC508" s="132"/>
      <c r="AD508" s="132"/>
      <c r="AE508" s="132"/>
      <c r="AF508" s="132"/>
      <c r="AG508" s="132"/>
      <c r="AH508" s="132"/>
      <c r="AI508" s="132"/>
    </row>
    <row r="509" spans="3:35" s="128" customFormat="1" ht="22.5" hidden="1" customHeight="1" x14ac:dyDescent="0.25">
      <c r="C509" s="133"/>
      <c r="D509" s="147">
        <f>+'5E D2'!H390</f>
        <v>0</v>
      </c>
      <c r="E509" s="135"/>
      <c r="F509" s="135"/>
      <c r="G509" s="135"/>
      <c r="H509" s="135"/>
      <c r="I509" s="135"/>
      <c r="J509" s="135"/>
      <c r="K509" s="135"/>
      <c r="L509" s="135"/>
      <c r="M509" s="135"/>
      <c r="N509" s="135"/>
      <c r="O509" s="135"/>
      <c r="P509" s="135"/>
      <c r="Q509" s="135"/>
      <c r="R509" s="135"/>
      <c r="T509" s="133"/>
      <c r="U509" s="147">
        <f>'[7]5E B2'!G489</f>
        <v>0</v>
      </c>
      <c r="V509" s="132"/>
      <c r="W509" s="132"/>
      <c r="X509" s="132"/>
      <c r="Y509" s="132"/>
      <c r="Z509" s="132"/>
      <c r="AA509" s="132"/>
      <c r="AB509" s="132"/>
      <c r="AC509" s="132"/>
      <c r="AD509" s="132"/>
      <c r="AE509" s="132"/>
      <c r="AF509" s="132"/>
      <c r="AG509" s="132"/>
      <c r="AH509" s="132"/>
      <c r="AI509" s="132"/>
    </row>
    <row r="510" spans="3:35" s="128" customFormat="1" ht="22.5" hidden="1" customHeight="1" x14ac:dyDescent="0.25">
      <c r="C510" s="133"/>
      <c r="D510" s="147">
        <f>+'5E D2'!H391</f>
        <v>0</v>
      </c>
      <c r="E510" s="135"/>
      <c r="F510" s="135"/>
      <c r="G510" s="135"/>
      <c r="H510" s="135"/>
      <c r="I510" s="135"/>
      <c r="J510" s="135"/>
      <c r="K510" s="135"/>
      <c r="L510" s="135"/>
      <c r="M510" s="135"/>
      <c r="N510" s="135"/>
      <c r="O510" s="135"/>
      <c r="P510" s="135"/>
      <c r="Q510" s="135"/>
      <c r="R510" s="135"/>
      <c r="T510" s="133"/>
      <c r="U510" s="147">
        <f>'[7]5E B2'!G490</f>
        <v>0</v>
      </c>
      <c r="V510" s="132"/>
      <c r="W510" s="132"/>
      <c r="X510" s="132"/>
      <c r="Y510" s="132"/>
      <c r="Z510" s="132"/>
      <c r="AA510" s="132"/>
      <c r="AB510" s="132"/>
      <c r="AC510" s="132"/>
      <c r="AD510" s="132"/>
      <c r="AE510" s="132"/>
      <c r="AF510" s="132"/>
      <c r="AG510" s="132"/>
      <c r="AH510" s="132"/>
      <c r="AI510" s="132"/>
    </row>
    <row r="511" spans="3:35" s="128" customFormat="1" ht="21.75" customHeight="1" x14ac:dyDescent="0.25">
      <c r="C511" s="134"/>
      <c r="D511" s="147">
        <f>+'5E D2'!H392</f>
        <v>0</v>
      </c>
      <c r="E511" s="135"/>
      <c r="F511" s="135"/>
      <c r="G511" s="135"/>
      <c r="H511" s="135"/>
      <c r="I511" s="135"/>
      <c r="J511" s="135"/>
      <c r="K511" s="135"/>
      <c r="L511" s="135"/>
      <c r="M511" s="135"/>
      <c r="N511" s="135"/>
      <c r="O511" s="135"/>
      <c r="P511" s="135"/>
      <c r="Q511" s="135"/>
      <c r="R511" s="136"/>
      <c r="T511" s="134"/>
      <c r="U511" s="147">
        <f>'[7]5E B2'!G491</f>
        <v>0</v>
      </c>
      <c r="V511" s="132"/>
      <c r="W511" s="132"/>
      <c r="X511" s="132"/>
      <c r="Y511" s="132"/>
      <c r="Z511" s="132"/>
      <c r="AA511" s="132"/>
      <c r="AB511" s="132"/>
      <c r="AC511" s="132"/>
      <c r="AD511" s="132"/>
      <c r="AE511" s="132"/>
      <c r="AF511" s="132"/>
      <c r="AG511" s="132"/>
      <c r="AH511" s="132"/>
      <c r="AI511" s="132"/>
    </row>
    <row r="512" spans="3:35" s="128" customFormat="1" ht="22.5" hidden="1" customHeight="1" x14ac:dyDescent="0.25">
      <c r="C512" s="134"/>
      <c r="D512" s="147">
        <f>+'5E D2'!H393</f>
        <v>0</v>
      </c>
      <c r="E512" s="135"/>
      <c r="F512" s="135"/>
      <c r="G512" s="135"/>
      <c r="H512" s="135"/>
      <c r="I512" s="135"/>
      <c r="J512" s="135"/>
      <c r="K512" s="135"/>
      <c r="L512" s="135"/>
      <c r="M512" s="135"/>
      <c r="N512" s="135"/>
      <c r="O512" s="135"/>
      <c r="P512" s="135"/>
      <c r="Q512" s="135"/>
      <c r="R512" s="136"/>
      <c r="T512" s="134"/>
      <c r="U512" s="147">
        <f>'[7]5E B2'!G492</f>
        <v>0</v>
      </c>
      <c r="V512" s="132"/>
      <c r="W512" s="132"/>
      <c r="X512" s="132"/>
      <c r="Y512" s="132"/>
      <c r="Z512" s="132"/>
      <c r="AA512" s="132"/>
      <c r="AB512" s="132"/>
      <c r="AC512" s="132"/>
      <c r="AD512" s="132"/>
      <c r="AE512" s="132"/>
      <c r="AF512" s="132"/>
      <c r="AG512" s="132"/>
      <c r="AH512" s="132"/>
      <c r="AI512" s="132"/>
    </row>
    <row r="513" spans="3:35" s="128" customFormat="1" ht="0.75" customHeight="1" x14ac:dyDescent="0.25">
      <c r="C513" s="134"/>
      <c r="D513" s="147">
        <f>+'5E D2'!H394</f>
        <v>0</v>
      </c>
      <c r="E513" s="135"/>
      <c r="F513" s="135"/>
      <c r="G513" s="135"/>
      <c r="H513" s="135"/>
      <c r="I513" s="135"/>
      <c r="J513" s="135"/>
      <c r="K513" s="135"/>
      <c r="L513" s="135"/>
      <c r="M513" s="135"/>
      <c r="N513" s="135"/>
      <c r="O513" s="135"/>
      <c r="P513" s="135"/>
      <c r="Q513" s="135"/>
      <c r="R513" s="136"/>
      <c r="T513" s="134"/>
      <c r="U513" s="147">
        <f>'[7]5E B2'!G493</f>
        <v>0</v>
      </c>
      <c r="V513" s="132"/>
      <c r="W513" s="132"/>
      <c r="X513" s="132"/>
      <c r="Y513" s="132"/>
      <c r="Z513" s="132"/>
      <c r="AA513" s="132"/>
      <c r="AB513" s="132"/>
      <c r="AC513" s="132"/>
      <c r="AD513" s="132"/>
      <c r="AE513" s="132"/>
      <c r="AF513" s="132"/>
      <c r="AG513" s="132"/>
      <c r="AH513" s="132"/>
      <c r="AI513" s="132"/>
    </row>
    <row r="514" spans="3:35" s="128" customFormat="1" ht="22.5" customHeight="1" x14ac:dyDescent="0.25">
      <c r="C514" s="131"/>
      <c r="D514" s="147">
        <f>+'5E D2'!H395</f>
        <v>0</v>
      </c>
      <c r="E514" s="136"/>
      <c r="F514" s="136"/>
      <c r="G514" s="136"/>
      <c r="H514" s="136"/>
      <c r="I514" s="136"/>
      <c r="J514" s="135"/>
      <c r="K514" s="135"/>
      <c r="L514" s="135"/>
      <c r="M514" s="135"/>
      <c r="N514" s="135"/>
      <c r="O514" s="136"/>
      <c r="P514" s="136"/>
      <c r="Q514" s="136"/>
      <c r="R514" s="136"/>
      <c r="T514" s="131"/>
      <c r="U514" s="147">
        <f>'[7]5E B2'!G494</f>
        <v>0</v>
      </c>
      <c r="V514" s="132"/>
      <c r="W514" s="132"/>
      <c r="X514" s="132"/>
      <c r="Y514" s="132"/>
      <c r="Z514" s="132"/>
      <c r="AA514" s="132"/>
      <c r="AB514" s="132"/>
      <c r="AC514" s="132"/>
      <c r="AD514" s="132"/>
      <c r="AE514" s="132"/>
      <c r="AF514" s="132"/>
      <c r="AG514" s="132"/>
      <c r="AH514" s="132"/>
      <c r="AI514" s="132"/>
    </row>
    <row r="515" spans="3:35" s="128" customFormat="1" ht="22.5" hidden="1" customHeight="1" x14ac:dyDescent="0.25">
      <c r="C515" s="131"/>
      <c r="D515" s="147">
        <f>+'5E D2'!H396</f>
        <v>0</v>
      </c>
      <c r="E515" s="136"/>
      <c r="F515" s="136"/>
      <c r="G515" s="136"/>
      <c r="H515" s="136"/>
      <c r="I515" s="136"/>
      <c r="J515" s="135"/>
      <c r="K515" s="135"/>
      <c r="L515" s="135"/>
      <c r="M515" s="135"/>
      <c r="N515" s="135"/>
      <c r="O515" s="136"/>
      <c r="P515" s="136"/>
      <c r="Q515" s="136"/>
      <c r="R515" s="136"/>
      <c r="T515" s="131"/>
      <c r="U515" s="147">
        <f>'[7]5E B2'!G495</f>
        <v>0</v>
      </c>
      <c r="V515" s="132"/>
      <c r="W515" s="132"/>
      <c r="X515" s="132"/>
      <c r="Y515" s="132"/>
      <c r="Z515" s="132"/>
      <c r="AA515" s="132"/>
      <c r="AB515" s="132"/>
      <c r="AC515" s="132"/>
      <c r="AD515" s="132"/>
      <c r="AE515" s="132"/>
      <c r="AF515" s="132"/>
      <c r="AG515" s="132"/>
      <c r="AH515" s="132"/>
      <c r="AI515" s="132"/>
    </row>
    <row r="516" spans="3:35" s="128" customFormat="1" ht="22.5" customHeight="1" x14ac:dyDescent="0.25">
      <c r="C516" s="137"/>
      <c r="D516" s="148">
        <f>+'5E D2'!H397</f>
        <v>0</v>
      </c>
      <c r="E516" s="138"/>
      <c r="F516" s="138"/>
      <c r="G516" s="138"/>
      <c r="H516" s="138"/>
      <c r="I516" s="138"/>
      <c r="J516" s="135"/>
      <c r="K516" s="135"/>
      <c r="L516" s="135"/>
      <c r="M516" s="135"/>
      <c r="N516" s="135"/>
      <c r="O516" s="138"/>
      <c r="P516" s="138"/>
      <c r="Q516" s="138"/>
      <c r="R516" s="138"/>
      <c r="T516" s="137"/>
      <c r="U516" s="148">
        <f>'[7]5E B2'!G496</f>
        <v>0</v>
      </c>
      <c r="V516" s="140"/>
      <c r="W516" s="140"/>
      <c r="X516" s="140"/>
      <c r="Y516" s="140"/>
      <c r="Z516" s="140"/>
      <c r="AA516" s="140"/>
      <c r="AB516" s="140"/>
      <c r="AC516" s="140"/>
      <c r="AD516" s="140"/>
      <c r="AE516" s="140"/>
      <c r="AF516" s="140"/>
      <c r="AG516" s="138"/>
      <c r="AH516" s="138"/>
      <c r="AI516" s="138"/>
    </row>
    <row r="517" spans="3:35" s="128" customFormat="1" ht="21" customHeight="1" x14ac:dyDescent="0.25">
      <c r="C517" s="129" t="s">
        <v>61</v>
      </c>
      <c r="D517" s="97">
        <f>+'5E D2'!J386</f>
        <v>0</v>
      </c>
      <c r="E517" s="130"/>
      <c r="F517" s="130"/>
      <c r="G517" s="130"/>
      <c r="H517" s="130"/>
      <c r="I517" s="130"/>
      <c r="J517" s="130"/>
      <c r="K517" s="130"/>
      <c r="L517" s="130"/>
      <c r="M517" s="130"/>
      <c r="N517" s="130"/>
      <c r="O517" s="130"/>
      <c r="P517" s="130"/>
      <c r="Q517" s="130"/>
      <c r="R517" s="130"/>
      <c r="T517" s="129" t="s">
        <v>61</v>
      </c>
      <c r="U517" s="97">
        <f>'[7]5E B2'!I485</f>
        <v>0</v>
      </c>
      <c r="V517" s="130"/>
      <c r="W517" s="130"/>
      <c r="X517" s="130"/>
      <c r="Y517" s="130"/>
      <c r="Z517" s="130"/>
      <c r="AA517" s="130"/>
      <c r="AB517" s="130"/>
      <c r="AC517" s="130"/>
      <c r="AD517" s="130"/>
      <c r="AE517" s="130"/>
      <c r="AF517" s="130"/>
      <c r="AG517" s="130"/>
      <c r="AH517" s="130"/>
      <c r="AI517" s="130"/>
    </row>
    <row r="518" spans="3:35" s="128" customFormat="1" ht="22.5" hidden="1" customHeight="1" x14ac:dyDescent="0.25">
      <c r="C518" s="131"/>
      <c r="D518" s="147">
        <f>+'5E D2'!J387</f>
        <v>0</v>
      </c>
      <c r="E518" s="132"/>
      <c r="F518" s="132"/>
      <c r="G518" s="132"/>
      <c r="H518" s="132"/>
      <c r="I518" s="132"/>
      <c r="J518" s="132"/>
      <c r="K518" s="132"/>
      <c r="L518" s="132"/>
      <c r="M518" s="132"/>
      <c r="N518" s="132"/>
      <c r="O518" s="132"/>
      <c r="P518" s="132"/>
      <c r="Q518" s="132"/>
      <c r="R518" s="132"/>
      <c r="T518" s="131"/>
      <c r="U518" s="147">
        <f>'[7]5E B2'!I486</f>
        <v>0</v>
      </c>
      <c r="V518" s="132"/>
      <c r="W518" s="132"/>
      <c r="X518" s="132"/>
      <c r="Y518" s="132"/>
      <c r="Z518" s="132"/>
      <c r="AA518" s="132"/>
      <c r="AB518" s="132"/>
      <c r="AC518" s="132"/>
      <c r="AD518" s="132"/>
      <c r="AE518" s="132"/>
      <c r="AF518" s="132"/>
      <c r="AG518" s="132"/>
      <c r="AH518" s="132"/>
      <c r="AI518" s="132"/>
    </row>
    <row r="519" spans="3:35" s="128" customFormat="1" ht="22.5" hidden="1" customHeight="1" x14ac:dyDescent="0.25">
      <c r="C519" s="131"/>
      <c r="D519" s="147">
        <f>+'5E D2'!J388</f>
        <v>0</v>
      </c>
      <c r="E519" s="132"/>
      <c r="F519" s="132"/>
      <c r="G519" s="132"/>
      <c r="H519" s="132"/>
      <c r="I519" s="132"/>
      <c r="J519" s="132"/>
      <c r="K519" s="132"/>
      <c r="L519" s="132"/>
      <c r="M519" s="132"/>
      <c r="N519" s="132"/>
      <c r="O519" s="132"/>
      <c r="P519" s="132"/>
      <c r="Q519" s="132"/>
      <c r="R519" s="132"/>
      <c r="T519" s="131"/>
      <c r="U519" s="147">
        <f>'[7]5E B2'!I487</f>
        <v>0</v>
      </c>
      <c r="V519" s="132"/>
      <c r="W519" s="132"/>
      <c r="X519" s="132"/>
      <c r="Y519" s="132"/>
      <c r="Z519" s="132"/>
      <c r="AA519" s="132"/>
      <c r="AB519" s="132"/>
      <c r="AC519" s="132"/>
      <c r="AD519" s="132"/>
      <c r="AE519" s="132"/>
      <c r="AF519" s="132"/>
      <c r="AG519" s="132"/>
      <c r="AH519" s="132"/>
      <c r="AI519" s="132"/>
    </row>
    <row r="520" spans="3:35" s="128" customFormat="1" ht="22.5" customHeight="1" x14ac:dyDescent="0.25">
      <c r="C520" s="133">
        <f>+C508+1</f>
        <v>45905</v>
      </c>
      <c r="D520" s="147">
        <f>+'5E D2'!J389</f>
        <v>0</v>
      </c>
      <c r="E520" s="132"/>
      <c r="F520" s="132"/>
      <c r="G520" s="132"/>
      <c r="H520" s="132"/>
      <c r="I520" s="132"/>
      <c r="J520" s="132"/>
      <c r="K520" s="135"/>
      <c r="L520" s="135"/>
      <c r="M520" s="135"/>
      <c r="N520" s="135"/>
      <c r="O520" s="135"/>
      <c r="P520" s="135"/>
      <c r="Q520" s="135"/>
      <c r="R520" s="135"/>
      <c r="T520" s="133">
        <f>+T508+1</f>
        <v>45912</v>
      </c>
      <c r="U520" s="147">
        <f>'[7]5E B2'!I488</f>
        <v>0</v>
      </c>
      <c r="V520" s="132"/>
      <c r="W520" s="132"/>
      <c r="X520" s="132"/>
      <c r="Y520" s="132"/>
      <c r="Z520" s="132"/>
      <c r="AA520" s="132"/>
      <c r="AB520" s="132"/>
      <c r="AC520" s="132"/>
      <c r="AD520" s="132"/>
      <c r="AE520" s="132"/>
      <c r="AF520" s="132"/>
      <c r="AG520" s="132"/>
      <c r="AH520" s="132"/>
      <c r="AI520" s="132"/>
    </row>
    <row r="521" spans="3:35" s="128" customFormat="1" ht="22.5" hidden="1" customHeight="1" x14ac:dyDescent="0.25">
      <c r="C521" s="133"/>
      <c r="D521" s="147">
        <f>+'5E D2'!J390</f>
        <v>0</v>
      </c>
      <c r="E521" s="135"/>
      <c r="F521" s="135"/>
      <c r="G521" s="135"/>
      <c r="H521" s="135"/>
      <c r="I521" s="135"/>
      <c r="J521" s="135"/>
      <c r="K521" s="135"/>
      <c r="L521" s="135"/>
      <c r="M521" s="135"/>
      <c r="N521" s="135"/>
      <c r="O521" s="135"/>
      <c r="P521" s="135"/>
      <c r="Q521" s="135"/>
      <c r="R521" s="135"/>
      <c r="T521" s="133"/>
      <c r="U521" s="147">
        <f>'[7]5E B2'!I489</f>
        <v>0</v>
      </c>
      <c r="V521" s="132"/>
      <c r="W521" s="132"/>
      <c r="X521" s="132"/>
      <c r="Y521" s="132"/>
      <c r="Z521" s="132"/>
      <c r="AA521" s="132"/>
      <c r="AB521" s="132"/>
      <c r="AC521" s="132"/>
      <c r="AD521" s="132"/>
      <c r="AE521" s="132"/>
      <c r="AF521" s="132"/>
      <c r="AG521" s="132"/>
      <c r="AH521" s="132"/>
      <c r="AI521" s="132"/>
    </row>
    <row r="522" spans="3:35" s="128" customFormat="1" ht="22.5" hidden="1" customHeight="1" x14ac:dyDescent="0.25">
      <c r="C522" s="133"/>
      <c r="D522" s="147">
        <f>+'5E D2'!J391</f>
        <v>0</v>
      </c>
      <c r="E522" s="135"/>
      <c r="F522" s="135"/>
      <c r="G522" s="135"/>
      <c r="H522" s="135"/>
      <c r="I522" s="135"/>
      <c r="J522" s="135"/>
      <c r="K522" s="135"/>
      <c r="L522" s="135"/>
      <c r="M522" s="135"/>
      <c r="N522" s="135"/>
      <c r="O522" s="135"/>
      <c r="P522" s="135"/>
      <c r="Q522" s="135"/>
      <c r="R522" s="135"/>
      <c r="T522" s="133"/>
      <c r="U522" s="147">
        <f>'[7]5E B2'!I490</f>
        <v>0</v>
      </c>
      <c r="V522" s="132"/>
      <c r="W522" s="132"/>
      <c r="X522" s="132"/>
      <c r="Y522" s="132"/>
      <c r="Z522" s="132"/>
      <c r="AA522" s="132"/>
      <c r="AB522" s="132"/>
      <c r="AC522" s="132"/>
      <c r="AD522" s="132"/>
      <c r="AE522" s="132"/>
      <c r="AF522" s="132"/>
      <c r="AG522" s="132"/>
      <c r="AH522" s="132"/>
      <c r="AI522" s="132"/>
    </row>
    <row r="523" spans="3:35" s="128" customFormat="1" ht="21.75" customHeight="1" x14ac:dyDescent="0.25">
      <c r="C523" s="134"/>
      <c r="D523" s="147">
        <f>+'5E D2'!J392</f>
        <v>0</v>
      </c>
      <c r="E523" s="135"/>
      <c r="F523" s="135"/>
      <c r="G523" s="135"/>
      <c r="H523" s="135"/>
      <c r="I523" s="135"/>
      <c r="J523" s="135"/>
      <c r="K523" s="135"/>
      <c r="L523" s="135"/>
      <c r="M523" s="135"/>
      <c r="N523" s="135"/>
      <c r="O523" s="135"/>
      <c r="P523" s="135"/>
      <c r="Q523" s="135"/>
      <c r="R523" s="136"/>
      <c r="T523" s="134"/>
      <c r="U523" s="147">
        <f>'[7]5E B2'!I491</f>
        <v>0</v>
      </c>
      <c r="V523" s="132"/>
      <c r="W523" s="132"/>
      <c r="X523" s="132"/>
      <c r="Y523" s="132"/>
      <c r="Z523" s="132"/>
      <c r="AA523" s="132"/>
      <c r="AB523" s="132"/>
      <c r="AC523" s="132"/>
      <c r="AD523" s="132"/>
      <c r="AE523" s="132"/>
      <c r="AF523" s="132"/>
      <c r="AG523" s="132"/>
      <c r="AH523" s="132"/>
      <c r="AI523" s="132"/>
    </row>
    <row r="524" spans="3:35" s="128" customFormat="1" ht="22.5" hidden="1" customHeight="1" x14ac:dyDescent="0.25">
      <c r="C524" s="134"/>
      <c r="D524" s="147">
        <f>+'5E D2'!J393</f>
        <v>0</v>
      </c>
      <c r="E524" s="135"/>
      <c r="F524" s="135"/>
      <c r="G524" s="135"/>
      <c r="H524" s="135"/>
      <c r="I524" s="135"/>
      <c r="J524" s="135"/>
      <c r="K524" s="135"/>
      <c r="L524" s="135"/>
      <c r="M524" s="135"/>
      <c r="N524" s="135"/>
      <c r="O524" s="135"/>
      <c r="P524" s="135"/>
      <c r="Q524" s="135"/>
      <c r="R524" s="136"/>
      <c r="T524" s="134"/>
      <c r="U524" s="147">
        <f>'[7]5E B2'!I492</f>
        <v>0</v>
      </c>
      <c r="V524" s="132"/>
      <c r="W524" s="132"/>
      <c r="X524" s="132"/>
      <c r="Y524" s="132"/>
      <c r="Z524" s="132"/>
      <c r="AA524" s="132"/>
      <c r="AB524" s="132"/>
      <c r="AC524" s="132"/>
      <c r="AD524" s="132"/>
      <c r="AE524" s="132"/>
      <c r="AF524" s="132"/>
      <c r="AG524" s="132"/>
      <c r="AH524" s="132"/>
      <c r="AI524" s="132"/>
    </row>
    <row r="525" spans="3:35" s="128" customFormat="1" ht="0.75" customHeight="1" x14ac:dyDescent="0.25">
      <c r="C525" s="134"/>
      <c r="D525" s="147">
        <f>+'5E D2'!J394</f>
        <v>0</v>
      </c>
      <c r="E525" s="135"/>
      <c r="F525" s="135"/>
      <c r="G525" s="135"/>
      <c r="H525" s="135"/>
      <c r="I525" s="135"/>
      <c r="J525" s="135"/>
      <c r="K525" s="135"/>
      <c r="L525" s="135"/>
      <c r="M525" s="135"/>
      <c r="N525" s="135"/>
      <c r="O525" s="135"/>
      <c r="P525" s="135"/>
      <c r="Q525" s="135"/>
      <c r="R525" s="136"/>
      <c r="T525" s="134"/>
      <c r="U525" s="147">
        <f>'[7]5E B2'!I493</f>
        <v>0</v>
      </c>
      <c r="V525" s="132"/>
      <c r="W525" s="132"/>
      <c r="X525" s="132"/>
      <c r="Y525" s="132"/>
      <c r="Z525" s="132"/>
      <c r="AA525" s="132"/>
      <c r="AB525" s="132"/>
      <c r="AC525" s="132"/>
      <c r="AD525" s="132"/>
      <c r="AE525" s="132"/>
      <c r="AF525" s="132"/>
      <c r="AG525" s="132"/>
      <c r="AH525" s="132"/>
      <c r="AI525" s="132"/>
    </row>
    <row r="526" spans="3:35" s="128" customFormat="1" ht="22.5" customHeight="1" x14ac:dyDescent="0.25">
      <c r="C526" s="131"/>
      <c r="D526" s="147">
        <f>+'5E D2'!J395</f>
        <v>0</v>
      </c>
      <c r="E526" s="136"/>
      <c r="F526" s="136"/>
      <c r="G526" s="136"/>
      <c r="H526" s="136"/>
      <c r="I526" s="136"/>
      <c r="J526" s="135"/>
      <c r="K526" s="135"/>
      <c r="L526" s="135"/>
      <c r="M526" s="135"/>
      <c r="N526" s="135"/>
      <c r="O526" s="136"/>
      <c r="P526" s="136"/>
      <c r="Q526" s="136"/>
      <c r="R526" s="136"/>
      <c r="T526" s="131"/>
      <c r="U526" s="147">
        <f>'[7]5E B2'!I494</f>
        <v>0</v>
      </c>
      <c r="V526" s="132"/>
      <c r="W526" s="132"/>
      <c r="X526" s="132"/>
      <c r="Y526" s="132"/>
      <c r="Z526" s="132"/>
      <c r="AA526" s="132"/>
      <c r="AB526" s="132"/>
      <c r="AC526" s="132"/>
      <c r="AD526" s="132"/>
      <c r="AE526" s="132"/>
      <c r="AF526" s="132"/>
      <c r="AG526" s="132"/>
      <c r="AH526" s="132"/>
      <c r="AI526" s="132"/>
    </row>
    <row r="527" spans="3:35" s="128" customFormat="1" ht="22.5" hidden="1" customHeight="1" x14ac:dyDescent="0.25">
      <c r="C527" s="131"/>
      <c r="D527" s="147">
        <f>+'5E D2'!J396</f>
        <v>0</v>
      </c>
      <c r="E527" s="136"/>
      <c r="F527" s="136"/>
      <c r="G527" s="136"/>
      <c r="H527" s="136"/>
      <c r="I527" s="136"/>
      <c r="J527" s="135"/>
      <c r="K527" s="135"/>
      <c r="L527" s="135"/>
      <c r="M527" s="135"/>
      <c r="N527" s="135"/>
      <c r="O527" s="136"/>
      <c r="P527" s="136"/>
      <c r="Q527" s="136"/>
      <c r="R527" s="136"/>
      <c r="T527" s="131"/>
      <c r="U527" s="147">
        <f>'[7]5E B2'!I495</f>
        <v>0</v>
      </c>
      <c r="V527" s="132"/>
      <c r="W527" s="132"/>
      <c r="X527" s="132"/>
      <c r="Y527" s="132"/>
      <c r="Z527" s="132"/>
      <c r="AA527" s="132"/>
      <c r="AB527" s="132"/>
      <c r="AC527" s="132"/>
      <c r="AD527" s="132"/>
      <c r="AE527" s="132"/>
      <c r="AF527" s="132"/>
      <c r="AG527" s="132"/>
      <c r="AH527" s="132"/>
      <c r="AI527" s="132"/>
    </row>
    <row r="528" spans="3:35" s="128" customFormat="1" ht="22.5" customHeight="1" x14ac:dyDescent="0.25">
      <c r="C528" s="137"/>
      <c r="D528" s="148">
        <f>+'5E D2'!J397</f>
        <v>0</v>
      </c>
      <c r="E528" s="138"/>
      <c r="F528" s="138"/>
      <c r="G528" s="138"/>
      <c r="H528" s="138"/>
      <c r="I528" s="138"/>
      <c r="J528" s="135"/>
      <c r="K528" s="135"/>
      <c r="L528" s="135"/>
      <c r="M528" s="135"/>
      <c r="N528" s="135"/>
      <c r="O528" s="138"/>
      <c r="P528" s="138"/>
      <c r="Q528" s="138"/>
      <c r="R528" s="138"/>
      <c r="T528" s="137"/>
      <c r="U528" s="148">
        <f>'[7]5E B2'!I496</f>
        <v>0</v>
      </c>
      <c r="V528" s="139"/>
      <c r="W528" s="139"/>
      <c r="X528" s="139"/>
      <c r="Y528" s="139"/>
      <c r="Z528" s="139"/>
      <c r="AA528" s="139"/>
      <c r="AB528" s="139"/>
      <c r="AC528" s="139"/>
      <c r="AD528" s="139"/>
      <c r="AE528" s="139"/>
      <c r="AF528" s="139"/>
      <c r="AG528" s="139"/>
      <c r="AH528" s="139"/>
      <c r="AI528" s="139"/>
    </row>
    <row r="529" spans="3:35" x14ac:dyDescent="0.3">
      <c r="C529" s="317"/>
      <c r="D529" s="317"/>
      <c r="E529" s="317"/>
      <c r="F529" s="317"/>
      <c r="G529" s="317"/>
      <c r="H529" s="317"/>
      <c r="I529" s="317"/>
      <c r="J529" s="317"/>
      <c r="K529" s="317"/>
      <c r="L529" s="317"/>
      <c r="M529" s="317"/>
      <c r="N529" s="317"/>
      <c r="O529" s="317"/>
      <c r="P529" s="317"/>
      <c r="Q529" s="317"/>
      <c r="R529" s="317"/>
      <c r="T529" s="317"/>
      <c r="U529" s="317"/>
      <c r="V529" s="317"/>
      <c r="W529" s="317"/>
      <c r="X529" s="317"/>
      <c r="Y529" s="317"/>
      <c r="Z529" s="317"/>
      <c r="AA529" s="317"/>
      <c r="AB529" s="317"/>
      <c r="AC529" s="317"/>
      <c r="AD529" s="317"/>
    </row>
    <row r="530" spans="3:35" x14ac:dyDescent="0.3">
      <c r="C530" s="141"/>
      <c r="D530" s="141"/>
      <c r="E530" s="141"/>
      <c r="F530" s="141"/>
      <c r="G530" s="141"/>
      <c r="H530" s="141"/>
      <c r="I530" s="141"/>
      <c r="J530" s="141"/>
      <c r="K530" s="141"/>
      <c r="L530" s="141"/>
      <c r="M530" s="141"/>
      <c r="N530" s="141"/>
      <c r="O530" s="141"/>
      <c r="P530" s="141"/>
      <c r="Q530" s="141"/>
      <c r="R530" s="141"/>
      <c r="T530" s="141"/>
      <c r="U530" s="141"/>
      <c r="V530" s="141"/>
      <c r="W530" s="141"/>
      <c r="X530" s="141"/>
      <c r="Y530" s="141"/>
      <c r="Z530" s="141"/>
      <c r="AA530" s="141"/>
      <c r="AB530" s="141"/>
      <c r="AC530" s="141"/>
      <c r="AD530" s="141"/>
      <c r="AE530" s="141"/>
      <c r="AF530" s="141"/>
      <c r="AG530" s="141"/>
      <c r="AH530" s="141"/>
      <c r="AI530" s="141"/>
    </row>
    <row r="531" spans="3:35" x14ac:dyDescent="0.3">
      <c r="C531" s="314"/>
      <c r="D531" s="314"/>
      <c r="E531" s="314"/>
      <c r="F531" s="314"/>
      <c r="G531" s="314"/>
      <c r="H531" s="314"/>
      <c r="I531" s="314"/>
      <c r="J531" s="314"/>
      <c r="K531" s="314"/>
      <c r="L531" s="314"/>
      <c r="M531" s="314"/>
      <c r="N531" s="314"/>
      <c r="O531" s="314"/>
      <c r="P531" s="314"/>
      <c r="Q531" s="314"/>
      <c r="R531" s="314"/>
      <c r="T531" s="314"/>
      <c r="U531" s="314"/>
      <c r="V531" s="314"/>
      <c r="W531" s="314"/>
      <c r="X531" s="314"/>
      <c r="Y531" s="314"/>
      <c r="Z531" s="314"/>
      <c r="AA531" s="314"/>
      <c r="AB531" s="314"/>
      <c r="AC531" s="314"/>
      <c r="AD531" s="314"/>
    </row>
    <row r="534" spans="3:35" x14ac:dyDescent="0.3">
      <c r="C534" s="141"/>
      <c r="D534" s="141"/>
      <c r="E534" s="141"/>
      <c r="F534" s="141"/>
      <c r="G534" s="141"/>
      <c r="H534" s="141"/>
      <c r="I534" s="141"/>
      <c r="J534" s="141"/>
      <c r="K534" s="141"/>
      <c r="L534" s="141"/>
      <c r="M534" s="141"/>
      <c r="N534" s="141"/>
      <c r="O534" s="141"/>
      <c r="P534" s="141"/>
      <c r="Q534" s="141"/>
      <c r="R534" s="141"/>
      <c r="T534" s="141"/>
      <c r="U534" s="141"/>
      <c r="V534" s="141"/>
      <c r="W534" s="141"/>
      <c r="X534" s="141"/>
      <c r="Y534" s="141"/>
      <c r="Z534" s="141"/>
      <c r="AA534" s="141"/>
      <c r="AB534" s="141"/>
      <c r="AC534" s="141"/>
      <c r="AD534" s="141"/>
      <c r="AE534" s="141"/>
      <c r="AF534" s="141"/>
      <c r="AG534" s="141"/>
      <c r="AH534" s="141"/>
      <c r="AI534" s="141"/>
    </row>
    <row r="535" spans="3:35" x14ac:dyDescent="0.3">
      <c r="C535" s="314"/>
      <c r="D535" s="314"/>
      <c r="E535" s="314"/>
      <c r="F535" s="314"/>
      <c r="G535" s="314"/>
      <c r="H535" s="314"/>
      <c r="I535" s="314"/>
      <c r="J535" s="314"/>
      <c r="K535" s="314"/>
      <c r="L535" s="314"/>
      <c r="M535" s="314"/>
      <c r="N535" s="314"/>
      <c r="O535" s="314"/>
      <c r="P535" s="314"/>
      <c r="Q535" s="314"/>
      <c r="R535" s="314"/>
      <c r="T535" s="314"/>
      <c r="U535" s="314"/>
      <c r="V535" s="314"/>
      <c r="W535" s="314"/>
      <c r="X535" s="314"/>
      <c r="Y535" s="314"/>
      <c r="Z535" s="314"/>
      <c r="AA535" s="314"/>
      <c r="AB535" s="314"/>
      <c r="AC535" s="314"/>
      <c r="AD535" s="314"/>
    </row>
  </sheetData>
  <mergeCells count="282">
    <mergeCell ref="C3:D3"/>
    <mergeCell ref="K3:R3"/>
    <mergeCell ref="T3:U3"/>
    <mergeCell ref="AB3:AI3"/>
    <mergeCell ref="D5:R5"/>
    <mergeCell ref="U5:AI5"/>
    <mergeCell ref="O11:O12"/>
    <mergeCell ref="P11:P12"/>
    <mergeCell ref="Q11:Q12"/>
    <mergeCell ref="R11:R12"/>
    <mergeCell ref="C8:R9"/>
    <mergeCell ref="T8:AI9"/>
    <mergeCell ref="E11:E12"/>
    <mergeCell ref="F11:F12"/>
    <mergeCell ref="G11:G12"/>
    <mergeCell ref="H11:H12"/>
    <mergeCell ref="I11:I12"/>
    <mergeCell ref="J11:J12"/>
    <mergeCell ref="K11:K12"/>
    <mergeCell ref="L11:L12"/>
    <mergeCell ref="C79:D79"/>
    <mergeCell ref="K79:R79"/>
    <mergeCell ref="T79:U79"/>
    <mergeCell ref="AB79:AI79"/>
    <mergeCell ref="AH11:AH12"/>
    <mergeCell ref="AI11:AI12"/>
    <mergeCell ref="C73:R73"/>
    <mergeCell ref="T73:AD73"/>
    <mergeCell ref="C75:R75"/>
    <mergeCell ref="T75:AD75"/>
    <mergeCell ref="AB11:AB12"/>
    <mergeCell ref="AC11:AC12"/>
    <mergeCell ref="AD11:AD12"/>
    <mergeCell ref="AE11:AE12"/>
    <mergeCell ref="AF11:AF12"/>
    <mergeCell ref="AG11:AG12"/>
    <mergeCell ref="V11:V12"/>
    <mergeCell ref="W11:W12"/>
    <mergeCell ref="X11:X12"/>
    <mergeCell ref="Y11:Y12"/>
    <mergeCell ref="Z11:Z12"/>
    <mergeCell ref="AA11:AA12"/>
    <mergeCell ref="M11:M12"/>
    <mergeCell ref="N11:N12"/>
    <mergeCell ref="N87:N88"/>
    <mergeCell ref="O87:O88"/>
    <mergeCell ref="P87:P88"/>
    <mergeCell ref="D81:R81"/>
    <mergeCell ref="C84:R85"/>
    <mergeCell ref="T84:AI85"/>
    <mergeCell ref="E87:E88"/>
    <mergeCell ref="F87:F88"/>
    <mergeCell ref="G87:G88"/>
    <mergeCell ref="H87:H88"/>
    <mergeCell ref="I87:I88"/>
    <mergeCell ref="J87:J88"/>
    <mergeCell ref="U81:AI81"/>
    <mergeCell ref="AH87:AH88"/>
    <mergeCell ref="AI87:AI88"/>
    <mergeCell ref="C149:R149"/>
    <mergeCell ref="T149:AD149"/>
    <mergeCell ref="C151:R151"/>
    <mergeCell ref="T151:AD151"/>
    <mergeCell ref="C155:D155"/>
    <mergeCell ref="K155:R155"/>
    <mergeCell ref="T155:U155"/>
    <mergeCell ref="AF87:AF88"/>
    <mergeCell ref="AG87:AG88"/>
    <mergeCell ref="Z87:Z88"/>
    <mergeCell ref="AA87:AA88"/>
    <mergeCell ref="AB87:AB88"/>
    <mergeCell ref="AC87:AC88"/>
    <mergeCell ref="AD87:AD88"/>
    <mergeCell ref="AE87:AE88"/>
    <mergeCell ref="Q87:Q88"/>
    <mergeCell ref="R87:R88"/>
    <mergeCell ref="V87:V88"/>
    <mergeCell ref="W87:W88"/>
    <mergeCell ref="X87:X88"/>
    <mergeCell ref="Y87:Y88"/>
    <mergeCell ref="K87:K88"/>
    <mergeCell ref="L87:L88"/>
    <mergeCell ref="M87:M88"/>
    <mergeCell ref="X163:X164"/>
    <mergeCell ref="J163:J164"/>
    <mergeCell ref="K163:K164"/>
    <mergeCell ref="L163:L164"/>
    <mergeCell ref="M163:M164"/>
    <mergeCell ref="N163:N164"/>
    <mergeCell ref="O163:O164"/>
    <mergeCell ref="AB155:AI155"/>
    <mergeCell ref="D157:R157"/>
    <mergeCell ref="U157:AI157"/>
    <mergeCell ref="C160:R161"/>
    <mergeCell ref="T160:AI161"/>
    <mergeCell ref="E163:E164"/>
    <mergeCell ref="F163:F164"/>
    <mergeCell ref="G163:G164"/>
    <mergeCell ref="H163:H164"/>
    <mergeCell ref="I163:I164"/>
    <mergeCell ref="C227:R227"/>
    <mergeCell ref="T227:AD227"/>
    <mergeCell ref="C231:D231"/>
    <mergeCell ref="K231:R231"/>
    <mergeCell ref="T231:U231"/>
    <mergeCell ref="AB231:AI231"/>
    <mergeCell ref="AE163:AE164"/>
    <mergeCell ref="AF163:AF164"/>
    <mergeCell ref="AG163:AG164"/>
    <mergeCell ref="AH163:AH164"/>
    <mergeCell ref="AI163:AI164"/>
    <mergeCell ref="C225:R225"/>
    <mergeCell ref="T225:AD225"/>
    <mergeCell ref="Y163:Y164"/>
    <mergeCell ref="Z163:Z164"/>
    <mergeCell ref="AA163:AA164"/>
    <mergeCell ref="AB163:AB164"/>
    <mergeCell ref="AC163:AC164"/>
    <mergeCell ref="AD163:AD164"/>
    <mergeCell ref="P163:P164"/>
    <mergeCell ref="Q163:Q164"/>
    <mergeCell ref="R163:R164"/>
    <mergeCell ref="V163:V164"/>
    <mergeCell ref="W163:W164"/>
    <mergeCell ref="K239:K240"/>
    <mergeCell ref="L239:L240"/>
    <mergeCell ref="M239:M240"/>
    <mergeCell ref="N239:N240"/>
    <mergeCell ref="O239:O240"/>
    <mergeCell ref="P239:P240"/>
    <mergeCell ref="D233:R233"/>
    <mergeCell ref="U233:AI233"/>
    <mergeCell ref="C236:R237"/>
    <mergeCell ref="T236:AI237"/>
    <mergeCell ref="E239:E240"/>
    <mergeCell ref="F239:F240"/>
    <mergeCell ref="G239:G240"/>
    <mergeCell ref="H239:H240"/>
    <mergeCell ref="I239:I240"/>
    <mergeCell ref="J239:J240"/>
    <mergeCell ref="C303:R303"/>
    <mergeCell ref="T303:AD303"/>
    <mergeCell ref="C307:D307"/>
    <mergeCell ref="K307:R307"/>
    <mergeCell ref="T307:U307"/>
    <mergeCell ref="AB307:AI307"/>
    <mergeCell ref="AF239:AF240"/>
    <mergeCell ref="AG239:AG240"/>
    <mergeCell ref="AH239:AH240"/>
    <mergeCell ref="AI239:AI240"/>
    <mergeCell ref="C301:R301"/>
    <mergeCell ref="T301:AD301"/>
    <mergeCell ref="Z239:Z240"/>
    <mergeCell ref="AA239:AA240"/>
    <mergeCell ref="AB239:AB240"/>
    <mergeCell ref="AC239:AC240"/>
    <mergeCell ref="AD239:AD240"/>
    <mergeCell ref="AE239:AE240"/>
    <mergeCell ref="Q239:Q240"/>
    <mergeCell ref="R239:R240"/>
    <mergeCell ref="V239:V240"/>
    <mergeCell ref="W239:W240"/>
    <mergeCell ref="X239:X240"/>
    <mergeCell ref="Y239:Y240"/>
    <mergeCell ref="K315:K316"/>
    <mergeCell ref="L315:L316"/>
    <mergeCell ref="M315:M316"/>
    <mergeCell ref="N315:N316"/>
    <mergeCell ref="O315:O316"/>
    <mergeCell ref="P315:P316"/>
    <mergeCell ref="D309:R309"/>
    <mergeCell ref="U309:AI309"/>
    <mergeCell ref="C312:R313"/>
    <mergeCell ref="T312:AI313"/>
    <mergeCell ref="E315:E316"/>
    <mergeCell ref="F315:F316"/>
    <mergeCell ref="G315:G316"/>
    <mergeCell ref="H315:H316"/>
    <mergeCell ref="I315:I316"/>
    <mergeCell ref="J315:J316"/>
    <mergeCell ref="C379:R379"/>
    <mergeCell ref="T379:AD379"/>
    <mergeCell ref="C383:D383"/>
    <mergeCell ref="K383:R383"/>
    <mergeCell ref="T383:U383"/>
    <mergeCell ref="AB383:AI383"/>
    <mergeCell ref="AF315:AF316"/>
    <mergeCell ref="AG315:AG316"/>
    <mergeCell ref="AH315:AH316"/>
    <mergeCell ref="AI315:AI316"/>
    <mergeCell ref="C377:R377"/>
    <mergeCell ref="T377:AD377"/>
    <mergeCell ref="Z315:Z316"/>
    <mergeCell ref="AA315:AA316"/>
    <mergeCell ref="AB315:AB316"/>
    <mergeCell ref="AC315:AC316"/>
    <mergeCell ref="AD315:AD316"/>
    <mergeCell ref="AE315:AE316"/>
    <mergeCell ref="Q315:Q316"/>
    <mergeCell ref="R315:R316"/>
    <mergeCell ref="V315:V316"/>
    <mergeCell ref="W315:W316"/>
    <mergeCell ref="X315:X316"/>
    <mergeCell ref="Y315:Y316"/>
    <mergeCell ref="K391:K392"/>
    <mergeCell ref="L391:L392"/>
    <mergeCell ref="M391:M392"/>
    <mergeCell ref="N391:N392"/>
    <mergeCell ref="O391:O392"/>
    <mergeCell ref="P391:P392"/>
    <mergeCell ref="D385:R385"/>
    <mergeCell ref="U385:AI385"/>
    <mergeCell ref="C388:R389"/>
    <mergeCell ref="T388:AI389"/>
    <mergeCell ref="E391:E392"/>
    <mergeCell ref="F391:F392"/>
    <mergeCell ref="G391:G392"/>
    <mergeCell ref="H391:H392"/>
    <mergeCell ref="I391:I392"/>
    <mergeCell ref="J391:J392"/>
    <mergeCell ref="C455:R455"/>
    <mergeCell ref="T455:AD455"/>
    <mergeCell ref="C459:D459"/>
    <mergeCell ref="K459:R459"/>
    <mergeCell ref="T459:U459"/>
    <mergeCell ref="AB459:AI459"/>
    <mergeCell ref="AF391:AF392"/>
    <mergeCell ref="AG391:AG392"/>
    <mergeCell ref="AH391:AH392"/>
    <mergeCell ref="AI391:AI392"/>
    <mergeCell ref="C453:R453"/>
    <mergeCell ref="T453:AD453"/>
    <mergeCell ref="Z391:Z392"/>
    <mergeCell ref="AA391:AA392"/>
    <mergeCell ref="AB391:AB392"/>
    <mergeCell ref="AC391:AC392"/>
    <mergeCell ref="AD391:AD392"/>
    <mergeCell ref="AE391:AE392"/>
    <mergeCell ref="Q391:Q392"/>
    <mergeCell ref="R391:R392"/>
    <mergeCell ref="V391:V392"/>
    <mergeCell ref="W391:W392"/>
    <mergeCell ref="X391:X392"/>
    <mergeCell ref="Y391:Y392"/>
    <mergeCell ref="M467:M468"/>
    <mergeCell ref="N467:N468"/>
    <mergeCell ref="O467:O468"/>
    <mergeCell ref="P467:P468"/>
    <mergeCell ref="D461:R461"/>
    <mergeCell ref="U461:AI461"/>
    <mergeCell ref="C464:R465"/>
    <mergeCell ref="T464:AI465"/>
    <mergeCell ref="E467:E468"/>
    <mergeCell ref="F467:F468"/>
    <mergeCell ref="G467:G468"/>
    <mergeCell ref="H467:H468"/>
    <mergeCell ref="I467:I468"/>
    <mergeCell ref="J467:J468"/>
    <mergeCell ref="C535:R535"/>
    <mergeCell ref="T535:AD535"/>
    <mergeCell ref="C531:R531"/>
    <mergeCell ref="T531:AD531"/>
    <mergeCell ref="AF467:AF468"/>
    <mergeCell ref="AG467:AG468"/>
    <mergeCell ref="AH467:AH468"/>
    <mergeCell ref="AI467:AI468"/>
    <mergeCell ref="C529:R529"/>
    <mergeCell ref="T529:AD529"/>
    <mergeCell ref="Z467:Z468"/>
    <mergeCell ref="AA467:AA468"/>
    <mergeCell ref="AB467:AB468"/>
    <mergeCell ref="AC467:AC468"/>
    <mergeCell ref="AD467:AD468"/>
    <mergeCell ref="AE467:AE468"/>
    <mergeCell ref="Q467:Q468"/>
    <mergeCell ref="R467:R468"/>
    <mergeCell ref="V467:V468"/>
    <mergeCell ref="W467:W468"/>
    <mergeCell ref="X467:X468"/>
    <mergeCell ref="Y467:Y468"/>
    <mergeCell ref="K467:K468"/>
    <mergeCell ref="L467:L468"/>
  </mergeCells>
  <printOptions horizontalCentered="1" verticalCentered="1"/>
  <pageMargins left="0.35433070866141736" right="0.27559055118110237" top="0.31496062992125984" bottom="0.31496062992125984"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dimension ref="A1:H10"/>
  <sheetViews>
    <sheetView topLeftCell="C1" workbookViewId="0">
      <selection activeCell="E10" sqref="E10"/>
    </sheetView>
  </sheetViews>
  <sheetFormatPr baseColWidth="10" defaultRowHeight="13.2" x14ac:dyDescent="0.25"/>
  <cols>
    <col min="1" max="1" width="15.33203125" customWidth="1"/>
    <col min="2" max="2" width="32.5546875" customWidth="1"/>
    <col min="3" max="3" width="2.33203125" customWidth="1"/>
    <col min="4" max="4" width="15.33203125" customWidth="1"/>
    <col min="5" max="5" width="32.5546875" customWidth="1"/>
    <col min="6" max="6" width="2.33203125" customWidth="1"/>
    <col min="7" max="7" width="15.33203125" customWidth="1"/>
    <col min="8" max="8" width="32.5546875" customWidth="1"/>
    <col min="257" max="257" width="15.33203125" customWidth="1"/>
    <col min="258" max="258" width="32.5546875" customWidth="1"/>
    <col min="259" max="259" width="2.33203125" customWidth="1"/>
    <col min="260" max="260" width="15.33203125" customWidth="1"/>
    <col min="261" max="261" width="32.5546875" customWidth="1"/>
    <col min="262" max="262" width="2.33203125" customWidth="1"/>
    <col min="263" max="263" width="15.33203125" customWidth="1"/>
    <col min="264" max="264" width="32.5546875" customWidth="1"/>
    <col min="513" max="513" width="15.33203125" customWidth="1"/>
    <col min="514" max="514" width="32.5546875" customWidth="1"/>
    <col min="515" max="515" width="2.33203125" customWidth="1"/>
    <col min="516" max="516" width="15.33203125" customWidth="1"/>
    <col min="517" max="517" width="32.5546875" customWidth="1"/>
    <col min="518" max="518" width="2.33203125" customWidth="1"/>
    <col min="519" max="519" width="15.33203125" customWidth="1"/>
    <col min="520" max="520" width="32.5546875" customWidth="1"/>
    <col min="769" max="769" width="15.33203125" customWidth="1"/>
    <col min="770" max="770" width="32.5546875" customWidth="1"/>
    <col min="771" max="771" width="2.33203125" customWidth="1"/>
    <col min="772" max="772" width="15.33203125" customWidth="1"/>
    <col min="773" max="773" width="32.5546875" customWidth="1"/>
    <col min="774" max="774" width="2.33203125" customWidth="1"/>
    <col min="775" max="775" width="15.33203125" customWidth="1"/>
    <col min="776" max="776" width="32.5546875" customWidth="1"/>
    <col min="1025" max="1025" width="15.33203125" customWidth="1"/>
    <col min="1026" max="1026" width="32.5546875" customWidth="1"/>
    <col min="1027" max="1027" width="2.33203125" customWidth="1"/>
    <col min="1028" max="1028" width="15.33203125" customWidth="1"/>
    <col min="1029" max="1029" width="32.5546875" customWidth="1"/>
    <col min="1030" max="1030" width="2.33203125" customWidth="1"/>
    <col min="1031" max="1031" width="15.33203125" customWidth="1"/>
    <col min="1032" max="1032" width="32.5546875" customWidth="1"/>
    <col min="1281" max="1281" width="15.33203125" customWidth="1"/>
    <col min="1282" max="1282" width="32.5546875" customWidth="1"/>
    <col min="1283" max="1283" width="2.33203125" customWidth="1"/>
    <col min="1284" max="1284" width="15.33203125" customWidth="1"/>
    <col min="1285" max="1285" width="32.5546875" customWidth="1"/>
    <col min="1286" max="1286" width="2.33203125" customWidth="1"/>
    <col min="1287" max="1287" width="15.33203125" customWidth="1"/>
    <col min="1288" max="1288" width="32.5546875" customWidth="1"/>
    <col min="1537" max="1537" width="15.33203125" customWidth="1"/>
    <col min="1538" max="1538" width="32.5546875" customWidth="1"/>
    <col min="1539" max="1539" width="2.33203125" customWidth="1"/>
    <col min="1540" max="1540" width="15.33203125" customWidth="1"/>
    <col min="1541" max="1541" width="32.5546875" customWidth="1"/>
    <col min="1542" max="1542" width="2.33203125" customWidth="1"/>
    <col min="1543" max="1543" width="15.33203125" customWidth="1"/>
    <col min="1544" max="1544" width="32.5546875" customWidth="1"/>
    <col min="1793" max="1793" width="15.33203125" customWidth="1"/>
    <col min="1794" max="1794" width="32.5546875" customWidth="1"/>
    <col min="1795" max="1795" width="2.33203125" customWidth="1"/>
    <col min="1796" max="1796" width="15.33203125" customWidth="1"/>
    <col min="1797" max="1797" width="32.5546875" customWidth="1"/>
    <col min="1798" max="1798" width="2.33203125" customWidth="1"/>
    <col min="1799" max="1799" width="15.33203125" customWidth="1"/>
    <col min="1800" max="1800" width="32.5546875" customWidth="1"/>
    <col min="2049" max="2049" width="15.33203125" customWidth="1"/>
    <col min="2050" max="2050" width="32.5546875" customWidth="1"/>
    <col min="2051" max="2051" width="2.33203125" customWidth="1"/>
    <col min="2052" max="2052" width="15.33203125" customWidth="1"/>
    <col min="2053" max="2053" width="32.5546875" customWidth="1"/>
    <col min="2054" max="2054" width="2.33203125" customWidth="1"/>
    <col min="2055" max="2055" width="15.33203125" customWidth="1"/>
    <col min="2056" max="2056" width="32.5546875" customWidth="1"/>
    <col min="2305" max="2305" width="15.33203125" customWidth="1"/>
    <col min="2306" max="2306" width="32.5546875" customWidth="1"/>
    <col min="2307" max="2307" width="2.33203125" customWidth="1"/>
    <col min="2308" max="2308" width="15.33203125" customWidth="1"/>
    <col min="2309" max="2309" width="32.5546875" customWidth="1"/>
    <col min="2310" max="2310" width="2.33203125" customWidth="1"/>
    <col min="2311" max="2311" width="15.33203125" customWidth="1"/>
    <col min="2312" max="2312" width="32.5546875" customWidth="1"/>
    <col min="2561" max="2561" width="15.33203125" customWidth="1"/>
    <col min="2562" max="2562" width="32.5546875" customWidth="1"/>
    <col min="2563" max="2563" width="2.33203125" customWidth="1"/>
    <col min="2564" max="2564" width="15.33203125" customWidth="1"/>
    <col min="2565" max="2565" width="32.5546875" customWidth="1"/>
    <col min="2566" max="2566" width="2.33203125" customWidth="1"/>
    <col min="2567" max="2567" width="15.33203125" customWidth="1"/>
    <col min="2568" max="2568" width="32.5546875" customWidth="1"/>
    <col min="2817" max="2817" width="15.33203125" customWidth="1"/>
    <col min="2818" max="2818" width="32.5546875" customWidth="1"/>
    <col min="2819" max="2819" width="2.33203125" customWidth="1"/>
    <col min="2820" max="2820" width="15.33203125" customWidth="1"/>
    <col min="2821" max="2821" width="32.5546875" customWidth="1"/>
    <col min="2822" max="2822" width="2.33203125" customWidth="1"/>
    <col min="2823" max="2823" width="15.33203125" customWidth="1"/>
    <col min="2824" max="2824" width="32.5546875" customWidth="1"/>
    <col min="3073" max="3073" width="15.33203125" customWidth="1"/>
    <col min="3074" max="3074" width="32.5546875" customWidth="1"/>
    <col min="3075" max="3075" width="2.33203125" customWidth="1"/>
    <col min="3076" max="3076" width="15.33203125" customWidth="1"/>
    <col min="3077" max="3077" width="32.5546875" customWidth="1"/>
    <col min="3078" max="3078" width="2.33203125" customWidth="1"/>
    <col min="3079" max="3079" width="15.33203125" customWidth="1"/>
    <col min="3080" max="3080" width="32.5546875" customWidth="1"/>
    <col min="3329" max="3329" width="15.33203125" customWidth="1"/>
    <col min="3330" max="3330" width="32.5546875" customWidth="1"/>
    <col min="3331" max="3331" width="2.33203125" customWidth="1"/>
    <col min="3332" max="3332" width="15.33203125" customWidth="1"/>
    <col min="3333" max="3333" width="32.5546875" customWidth="1"/>
    <col min="3334" max="3334" width="2.33203125" customWidth="1"/>
    <col min="3335" max="3335" width="15.33203125" customWidth="1"/>
    <col min="3336" max="3336" width="32.5546875" customWidth="1"/>
    <col min="3585" max="3585" width="15.33203125" customWidth="1"/>
    <col min="3586" max="3586" width="32.5546875" customWidth="1"/>
    <col min="3587" max="3587" width="2.33203125" customWidth="1"/>
    <col min="3588" max="3588" width="15.33203125" customWidth="1"/>
    <col min="3589" max="3589" width="32.5546875" customWidth="1"/>
    <col min="3590" max="3590" width="2.33203125" customWidth="1"/>
    <col min="3591" max="3591" width="15.33203125" customWidth="1"/>
    <col min="3592" max="3592" width="32.5546875" customWidth="1"/>
    <col min="3841" max="3841" width="15.33203125" customWidth="1"/>
    <col min="3842" max="3842" width="32.5546875" customWidth="1"/>
    <col min="3843" max="3843" width="2.33203125" customWidth="1"/>
    <col min="3844" max="3844" width="15.33203125" customWidth="1"/>
    <col min="3845" max="3845" width="32.5546875" customWidth="1"/>
    <col min="3846" max="3846" width="2.33203125" customWidth="1"/>
    <col min="3847" max="3847" width="15.33203125" customWidth="1"/>
    <col min="3848" max="3848" width="32.5546875" customWidth="1"/>
    <col min="4097" max="4097" width="15.33203125" customWidth="1"/>
    <col min="4098" max="4098" width="32.5546875" customWidth="1"/>
    <col min="4099" max="4099" width="2.33203125" customWidth="1"/>
    <col min="4100" max="4100" width="15.33203125" customWidth="1"/>
    <col min="4101" max="4101" width="32.5546875" customWidth="1"/>
    <col min="4102" max="4102" width="2.33203125" customWidth="1"/>
    <col min="4103" max="4103" width="15.33203125" customWidth="1"/>
    <col min="4104" max="4104" width="32.5546875" customWidth="1"/>
    <col min="4353" max="4353" width="15.33203125" customWidth="1"/>
    <col min="4354" max="4354" width="32.5546875" customWidth="1"/>
    <col min="4355" max="4355" width="2.33203125" customWidth="1"/>
    <col min="4356" max="4356" width="15.33203125" customWidth="1"/>
    <col min="4357" max="4357" width="32.5546875" customWidth="1"/>
    <col min="4358" max="4358" width="2.33203125" customWidth="1"/>
    <col min="4359" max="4359" width="15.33203125" customWidth="1"/>
    <col min="4360" max="4360" width="32.5546875" customWidth="1"/>
    <col min="4609" max="4609" width="15.33203125" customWidth="1"/>
    <col min="4610" max="4610" width="32.5546875" customWidth="1"/>
    <col min="4611" max="4611" width="2.33203125" customWidth="1"/>
    <col min="4612" max="4612" width="15.33203125" customWidth="1"/>
    <col min="4613" max="4613" width="32.5546875" customWidth="1"/>
    <col min="4614" max="4614" width="2.33203125" customWidth="1"/>
    <col min="4615" max="4615" width="15.33203125" customWidth="1"/>
    <col min="4616" max="4616" width="32.5546875" customWidth="1"/>
    <col min="4865" max="4865" width="15.33203125" customWidth="1"/>
    <col min="4866" max="4866" width="32.5546875" customWidth="1"/>
    <col min="4867" max="4867" width="2.33203125" customWidth="1"/>
    <col min="4868" max="4868" width="15.33203125" customWidth="1"/>
    <col min="4869" max="4869" width="32.5546875" customWidth="1"/>
    <col min="4870" max="4870" width="2.33203125" customWidth="1"/>
    <col min="4871" max="4871" width="15.33203125" customWidth="1"/>
    <col min="4872" max="4872" width="32.5546875" customWidth="1"/>
    <col min="5121" max="5121" width="15.33203125" customWidth="1"/>
    <col min="5122" max="5122" width="32.5546875" customWidth="1"/>
    <col min="5123" max="5123" width="2.33203125" customWidth="1"/>
    <col min="5124" max="5124" width="15.33203125" customWidth="1"/>
    <col min="5125" max="5125" width="32.5546875" customWidth="1"/>
    <col min="5126" max="5126" width="2.33203125" customWidth="1"/>
    <col min="5127" max="5127" width="15.33203125" customWidth="1"/>
    <col min="5128" max="5128" width="32.5546875" customWidth="1"/>
    <col min="5377" max="5377" width="15.33203125" customWidth="1"/>
    <col min="5378" max="5378" width="32.5546875" customWidth="1"/>
    <col min="5379" max="5379" width="2.33203125" customWidth="1"/>
    <col min="5380" max="5380" width="15.33203125" customWidth="1"/>
    <col min="5381" max="5381" width="32.5546875" customWidth="1"/>
    <col min="5382" max="5382" width="2.33203125" customWidth="1"/>
    <col min="5383" max="5383" width="15.33203125" customWidth="1"/>
    <col min="5384" max="5384" width="32.5546875" customWidth="1"/>
    <col min="5633" max="5633" width="15.33203125" customWidth="1"/>
    <col min="5634" max="5634" width="32.5546875" customWidth="1"/>
    <col min="5635" max="5635" width="2.33203125" customWidth="1"/>
    <col min="5636" max="5636" width="15.33203125" customWidth="1"/>
    <col min="5637" max="5637" width="32.5546875" customWidth="1"/>
    <col min="5638" max="5638" width="2.33203125" customWidth="1"/>
    <col min="5639" max="5639" width="15.33203125" customWidth="1"/>
    <col min="5640" max="5640" width="32.5546875" customWidth="1"/>
    <col min="5889" max="5889" width="15.33203125" customWidth="1"/>
    <col min="5890" max="5890" width="32.5546875" customWidth="1"/>
    <col min="5891" max="5891" width="2.33203125" customWidth="1"/>
    <col min="5892" max="5892" width="15.33203125" customWidth="1"/>
    <col min="5893" max="5893" width="32.5546875" customWidth="1"/>
    <col min="5894" max="5894" width="2.33203125" customWidth="1"/>
    <col min="5895" max="5895" width="15.33203125" customWidth="1"/>
    <col min="5896" max="5896" width="32.5546875" customWidth="1"/>
    <col min="6145" max="6145" width="15.33203125" customWidth="1"/>
    <col min="6146" max="6146" width="32.5546875" customWidth="1"/>
    <col min="6147" max="6147" width="2.33203125" customWidth="1"/>
    <col min="6148" max="6148" width="15.33203125" customWidth="1"/>
    <col min="6149" max="6149" width="32.5546875" customWidth="1"/>
    <col min="6150" max="6150" width="2.33203125" customWidth="1"/>
    <col min="6151" max="6151" width="15.33203125" customWidth="1"/>
    <col min="6152" max="6152" width="32.5546875" customWidth="1"/>
    <col min="6401" max="6401" width="15.33203125" customWidth="1"/>
    <col min="6402" max="6402" width="32.5546875" customWidth="1"/>
    <col min="6403" max="6403" width="2.33203125" customWidth="1"/>
    <col min="6404" max="6404" width="15.33203125" customWidth="1"/>
    <col min="6405" max="6405" width="32.5546875" customWidth="1"/>
    <col min="6406" max="6406" width="2.33203125" customWidth="1"/>
    <col min="6407" max="6407" width="15.33203125" customWidth="1"/>
    <col min="6408" max="6408" width="32.5546875" customWidth="1"/>
    <col min="6657" max="6657" width="15.33203125" customWidth="1"/>
    <col min="6658" max="6658" width="32.5546875" customWidth="1"/>
    <col min="6659" max="6659" width="2.33203125" customWidth="1"/>
    <col min="6660" max="6660" width="15.33203125" customWidth="1"/>
    <col min="6661" max="6661" width="32.5546875" customWidth="1"/>
    <col min="6662" max="6662" width="2.33203125" customWidth="1"/>
    <col min="6663" max="6663" width="15.33203125" customWidth="1"/>
    <col min="6664" max="6664" width="32.5546875" customWidth="1"/>
    <col min="6913" max="6913" width="15.33203125" customWidth="1"/>
    <col min="6914" max="6914" width="32.5546875" customWidth="1"/>
    <col min="6915" max="6915" width="2.33203125" customWidth="1"/>
    <col min="6916" max="6916" width="15.33203125" customWidth="1"/>
    <col min="6917" max="6917" width="32.5546875" customWidth="1"/>
    <col min="6918" max="6918" width="2.33203125" customWidth="1"/>
    <col min="6919" max="6919" width="15.33203125" customWidth="1"/>
    <col min="6920" max="6920" width="32.5546875" customWidth="1"/>
    <col min="7169" max="7169" width="15.33203125" customWidth="1"/>
    <col min="7170" max="7170" width="32.5546875" customWidth="1"/>
    <col min="7171" max="7171" width="2.33203125" customWidth="1"/>
    <col min="7172" max="7172" width="15.33203125" customWidth="1"/>
    <col min="7173" max="7173" width="32.5546875" customWidth="1"/>
    <col min="7174" max="7174" width="2.33203125" customWidth="1"/>
    <col min="7175" max="7175" width="15.33203125" customWidth="1"/>
    <col min="7176" max="7176" width="32.5546875" customWidth="1"/>
    <col min="7425" max="7425" width="15.33203125" customWidth="1"/>
    <col min="7426" max="7426" width="32.5546875" customWidth="1"/>
    <col min="7427" max="7427" width="2.33203125" customWidth="1"/>
    <col min="7428" max="7428" width="15.33203125" customWidth="1"/>
    <col min="7429" max="7429" width="32.5546875" customWidth="1"/>
    <col min="7430" max="7430" width="2.33203125" customWidth="1"/>
    <col min="7431" max="7431" width="15.33203125" customWidth="1"/>
    <col min="7432" max="7432" width="32.5546875" customWidth="1"/>
    <col min="7681" max="7681" width="15.33203125" customWidth="1"/>
    <col min="7682" max="7682" width="32.5546875" customWidth="1"/>
    <col min="7683" max="7683" width="2.33203125" customWidth="1"/>
    <col min="7684" max="7684" width="15.33203125" customWidth="1"/>
    <col min="7685" max="7685" width="32.5546875" customWidth="1"/>
    <col min="7686" max="7686" width="2.33203125" customWidth="1"/>
    <col min="7687" max="7687" width="15.33203125" customWidth="1"/>
    <col min="7688" max="7688" width="32.5546875" customWidth="1"/>
    <col min="7937" max="7937" width="15.33203125" customWidth="1"/>
    <col min="7938" max="7938" width="32.5546875" customWidth="1"/>
    <col min="7939" max="7939" width="2.33203125" customWidth="1"/>
    <col min="7940" max="7940" width="15.33203125" customWidth="1"/>
    <col min="7941" max="7941" width="32.5546875" customWidth="1"/>
    <col min="7942" max="7942" width="2.33203125" customWidth="1"/>
    <col min="7943" max="7943" width="15.33203125" customWidth="1"/>
    <col min="7944" max="7944" width="32.5546875" customWidth="1"/>
    <col min="8193" max="8193" width="15.33203125" customWidth="1"/>
    <col min="8194" max="8194" width="32.5546875" customWidth="1"/>
    <col min="8195" max="8195" width="2.33203125" customWidth="1"/>
    <col min="8196" max="8196" width="15.33203125" customWidth="1"/>
    <col min="8197" max="8197" width="32.5546875" customWidth="1"/>
    <col min="8198" max="8198" width="2.33203125" customWidth="1"/>
    <col min="8199" max="8199" width="15.33203125" customWidth="1"/>
    <col min="8200" max="8200" width="32.5546875" customWidth="1"/>
    <col min="8449" max="8449" width="15.33203125" customWidth="1"/>
    <col min="8450" max="8450" width="32.5546875" customWidth="1"/>
    <col min="8451" max="8451" width="2.33203125" customWidth="1"/>
    <col min="8452" max="8452" width="15.33203125" customWidth="1"/>
    <col min="8453" max="8453" width="32.5546875" customWidth="1"/>
    <col min="8454" max="8454" width="2.33203125" customWidth="1"/>
    <col min="8455" max="8455" width="15.33203125" customWidth="1"/>
    <col min="8456" max="8456" width="32.5546875" customWidth="1"/>
    <col min="8705" max="8705" width="15.33203125" customWidth="1"/>
    <col min="8706" max="8706" width="32.5546875" customWidth="1"/>
    <col min="8707" max="8707" width="2.33203125" customWidth="1"/>
    <col min="8708" max="8708" width="15.33203125" customWidth="1"/>
    <col min="8709" max="8709" width="32.5546875" customWidth="1"/>
    <col min="8710" max="8710" width="2.33203125" customWidth="1"/>
    <col min="8711" max="8711" width="15.33203125" customWidth="1"/>
    <col min="8712" max="8712" width="32.5546875" customWidth="1"/>
    <col min="8961" max="8961" width="15.33203125" customWidth="1"/>
    <col min="8962" max="8962" width="32.5546875" customWidth="1"/>
    <col min="8963" max="8963" width="2.33203125" customWidth="1"/>
    <col min="8964" max="8964" width="15.33203125" customWidth="1"/>
    <col min="8965" max="8965" width="32.5546875" customWidth="1"/>
    <col min="8966" max="8966" width="2.33203125" customWidth="1"/>
    <col min="8967" max="8967" width="15.33203125" customWidth="1"/>
    <col min="8968" max="8968" width="32.5546875" customWidth="1"/>
    <col min="9217" max="9217" width="15.33203125" customWidth="1"/>
    <col min="9218" max="9218" width="32.5546875" customWidth="1"/>
    <col min="9219" max="9219" width="2.33203125" customWidth="1"/>
    <col min="9220" max="9220" width="15.33203125" customWidth="1"/>
    <col min="9221" max="9221" width="32.5546875" customWidth="1"/>
    <col min="9222" max="9222" width="2.33203125" customWidth="1"/>
    <col min="9223" max="9223" width="15.33203125" customWidth="1"/>
    <col min="9224" max="9224" width="32.5546875" customWidth="1"/>
    <col min="9473" max="9473" width="15.33203125" customWidth="1"/>
    <col min="9474" max="9474" width="32.5546875" customWidth="1"/>
    <col min="9475" max="9475" width="2.33203125" customWidth="1"/>
    <col min="9476" max="9476" width="15.33203125" customWidth="1"/>
    <col min="9477" max="9477" width="32.5546875" customWidth="1"/>
    <col min="9478" max="9478" width="2.33203125" customWidth="1"/>
    <col min="9479" max="9479" width="15.33203125" customWidth="1"/>
    <col min="9480" max="9480" width="32.5546875" customWidth="1"/>
    <col min="9729" max="9729" width="15.33203125" customWidth="1"/>
    <col min="9730" max="9730" width="32.5546875" customWidth="1"/>
    <col min="9731" max="9731" width="2.33203125" customWidth="1"/>
    <col min="9732" max="9732" width="15.33203125" customWidth="1"/>
    <col min="9733" max="9733" width="32.5546875" customWidth="1"/>
    <col min="9734" max="9734" width="2.33203125" customWidth="1"/>
    <col min="9735" max="9735" width="15.33203125" customWidth="1"/>
    <col min="9736" max="9736" width="32.5546875" customWidth="1"/>
    <col min="9985" max="9985" width="15.33203125" customWidth="1"/>
    <col min="9986" max="9986" width="32.5546875" customWidth="1"/>
    <col min="9987" max="9987" width="2.33203125" customWidth="1"/>
    <col min="9988" max="9988" width="15.33203125" customWidth="1"/>
    <col min="9989" max="9989" width="32.5546875" customWidth="1"/>
    <col min="9990" max="9990" width="2.33203125" customWidth="1"/>
    <col min="9991" max="9991" width="15.33203125" customWidth="1"/>
    <col min="9992" max="9992" width="32.5546875" customWidth="1"/>
    <col min="10241" max="10241" width="15.33203125" customWidth="1"/>
    <col min="10242" max="10242" width="32.5546875" customWidth="1"/>
    <col min="10243" max="10243" width="2.33203125" customWidth="1"/>
    <col min="10244" max="10244" width="15.33203125" customWidth="1"/>
    <col min="10245" max="10245" width="32.5546875" customWidth="1"/>
    <col min="10246" max="10246" width="2.33203125" customWidth="1"/>
    <col min="10247" max="10247" width="15.33203125" customWidth="1"/>
    <col min="10248" max="10248" width="32.5546875" customWidth="1"/>
    <col min="10497" max="10497" width="15.33203125" customWidth="1"/>
    <col min="10498" max="10498" width="32.5546875" customWidth="1"/>
    <col min="10499" max="10499" width="2.33203125" customWidth="1"/>
    <col min="10500" max="10500" width="15.33203125" customWidth="1"/>
    <col min="10501" max="10501" width="32.5546875" customWidth="1"/>
    <col min="10502" max="10502" width="2.33203125" customWidth="1"/>
    <col min="10503" max="10503" width="15.33203125" customWidth="1"/>
    <col min="10504" max="10504" width="32.5546875" customWidth="1"/>
    <col min="10753" max="10753" width="15.33203125" customWidth="1"/>
    <col min="10754" max="10754" width="32.5546875" customWidth="1"/>
    <col min="10755" max="10755" width="2.33203125" customWidth="1"/>
    <col min="10756" max="10756" width="15.33203125" customWidth="1"/>
    <col min="10757" max="10757" width="32.5546875" customWidth="1"/>
    <col min="10758" max="10758" width="2.33203125" customWidth="1"/>
    <col min="10759" max="10759" width="15.33203125" customWidth="1"/>
    <col min="10760" max="10760" width="32.5546875" customWidth="1"/>
    <col min="11009" max="11009" width="15.33203125" customWidth="1"/>
    <col min="11010" max="11010" width="32.5546875" customWidth="1"/>
    <col min="11011" max="11011" width="2.33203125" customWidth="1"/>
    <col min="11012" max="11012" width="15.33203125" customWidth="1"/>
    <col min="11013" max="11013" width="32.5546875" customWidth="1"/>
    <col min="11014" max="11014" width="2.33203125" customWidth="1"/>
    <col min="11015" max="11015" width="15.33203125" customWidth="1"/>
    <col min="11016" max="11016" width="32.5546875" customWidth="1"/>
    <col min="11265" max="11265" width="15.33203125" customWidth="1"/>
    <col min="11266" max="11266" width="32.5546875" customWidth="1"/>
    <col min="11267" max="11267" width="2.33203125" customWidth="1"/>
    <col min="11268" max="11268" width="15.33203125" customWidth="1"/>
    <col min="11269" max="11269" width="32.5546875" customWidth="1"/>
    <col min="11270" max="11270" width="2.33203125" customWidth="1"/>
    <col min="11271" max="11271" width="15.33203125" customWidth="1"/>
    <col min="11272" max="11272" width="32.5546875" customWidth="1"/>
    <col min="11521" max="11521" width="15.33203125" customWidth="1"/>
    <col min="11522" max="11522" width="32.5546875" customWidth="1"/>
    <col min="11523" max="11523" width="2.33203125" customWidth="1"/>
    <col min="11524" max="11524" width="15.33203125" customWidth="1"/>
    <col min="11525" max="11525" width="32.5546875" customWidth="1"/>
    <col min="11526" max="11526" width="2.33203125" customWidth="1"/>
    <col min="11527" max="11527" width="15.33203125" customWidth="1"/>
    <col min="11528" max="11528" width="32.5546875" customWidth="1"/>
    <col min="11777" max="11777" width="15.33203125" customWidth="1"/>
    <col min="11778" max="11778" width="32.5546875" customWidth="1"/>
    <col min="11779" max="11779" width="2.33203125" customWidth="1"/>
    <col min="11780" max="11780" width="15.33203125" customWidth="1"/>
    <col min="11781" max="11781" width="32.5546875" customWidth="1"/>
    <col min="11782" max="11782" width="2.33203125" customWidth="1"/>
    <col min="11783" max="11783" width="15.33203125" customWidth="1"/>
    <col min="11784" max="11784" width="32.5546875" customWidth="1"/>
    <col min="12033" max="12033" width="15.33203125" customWidth="1"/>
    <col min="12034" max="12034" width="32.5546875" customWidth="1"/>
    <col min="12035" max="12035" width="2.33203125" customWidth="1"/>
    <col min="12036" max="12036" width="15.33203125" customWidth="1"/>
    <col min="12037" max="12037" width="32.5546875" customWidth="1"/>
    <col min="12038" max="12038" width="2.33203125" customWidth="1"/>
    <col min="12039" max="12039" width="15.33203125" customWidth="1"/>
    <col min="12040" max="12040" width="32.5546875" customWidth="1"/>
    <col min="12289" max="12289" width="15.33203125" customWidth="1"/>
    <col min="12290" max="12290" width="32.5546875" customWidth="1"/>
    <col min="12291" max="12291" width="2.33203125" customWidth="1"/>
    <col min="12292" max="12292" width="15.33203125" customWidth="1"/>
    <col min="12293" max="12293" width="32.5546875" customWidth="1"/>
    <col min="12294" max="12294" width="2.33203125" customWidth="1"/>
    <col min="12295" max="12295" width="15.33203125" customWidth="1"/>
    <col min="12296" max="12296" width="32.5546875" customWidth="1"/>
    <col min="12545" max="12545" width="15.33203125" customWidth="1"/>
    <col min="12546" max="12546" width="32.5546875" customWidth="1"/>
    <col min="12547" max="12547" width="2.33203125" customWidth="1"/>
    <col min="12548" max="12548" width="15.33203125" customWidth="1"/>
    <col min="12549" max="12549" width="32.5546875" customWidth="1"/>
    <col min="12550" max="12550" width="2.33203125" customWidth="1"/>
    <col min="12551" max="12551" width="15.33203125" customWidth="1"/>
    <col min="12552" max="12552" width="32.5546875" customWidth="1"/>
    <col min="12801" max="12801" width="15.33203125" customWidth="1"/>
    <col min="12802" max="12802" width="32.5546875" customWidth="1"/>
    <col min="12803" max="12803" width="2.33203125" customWidth="1"/>
    <col min="12804" max="12804" width="15.33203125" customWidth="1"/>
    <col min="12805" max="12805" width="32.5546875" customWidth="1"/>
    <col min="12806" max="12806" width="2.33203125" customWidth="1"/>
    <col min="12807" max="12807" width="15.33203125" customWidth="1"/>
    <col min="12808" max="12808" width="32.5546875" customWidth="1"/>
    <col min="13057" max="13057" width="15.33203125" customWidth="1"/>
    <col min="13058" max="13058" width="32.5546875" customWidth="1"/>
    <col min="13059" max="13059" width="2.33203125" customWidth="1"/>
    <col min="13060" max="13060" width="15.33203125" customWidth="1"/>
    <col min="13061" max="13061" width="32.5546875" customWidth="1"/>
    <col min="13062" max="13062" width="2.33203125" customWidth="1"/>
    <col min="13063" max="13063" width="15.33203125" customWidth="1"/>
    <col min="13064" max="13064" width="32.5546875" customWidth="1"/>
    <col min="13313" max="13313" width="15.33203125" customWidth="1"/>
    <col min="13314" max="13314" width="32.5546875" customWidth="1"/>
    <col min="13315" max="13315" width="2.33203125" customWidth="1"/>
    <col min="13316" max="13316" width="15.33203125" customWidth="1"/>
    <col min="13317" max="13317" width="32.5546875" customWidth="1"/>
    <col min="13318" max="13318" width="2.33203125" customWidth="1"/>
    <col min="13319" max="13319" width="15.33203125" customWidth="1"/>
    <col min="13320" max="13320" width="32.5546875" customWidth="1"/>
    <col min="13569" max="13569" width="15.33203125" customWidth="1"/>
    <col min="13570" max="13570" width="32.5546875" customWidth="1"/>
    <col min="13571" max="13571" width="2.33203125" customWidth="1"/>
    <col min="13572" max="13572" width="15.33203125" customWidth="1"/>
    <col min="13573" max="13573" width="32.5546875" customWidth="1"/>
    <col min="13574" max="13574" width="2.33203125" customWidth="1"/>
    <col min="13575" max="13575" width="15.33203125" customWidth="1"/>
    <col min="13576" max="13576" width="32.5546875" customWidth="1"/>
    <col min="13825" max="13825" width="15.33203125" customWidth="1"/>
    <col min="13826" max="13826" width="32.5546875" customWidth="1"/>
    <col min="13827" max="13827" width="2.33203125" customWidth="1"/>
    <col min="13828" max="13828" width="15.33203125" customWidth="1"/>
    <col min="13829" max="13829" width="32.5546875" customWidth="1"/>
    <col min="13830" max="13830" width="2.33203125" customWidth="1"/>
    <col min="13831" max="13831" width="15.33203125" customWidth="1"/>
    <col min="13832" max="13832" width="32.5546875" customWidth="1"/>
    <col min="14081" max="14081" width="15.33203125" customWidth="1"/>
    <col min="14082" max="14082" width="32.5546875" customWidth="1"/>
    <col min="14083" max="14083" width="2.33203125" customWidth="1"/>
    <col min="14084" max="14084" width="15.33203125" customWidth="1"/>
    <col min="14085" max="14085" width="32.5546875" customWidth="1"/>
    <col min="14086" max="14086" width="2.33203125" customWidth="1"/>
    <col min="14087" max="14087" width="15.33203125" customWidth="1"/>
    <col min="14088" max="14088" width="32.5546875" customWidth="1"/>
    <col min="14337" max="14337" width="15.33203125" customWidth="1"/>
    <col min="14338" max="14338" width="32.5546875" customWidth="1"/>
    <col min="14339" max="14339" width="2.33203125" customWidth="1"/>
    <col min="14340" max="14340" width="15.33203125" customWidth="1"/>
    <col min="14341" max="14341" width="32.5546875" customWidth="1"/>
    <col min="14342" max="14342" width="2.33203125" customWidth="1"/>
    <col min="14343" max="14343" width="15.33203125" customWidth="1"/>
    <col min="14344" max="14344" width="32.5546875" customWidth="1"/>
    <col min="14593" max="14593" width="15.33203125" customWidth="1"/>
    <col min="14594" max="14594" width="32.5546875" customWidth="1"/>
    <col min="14595" max="14595" width="2.33203125" customWidth="1"/>
    <col min="14596" max="14596" width="15.33203125" customWidth="1"/>
    <col min="14597" max="14597" width="32.5546875" customWidth="1"/>
    <col min="14598" max="14598" width="2.33203125" customWidth="1"/>
    <col min="14599" max="14599" width="15.33203125" customWidth="1"/>
    <col min="14600" max="14600" width="32.5546875" customWidth="1"/>
    <col min="14849" max="14849" width="15.33203125" customWidth="1"/>
    <col min="14850" max="14850" width="32.5546875" customWidth="1"/>
    <col min="14851" max="14851" width="2.33203125" customWidth="1"/>
    <col min="14852" max="14852" width="15.33203125" customWidth="1"/>
    <col min="14853" max="14853" width="32.5546875" customWidth="1"/>
    <col min="14854" max="14854" width="2.33203125" customWidth="1"/>
    <col min="14855" max="14855" width="15.33203125" customWidth="1"/>
    <col min="14856" max="14856" width="32.5546875" customWidth="1"/>
    <col min="15105" max="15105" width="15.33203125" customWidth="1"/>
    <col min="15106" max="15106" width="32.5546875" customWidth="1"/>
    <col min="15107" max="15107" width="2.33203125" customWidth="1"/>
    <col min="15108" max="15108" width="15.33203125" customWidth="1"/>
    <col min="15109" max="15109" width="32.5546875" customWidth="1"/>
    <col min="15110" max="15110" width="2.33203125" customWidth="1"/>
    <col min="15111" max="15111" width="15.33203125" customWidth="1"/>
    <col min="15112" max="15112" width="32.5546875" customWidth="1"/>
    <col min="15361" max="15361" width="15.33203125" customWidth="1"/>
    <col min="15362" max="15362" width="32.5546875" customWidth="1"/>
    <col min="15363" max="15363" width="2.33203125" customWidth="1"/>
    <col min="15364" max="15364" width="15.33203125" customWidth="1"/>
    <col min="15365" max="15365" width="32.5546875" customWidth="1"/>
    <col min="15366" max="15366" width="2.33203125" customWidth="1"/>
    <col min="15367" max="15367" width="15.33203125" customWidth="1"/>
    <col min="15368" max="15368" width="32.5546875" customWidth="1"/>
    <col min="15617" max="15617" width="15.33203125" customWidth="1"/>
    <col min="15618" max="15618" width="32.5546875" customWidth="1"/>
    <col min="15619" max="15619" width="2.33203125" customWidth="1"/>
    <col min="15620" max="15620" width="15.33203125" customWidth="1"/>
    <col min="15621" max="15621" width="32.5546875" customWidth="1"/>
    <col min="15622" max="15622" width="2.33203125" customWidth="1"/>
    <col min="15623" max="15623" width="15.33203125" customWidth="1"/>
    <col min="15624" max="15624" width="32.5546875" customWidth="1"/>
    <col min="15873" max="15873" width="15.33203125" customWidth="1"/>
    <col min="15874" max="15874" width="32.5546875" customWidth="1"/>
    <col min="15875" max="15875" width="2.33203125" customWidth="1"/>
    <col min="15876" max="15876" width="15.33203125" customWidth="1"/>
    <col min="15877" max="15877" width="32.5546875" customWidth="1"/>
    <col min="15878" max="15878" width="2.33203125" customWidth="1"/>
    <col min="15879" max="15879" width="15.33203125" customWidth="1"/>
    <col min="15880" max="15880" width="32.5546875" customWidth="1"/>
    <col min="16129" max="16129" width="15.33203125" customWidth="1"/>
    <col min="16130" max="16130" width="32.5546875" customWidth="1"/>
    <col min="16131" max="16131" width="2.33203125" customWidth="1"/>
    <col min="16132" max="16132" width="15.33203125" customWidth="1"/>
    <col min="16133" max="16133" width="32.5546875" customWidth="1"/>
    <col min="16134" max="16134" width="2.33203125" customWidth="1"/>
    <col min="16135" max="16135" width="15.33203125" customWidth="1"/>
    <col min="16136" max="16136" width="32.5546875" customWidth="1"/>
  </cols>
  <sheetData>
    <row r="1" spans="1:8" ht="20.399999999999999" x14ac:dyDescent="0.25">
      <c r="A1" s="324" t="s">
        <v>3</v>
      </c>
      <c r="B1" s="325"/>
      <c r="C1" s="3"/>
      <c r="D1" s="326" t="s">
        <v>4</v>
      </c>
      <c r="E1" s="327"/>
      <c r="F1" s="3"/>
      <c r="G1" s="328" t="s">
        <v>5</v>
      </c>
      <c r="H1" s="329"/>
    </row>
    <row r="2" spans="1:8" ht="64.5" customHeight="1" x14ac:dyDescent="0.25">
      <c r="A2" s="4"/>
      <c r="B2" s="5" t="s">
        <v>6</v>
      </c>
      <c r="D2" s="6"/>
      <c r="E2" s="7" t="s">
        <v>7</v>
      </c>
      <c r="G2" s="8"/>
      <c r="H2" s="9" t="s">
        <v>8</v>
      </c>
    </row>
    <row r="3" spans="1:8" ht="64.5" customHeight="1" x14ac:dyDescent="0.25">
      <c r="A3" s="4"/>
      <c r="B3" s="5" t="s">
        <v>9</v>
      </c>
      <c r="D3" s="6"/>
      <c r="E3" s="7" t="s">
        <v>10</v>
      </c>
      <c r="G3" s="8"/>
      <c r="H3" s="9" t="s">
        <v>11</v>
      </c>
    </row>
    <row r="4" spans="1:8" ht="64.5" customHeight="1" x14ac:dyDescent="0.25">
      <c r="A4" s="4"/>
      <c r="B4" s="5" t="s">
        <v>12</v>
      </c>
      <c r="D4" s="6"/>
      <c r="E4" s="7" t="s">
        <v>13</v>
      </c>
      <c r="G4" s="8"/>
      <c r="H4" s="9" t="s">
        <v>14</v>
      </c>
    </row>
    <row r="5" spans="1:8" ht="64.5" customHeight="1" x14ac:dyDescent="0.25">
      <c r="A5" s="4"/>
      <c r="B5" s="5" t="s">
        <v>15</v>
      </c>
      <c r="D5" s="6"/>
      <c r="E5" s="7" t="s">
        <v>16</v>
      </c>
      <c r="G5" s="8"/>
      <c r="H5" s="9" t="s">
        <v>17</v>
      </c>
    </row>
    <row r="6" spans="1:8" ht="64.5" customHeight="1" x14ac:dyDescent="0.25">
      <c r="A6" s="4"/>
      <c r="B6" s="5" t="s">
        <v>18</v>
      </c>
      <c r="D6" s="6"/>
      <c r="E6" s="7" t="s">
        <v>19</v>
      </c>
      <c r="G6" s="8"/>
      <c r="H6" s="9" t="s">
        <v>20</v>
      </c>
    </row>
    <row r="7" spans="1:8" ht="64.5" customHeight="1" x14ac:dyDescent="0.25">
      <c r="A7" s="4"/>
      <c r="B7" s="5" t="s">
        <v>21</v>
      </c>
      <c r="D7" s="6"/>
      <c r="E7" s="7" t="s">
        <v>22</v>
      </c>
      <c r="G7" s="8"/>
      <c r="H7" s="9" t="s">
        <v>2</v>
      </c>
    </row>
    <row r="8" spans="1:8" ht="64.5" customHeight="1" thickBot="1" x14ac:dyDescent="0.3">
      <c r="A8" s="4"/>
      <c r="B8" s="5" t="s">
        <v>23</v>
      </c>
      <c r="D8" s="10"/>
      <c r="E8" s="11" t="s">
        <v>24</v>
      </c>
      <c r="G8" s="8"/>
      <c r="H8" s="9" t="s">
        <v>25</v>
      </c>
    </row>
    <row r="9" spans="1:8" ht="64.5" customHeight="1" thickBot="1" x14ac:dyDescent="0.3">
      <c r="A9" s="12"/>
      <c r="B9" s="13" t="s">
        <v>26</v>
      </c>
      <c r="G9" s="8"/>
      <c r="H9" s="9" t="s">
        <v>27</v>
      </c>
    </row>
    <row r="10" spans="1:8" ht="64.5" customHeight="1" thickBot="1" x14ac:dyDescent="0.3">
      <c r="G10" s="14"/>
      <c r="H10" s="15" t="s">
        <v>0</v>
      </c>
    </row>
  </sheetData>
  <mergeCells count="3">
    <mergeCell ref="A1:B1"/>
    <mergeCell ref="D1:E1"/>
    <mergeCell ref="G1:H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
  <dimension ref="A1:O324"/>
  <sheetViews>
    <sheetView zoomScale="75" workbookViewId="0">
      <selection activeCell="E10" sqref="E10"/>
    </sheetView>
  </sheetViews>
  <sheetFormatPr baseColWidth="10" defaultRowHeight="13.2" x14ac:dyDescent="0.25"/>
  <cols>
    <col min="2" max="2" width="30.109375" customWidth="1"/>
    <col min="3" max="3" width="31" style="1" customWidth="1"/>
    <col min="4" max="4" width="30.33203125" customWidth="1"/>
    <col min="5" max="5" width="13.5546875" style="2" customWidth="1"/>
    <col min="6" max="6" width="21.6640625" bestFit="1" customWidth="1"/>
    <col min="7" max="7" width="13.5546875" style="2" customWidth="1"/>
    <col min="8" max="8" width="22.109375" bestFit="1" customWidth="1"/>
    <col min="9" max="9" width="13.5546875" style="2" customWidth="1"/>
    <col min="10" max="10" width="22.44140625" bestFit="1" customWidth="1"/>
    <col min="11" max="11" width="13.5546875" style="2" customWidth="1"/>
    <col min="12" max="12" width="21.5546875" bestFit="1" customWidth="1"/>
    <col min="13" max="13" width="13.5546875" style="2" customWidth="1"/>
    <col min="14" max="14" width="21.5546875" bestFit="1" customWidth="1"/>
    <col min="15" max="15" width="13.5546875" style="2" customWidth="1"/>
    <col min="16" max="16" width="22.5546875" customWidth="1"/>
    <col min="18" max="18" width="20.88671875" bestFit="1" customWidth="1"/>
  </cols>
  <sheetData>
    <row r="1" spans="1:4" ht="21.75" customHeight="1" x14ac:dyDescent="0.25">
      <c r="A1" s="26" t="s">
        <v>1</v>
      </c>
      <c r="B1" s="26" t="s">
        <v>28</v>
      </c>
      <c r="C1" s="27" t="s">
        <v>29</v>
      </c>
      <c r="D1" s="26" t="s">
        <v>30</v>
      </c>
    </row>
    <row r="2" spans="1:4" x14ac:dyDescent="0.25">
      <c r="A2">
        <v>36</v>
      </c>
      <c r="B2" s="28">
        <v>44074</v>
      </c>
      <c r="C2" s="28">
        <v>44078</v>
      </c>
      <c r="D2" s="28">
        <v>44080</v>
      </c>
    </row>
    <row r="3" spans="1:4" x14ac:dyDescent="0.25">
      <c r="A3">
        <f>A2+1</f>
        <v>37</v>
      </c>
      <c r="B3" s="28">
        <f>B2+7</f>
        <v>44081</v>
      </c>
      <c r="C3" s="28">
        <f>C2+7</f>
        <v>44085</v>
      </c>
      <c r="D3" s="28">
        <f>D2+7</f>
        <v>44087</v>
      </c>
    </row>
    <row r="4" spans="1:4" x14ac:dyDescent="0.25">
      <c r="A4">
        <f t="shared" ref="A4:A19" si="0">A3+1</f>
        <v>38</v>
      </c>
      <c r="B4" s="28">
        <f t="shared" ref="B4:B54" si="1">B3+7</f>
        <v>44088</v>
      </c>
      <c r="C4" s="28">
        <f t="shared" ref="C4:C54" si="2">C3+7</f>
        <v>44092</v>
      </c>
      <c r="D4" s="28">
        <f t="shared" ref="D4:D54" si="3">D3+7</f>
        <v>44094</v>
      </c>
    </row>
    <row r="5" spans="1:4" x14ac:dyDescent="0.25">
      <c r="A5">
        <f t="shared" si="0"/>
        <v>39</v>
      </c>
      <c r="B5" s="28">
        <f t="shared" si="1"/>
        <v>44095</v>
      </c>
      <c r="C5" s="28">
        <f t="shared" si="2"/>
        <v>44099</v>
      </c>
      <c r="D5" s="28">
        <f t="shared" si="3"/>
        <v>44101</v>
      </c>
    </row>
    <row r="6" spans="1:4" x14ac:dyDescent="0.25">
      <c r="A6">
        <f t="shared" si="0"/>
        <v>40</v>
      </c>
      <c r="B6" s="28">
        <f t="shared" si="1"/>
        <v>44102</v>
      </c>
      <c r="C6" s="28">
        <f t="shared" si="2"/>
        <v>44106</v>
      </c>
      <c r="D6" s="28">
        <f t="shared" si="3"/>
        <v>44108</v>
      </c>
    </row>
    <row r="7" spans="1:4" x14ac:dyDescent="0.25">
      <c r="A7">
        <f t="shared" si="0"/>
        <v>41</v>
      </c>
      <c r="B7" s="28">
        <f t="shared" si="1"/>
        <v>44109</v>
      </c>
      <c r="C7" s="28">
        <f t="shared" si="2"/>
        <v>44113</v>
      </c>
      <c r="D7" s="28">
        <f t="shared" si="3"/>
        <v>44115</v>
      </c>
    </row>
    <row r="8" spans="1:4" x14ac:dyDescent="0.25">
      <c r="A8">
        <f t="shared" si="0"/>
        <v>42</v>
      </c>
      <c r="B8" s="28">
        <f t="shared" si="1"/>
        <v>44116</v>
      </c>
      <c r="C8" s="28">
        <f t="shared" si="2"/>
        <v>44120</v>
      </c>
      <c r="D8" s="28">
        <f t="shared" si="3"/>
        <v>44122</v>
      </c>
    </row>
    <row r="9" spans="1:4" x14ac:dyDescent="0.25">
      <c r="A9">
        <f t="shared" si="0"/>
        <v>43</v>
      </c>
      <c r="B9" s="28">
        <f t="shared" si="1"/>
        <v>44123</v>
      </c>
      <c r="C9" s="28">
        <f t="shared" si="2"/>
        <v>44127</v>
      </c>
      <c r="D9" s="28">
        <f t="shared" si="3"/>
        <v>44129</v>
      </c>
    </row>
    <row r="10" spans="1:4" x14ac:dyDescent="0.25">
      <c r="A10">
        <f t="shared" si="0"/>
        <v>44</v>
      </c>
      <c r="B10" s="28">
        <f t="shared" si="1"/>
        <v>44130</v>
      </c>
      <c r="C10" s="28">
        <f t="shared" si="2"/>
        <v>44134</v>
      </c>
      <c r="D10" s="28">
        <f t="shared" si="3"/>
        <v>44136</v>
      </c>
    </row>
    <row r="11" spans="1:4" x14ac:dyDescent="0.25">
      <c r="A11">
        <f t="shared" si="0"/>
        <v>45</v>
      </c>
      <c r="B11" s="28">
        <f t="shared" si="1"/>
        <v>44137</v>
      </c>
      <c r="C11" s="28">
        <f t="shared" si="2"/>
        <v>44141</v>
      </c>
      <c r="D11" s="28">
        <f t="shared" si="3"/>
        <v>44143</v>
      </c>
    </row>
    <row r="12" spans="1:4" x14ac:dyDescent="0.25">
      <c r="A12">
        <f t="shared" si="0"/>
        <v>46</v>
      </c>
      <c r="B12" s="28">
        <f t="shared" si="1"/>
        <v>44144</v>
      </c>
      <c r="C12" s="28">
        <f t="shared" si="2"/>
        <v>44148</v>
      </c>
      <c r="D12" s="28">
        <f t="shared" si="3"/>
        <v>44150</v>
      </c>
    </row>
    <row r="13" spans="1:4" x14ac:dyDescent="0.25">
      <c r="A13">
        <f t="shared" si="0"/>
        <v>47</v>
      </c>
      <c r="B13" s="28">
        <f t="shared" si="1"/>
        <v>44151</v>
      </c>
      <c r="C13" s="28">
        <f t="shared" si="2"/>
        <v>44155</v>
      </c>
      <c r="D13" s="28">
        <f t="shared" si="3"/>
        <v>44157</v>
      </c>
    </row>
    <row r="14" spans="1:4" x14ac:dyDescent="0.25">
      <c r="A14">
        <f t="shared" si="0"/>
        <v>48</v>
      </c>
      <c r="B14" s="28">
        <f t="shared" si="1"/>
        <v>44158</v>
      </c>
      <c r="C14" s="28">
        <f t="shared" si="2"/>
        <v>44162</v>
      </c>
      <c r="D14" s="28">
        <f t="shared" si="3"/>
        <v>44164</v>
      </c>
    </row>
    <row r="15" spans="1:4" x14ac:dyDescent="0.25">
      <c r="A15">
        <f t="shared" si="0"/>
        <v>49</v>
      </c>
      <c r="B15" s="28">
        <f t="shared" si="1"/>
        <v>44165</v>
      </c>
      <c r="C15" s="28">
        <f t="shared" si="2"/>
        <v>44169</v>
      </c>
      <c r="D15" s="28">
        <f t="shared" si="3"/>
        <v>44171</v>
      </c>
    </row>
    <row r="16" spans="1:4" x14ac:dyDescent="0.25">
      <c r="A16">
        <f t="shared" si="0"/>
        <v>50</v>
      </c>
      <c r="B16" s="28">
        <f t="shared" si="1"/>
        <v>44172</v>
      </c>
      <c r="C16" s="28">
        <f t="shared" si="2"/>
        <v>44176</v>
      </c>
      <c r="D16" s="28">
        <f t="shared" si="3"/>
        <v>44178</v>
      </c>
    </row>
    <row r="17" spans="1:4" x14ac:dyDescent="0.25">
      <c r="A17">
        <f t="shared" si="0"/>
        <v>51</v>
      </c>
      <c r="B17" s="28">
        <f t="shared" si="1"/>
        <v>44179</v>
      </c>
      <c r="C17" s="28">
        <f t="shared" si="2"/>
        <v>44183</v>
      </c>
      <c r="D17" s="28">
        <f t="shared" si="3"/>
        <v>44185</v>
      </c>
    </row>
    <row r="18" spans="1:4" x14ac:dyDescent="0.25">
      <c r="A18">
        <f t="shared" si="0"/>
        <v>52</v>
      </c>
      <c r="B18" s="28">
        <f t="shared" si="1"/>
        <v>44186</v>
      </c>
      <c r="C18" s="28">
        <f t="shared" si="2"/>
        <v>44190</v>
      </c>
      <c r="D18" s="28">
        <f t="shared" si="3"/>
        <v>44192</v>
      </c>
    </row>
    <row r="19" spans="1:4" x14ac:dyDescent="0.25">
      <c r="A19">
        <f t="shared" si="0"/>
        <v>53</v>
      </c>
      <c r="B19" s="28">
        <f t="shared" si="1"/>
        <v>44193</v>
      </c>
      <c r="C19" s="28">
        <f t="shared" si="2"/>
        <v>44197</v>
      </c>
      <c r="D19" s="28">
        <f t="shared" si="3"/>
        <v>44199</v>
      </c>
    </row>
    <row r="20" spans="1:4" x14ac:dyDescent="0.25">
      <c r="A20">
        <v>1</v>
      </c>
      <c r="B20" s="28">
        <f t="shared" si="1"/>
        <v>44200</v>
      </c>
      <c r="C20" s="28">
        <f t="shared" si="2"/>
        <v>44204</v>
      </c>
      <c r="D20" s="28">
        <f t="shared" si="3"/>
        <v>44206</v>
      </c>
    </row>
    <row r="21" spans="1:4" x14ac:dyDescent="0.25">
      <c r="A21">
        <f>A20+1</f>
        <v>2</v>
      </c>
      <c r="B21" s="28">
        <f t="shared" si="1"/>
        <v>44207</v>
      </c>
      <c r="C21" s="28">
        <f t="shared" si="2"/>
        <v>44211</v>
      </c>
      <c r="D21" s="28">
        <f t="shared" si="3"/>
        <v>44213</v>
      </c>
    </row>
    <row r="22" spans="1:4" x14ac:dyDescent="0.25">
      <c r="A22">
        <f t="shared" ref="A22:A54" si="4">A21+1</f>
        <v>3</v>
      </c>
      <c r="B22" s="28">
        <f t="shared" si="1"/>
        <v>44214</v>
      </c>
      <c r="C22" s="28">
        <f t="shared" si="2"/>
        <v>44218</v>
      </c>
      <c r="D22" s="28">
        <f t="shared" si="3"/>
        <v>44220</v>
      </c>
    </row>
    <row r="23" spans="1:4" x14ac:dyDescent="0.25">
      <c r="A23">
        <f t="shared" si="4"/>
        <v>4</v>
      </c>
      <c r="B23" s="28">
        <f t="shared" si="1"/>
        <v>44221</v>
      </c>
      <c r="C23" s="28">
        <f t="shared" si="2"/>
        <v>44225</v>
      </c>
      <c r="D23" s="28">
        <f t="shared" si="3"/>
        <v>44227</v>
      </c>
    </row>
    <row r="24" spans="1:4" x14ac:dyDescent="0.25">
      <c r="A24">
        <f t="shared" si="4"/>
        <v>5</v>
      </c>
      <c r="B24" s="28">
        <f t="shared" si="1"/>
        <v>44228</v>
      </c>
      <c r="C24" s="28">
        <f t="shared" si="2"/>
        <v>44232</v>
      </c>
      <c r="D24" s="28">
        <f t="shared" si="3"/>
        <v>44234</v>
      </c>
    </row>
    <row r="25" spans="1:4" x14ac:dyDescent="0.25">
      <c r="A25">
        <f t="shared" si="4"/>
        <v>6</v>
      </c>
      <c r="B25" s="28">
        <f t="shared" si="1"/>
        <v>44235</v>
      </c>
      <c r="C25" s="28">
        <f t="shared" si="2"/>
        <v>44239</v>
      </c>
      <c r="D25" s="28">
        <f t="shared" si="3"/>
        <v>44241</v>
      </c>
    </row>
    <row r="26" spans="1:4" x14ac:dyDescent="0.25">
      <c r="A26">
        <f t="shared" si="4"/>
        <v>7</v>
      </c>
      <c r="B26" s="28">
        <f t="shared" si="1"/>
        <v>44242</v>
      </c>
      <c r="C26" s="28">
        <f t="shared" si="2"/>
        <v>44246</v>
      </c>
      <c r="D26" s="28">
        <f t="shared" si="3"/>
        <v>44248</v>
      </c>
    </row>
    <row r="27" spans="1:4" x14ac:dyDescent="0.25">
      <c r="A27">
        <f t="shared" si="4"/>
        <v>8</v>
      </c>
      <c r="B27" s="28">
        <f t="shared" si="1"/>
        <v>44249</v>
      </c>
      <c r="C27" s="28">
        <f t="shared" si="2"/>
        <v>44253</v>
      </c>
      <c r="D27" s="28">
        <f t="shared" si="3"/>
        <v>44255</v>
      </c>
    </row>
    <row r="28" spans="1:4" x14ac:dyDescent="0.25">
      <c r="A28">
        <f t="shared" si="4"/>
        <v>9</v>
      </c>
      <c r="B28" s="28">
        <f t="shared" si="1"/>
        <v>44256</v>
      </c>
      <c r="C28" s="28">
        <f t="shared" si="2"/>
        <v>44260</v>
      </c>
      <c r="D28" s="28">
        <f t="shared" si="3"/>
        <v>44262</v>
      </c>
    </row>
    <row r="29" spans="1:4" x14ac:dyDescent="0.25">
      <c r="A29">
        <f t="shared" si="4"/>
        <v>10</v>
      </c>
      <c r="B29" s="28">
        <f t="shared" si="1"/>
        <v>44263</v>
      </c>
      <c r="C29" s="28">
        <f t="shared" si="2"/>
        <v>44267</v>
      </c>
      <c r="D29" s="28">
        <f t="shared" si="3"/>
        <v>44269</v>
      </c>
    </row>
    <row r="30" spans="1:4" x14ac:dyDescent="0.25">
      <c r="A30">
        <f t="shared" si="4"/>
        <v>11</v>
      </c>
      <c r="B30" s="28">
        <f t="shared" si="1"/>
        <v>44270</v>
      </c>
      <c r="C30" s="28">
        <f t="shared" si="2"/>
        <v>44274</v>
      </c>
      <c r="D30" s="28">
        <f t="shared" si="3"/>
        <v>44276</v>
      </c>
    </row>
    <row r="31" spans="1:4" x14ac:dyDescent="0.25">
      <c r="A31">
        <f t="shared" si="4"/>
        <v>12</v>
      </c>
      <c r="B31" s="28">
        <f t="shared" si="1"/>
        <v>44277</v>
      </c>
      <c r="C31" s="28">
        <f t="shared" si="2"/>
        <v>44281</v>
      </c>
      <c r="D31" s="28">
        <f t="shared" si="3"/>
        <v>44283</v>
      </c>
    </row>
    <row r="32" spans="1:4" x14ac:dyDescent="0.25">
      <c r="A32">
        <f t="shared" si="4"/>
        <v>13</v>
      </c>
      <c r="B32" s="28">
        <f t="shared" si="1"/>
        <v>44284</v>
      </c>
      <c r="C32" s="28">
        <f t="shared" si="2"/>
        <v>44288</v>
      </c>
      <c r="D32" s="28">
        <f t="shared" si="3"/>
        <v>44290</v>
      </c>
    </row>
    <row r="33" spans="1:4" x14ac:dyDescent="0.25">
      <c r="A33">
        <f t="shared" si="4"/>
        <v>14</v>
      </c>
      <c r="B33" s="28">
        <f t="shared" si="1"/>
        <v>44291</v>
      </c>
      <c r="C33" s="28">
        <f t="shared" si="2"/>
        <v>44295</v>
      </c>
      <c r="D33" s="28">
        <f t="shared" si="3"/>
        <v>44297</v>
      </c>
    </row>
    <row r="34" spans="1:4" x14ac:dyDescent="0.25">
      <c r="A34">
        <f t="shared" si="4"/>
        <v>15</v>
      </c>
      <c r="B34" s="28">
        <f t="shared" si="1"/>
        <v>44298</v>
      </c>
      <c r="C34" s="28">
        <f t="shared" si="2"/>
        <v>44302</v>
      </c>
      <c r="D34" s="28">
        <f t="shared" si="3"/>
        <v>44304</v>
      </c>
    </row>
    <row r="35" spans="1:4" x14ac:dyDescent="0.25">
      <c r="A35">
        <f t="shared" si="4"/>
        <v>16</v>
      </c>
      <c r="B35" s="28">
        <f t="shared" si="1"/>
        <v>44305</v>
      </c>
      <c r="C35" s="28">
        <f t="shared" si="2"/>
        <v>44309</v>
      </c>
      <c r="D35" s="28">
        <f t="shared" si="3"/>
        <v>44311</v>
      </c>
    </row>
    <row r="36" spans="1:4" x14ac:dyDescent="0.25">
      <c r="A36">
        <f t="shared" si="4"/>
        <v>17</v>
      </c>
      <c r="B36" s="28">
        <f t="shared" si="1"/>
        <v>44312</v>
      </c>
      <c r="C36" s="28">
        <f t="shared" si="2"/>
        <v>44316</v>
      </c>
      <c r="D36" s="28">
        <f t="shared" si="3"/>
        <v>44318</v>
      </c>
    </row>
    <row r="37" spans="1:4" x14ac:dyDescent="0.25">
      <c r="A37">
        <f t="shared" si="4"/>
        <v>18</v>
      </c>
      <c r="B37" s="28">
        <f t="shared" si="1"/>
        <v>44319</v>
      </c>
      <c r="C37" s="28">
        <f t="shared" si="2"/>
        <v>44323</v>
      </c>
      <c r="D37" s="28">
        <f t="shared" si="3"/>
        <v>44325</v>
      </c>
    </row>
    <row r="38" spans="1:4" x14ac:dyDescent="0.25">
      <c r="A38">
        <f t="shared" si="4"/>
        <v>19</v>
      </c>
      <c r="B38" s="28">
        <f t="shared" si="1"/>
        <v>44326</v>
      </c>
      <c r="C38" s="28">
        <f t="shared" si="2"/>
        <v>44330</v>
      </c>
      <c r="D38" s="28">
        <f t="shared" si="3"/>
        <v>44332</v>
      </c>
    </row>
    <row r="39" spans="1:4" x14ac:dyDescent="0.25">
      <c r="A39">
        <f t="shared" si="4"/>
        <v>20</v>
      </c>
      <c r="B39" s="28">
        <f t="shared" si="1"/>
        <v>44333</v>
      </c>
      <c r="C39" s="28">
        <f t="shared" si="2"/>
        <v>44337</v>
      </c>
      <c r="D39" s="28">
        <f t="shared" si="3"/>
        <v>44339</v>
      </c>
    </row>
    <row r="40" spans="1:4" x14ac:dyDescent="0.25">
      <c r="A40">
        <f t="shared" si="4"/>
        <v>21</v>
      </c>
      <c r="B40" s="28">
        <f t="shared" si="1"/>
        <v>44340</v>
      </c>
      <c r="C40" s="28">
        <f t="shared" si="2"/>
        <v>44344</v>
      </c>
      <c r="D40" s="28">
        <f t="shared" si="3"/>
        <v>44346</v>
      </c>
    </row>
    <row r="41" spans="1:4" x14ac:dyDescent="0.25">
      <c r="A41">
        <f t="shared" si="4"/>
        <v>22</v>
      </c>
      <c r="B41" s="28">
        <f t="shared" si="1"/>
        <v>44347</v>
      </c>
      <c r="C41" s="28">
        <f t="shared" si="2"/>
        <v>44351</v>
      </c>
      <c r="D41" s="28">
        <f t="shared" si="3"/>
        <v>44353</v>
      </c>
    </row>
    <row r="42" spans="1:4" x14ac:dyDescent="0.25">
      <c r="A42">
        <f t="shared" si="4"/>
        <v>23</v>
      </c>
      <c r="B42" s="28">
        <f t="shared" si="1"/>
        <v>44354</v>
      </c>
      <c r="C42" s="28">
        <f t="shared" si="2"/>
        <v>44358</v>
      </c>
      <c r="D42" s="28">
        <f t="shared" si="3"/>
        <v>44360</v>
      </c>
    </row>
    <row r="43" spans="1:4" x14ac:dyDescent="0.25">
      <c r="A43">
        <f t="shared" si="4"/>
        <v>24</v>
      </c>
      <c r="B43" s="28">
        <f t="shared" si="1"/>
        <v>44361</v>
      </c>
      <c r="C43" s="28">
        <f t="shared" si="2"/>
        <v>44365</v>
      </c>
      <c r="D43" s="28">
        <f t="shared" si="3"/>
        <v>44367</v>
      </c>
    </row>
    <row r="44" spans="1:4" x14ac:dyDescent="0.25">
      <c r="A44">
        <f t="shared" si="4"/>
        <v>25</v>
      </c>
      <c r="B44" s="28">
        <f t="shared" si="1"/>
        <v>44368</v>
      </c>
      <c r="C44" s="28">
        <f t="shared" si="2"/>
        <v>44372</v>
      </c>
      <c r="D44" s="28">
        <f t="shared" si="3"/>
        <v>44374</v>
      </c>
    </row>
    <row r="45" spans="1:4" x14ac:dyDescent="0.25">
      <c r="A45">
        <f t="shared" si="4"/>
        <v>26</v>
      </c>
      <c r="B45" s="28">
        <f t="shared" si="1"/>
        <v>44375</v>
      </c>
      <c r="C45" s="28">
        <f t="shared" si="2"/>
        <v>44379</v>
      </c>
      <c r="D45" s="28">
        <f t="shared" si="3"/>
        <v>44381</v>
      </c>
    </row>
    <row r="46" spans="1:4" x14ac:dyDescent="0.25">
      <c r="A46">
        <f t="shared" si="4"/>
        <v>27</v>
      </c>
      <c r="B46" s="28">
        <f t="shared" si="1"/>
        <v>44382</v>
      </c>
      <c r="C46" s="28">
        <f t="shared" si="2"/>
        <v>44386</v>
      </c>
      <c r="D46" s="28">
        <f t="shared" si="3"/>
        <v>44388</v>
      </c>
    </row>
    <row r="47" spans="1:4" x14ac:dyDescent="0.25">
      <c r="A47">
        <f t="shared" si="4"/>
        <v>28</v>
      </c>
      <c r="B47" s="28">
        <f t="shared" si="1"/>
        <v>44389</v>
      </c>
      <c r="C47" s="28">
        <f t="shared" si="2"/>
        <v>44393</v>
      </c>
      <c r="D47" s="28">
        <f t="shared" si="3"/>
        <v>44395</v>
      </c>
    </row>
    <row r="48" spans="1:4" x14ac:dyDescent="0.25">
      <c r="A48">
        <f t="shared" si="4"/>
        <v>29</v>
      </c>
      <c r="B48" s="28">
        <f t="shared" si="1"/>
        <v>44396</v>
      </c>
      <c r="C48" s="28">
        <f t="shared" si="2"/>
        <v>44400</v>
      </c>
      <c r="D48" s="28">
        <f t="shared" si="3"/>
        <v>44402</v>
      </c>
    </row>
    <row r="49" spans="1:4" x14ac:dyDescent="0.25">
      <c r="A49">
        <f t="shared" si="4"/>
        <v>30</v>
      </c>
      <c r="B49" s="28">
        <f t="shared" si="1"/>
        <v>44403</v>
      </c>
      <c r="C49" s="28">
        <f t="shared" si="2"/>
        <v>44407</v>
      </c>
      <c r="D49" s="28">
        <f t="shared" si="3"/>
        <v>44409</v>
      </c>
    </row>
    <row r="50" spans="1:4" x14ac:dyDescent="0.25">
      <c r="A50">
        <f t="shared" si="4"/>
        <v>31</v>
      </c>
      <c r="B50" s="28">
        <f t="shared" si="1"/>
        <v>44410</v>
      </c>
      <c r="C50" s="28">
        <f t="shared" si="2"/>
        <v>44414</v>
      </c>
      <c r="D50" s="28">
        <f t="shared" si="3"/>
        <v>44416</v>
      </c>
    </row>
    <row r="51" spans="1:4" x14ac:dyDescent="0.25">
      <c r="A51">
        <f t="shared" si="4"/>
        <v>32</v>
      </c>
      <c r="B51" s="28">
        <f t="shared" si="1"/>
        <v>44417</v>
      </c>
      <c r="C51" s="28">
        <f t="shared" si="2"/>
        <v>44421</v>
      </c>
      <c r="D51" s="28">
        <f t="shared" si="3"/>
        <v>44423</v>
      </c>
    </row>
    <row r="52" spans="1:4" x14ac:dyDescent="0.25">
      <c r="A52">
        <f t="shared" si="4"/>
        <v>33</v>
      </c>
      <c r="B52" s="28">
        <f t="shared" si="1"/>
        <v>44424</v>
      </c>
      <c r="C52" s="28">
        <f t="shared" si="2"/>
        <v>44428</v>
      </c>
      <c r="D52" s="28">
        <f t="shared" si="3"/>
        <v>44430</v>
      </c>
    </row>
    <row r="53" spans="1:4" x14ac:dyDescent="0.25">
      <c r="A53">
        <f t="shared" si="4"/>
        <v>34</v>
      </c>
      <c r="B53" s="28">
        <f t="shared" si="1"/>
        <v>44431</v>
      </c>
      <c r="C53" s="28">
        <f t="shared" si="2"/>
        <v>44435</v>
      </c>
      <c r="D53" s="28">
        <f t="shared" si="3"/>
        <v>44437</v>
      </c>
    </row>
    <row r="54" spans="1:4" x14ac:dyDescent="0.25">
      <c r="A54">
        <f t="shared" si="4"/>
        <v>35</v>
      </c>
      <c r="B54" s="28">
        <f t="shared" si="1"/>
        <v>44438</v>
      </c>
      <c r="C54" s="28">
        <f t="shared" si="2"/>
        <v>44442</v>
      </c>
      <c r="D54" s="28">
        <f t="shared" si="3"/>
        <v>44444</v>
      </c>
    </row>
    <row r="55" spans="1:4" x14ac:dyDescent="0.25">
      <c r="B55" s="28"/>
      <c r="C55" s="28"/>
      <c r="D55" s="28"/>
    </row>
    <row r="56" spans="1:4" x14ac:dyDescent="0.25">
      <c r="B56" s="1"/>
    </row>
    <row r="57" spans="1:4" x14ac:dyDescent="0.25">
      <c r="B57" s="1"/>
    </row>
    <row r="58" spans="1:4" x14ac:dyDescent="0.25">
      <c r="B58" s="1"/>
    </row>
    <row r="59" spans="1:4" x14ac:dyDescent="0.25">
      <c r="B59" s="1"/>
    </row>
    <row r="60" spans="1:4" x14ac:dyDescent="0.25">
      <c r="B60" s="1"/>
    </row>
    <row r="61" spans="1:4" x14ac:dyDescent="0.25">
      <c r="B61" s="1"/>
    </row>
    <row r="62" spans="1:4" x14ac:dyDescent="0.25">
      <c r="B62" s="1"/>
    </row>
    <row r="63" spans="1:4" x14ac:dyDescent="0.25">
      <c r="B63" s="1"/>
    </row>
    <row r="64" spans="1:4" x14ac:dyDescent="0.25">
      <c r="B64" s="1"/>
    </row>
    <row r="65" spans="2:2" x14ac:dyDescent="0.25">
      <c r="B65" s="1"/>
    </row>
    <row r="66" spans="2:2" x14ac:dyDescent="0.25">
      <c r="B66" s="1"/>
    </row>
    <row r="67" spans="2:2" x14ac:dyDescent="0.25">
      <c r="B67" s="1"/>
    </row>
    <row r="68" spans="2:2" x14ac:dyDescent="0.25">
      <c r="B68" s="1"/>
    </row>
    <row r="69" spans="2:2" x14ac:dyDescent="0.25">
      <c r="B69" s="1"/>
    </row>
    <row r="70" spans="2:2" x14ac:dyDescent="0.25">
      <c r="B70" s="1"/>
    </row>
    <row r="71" spans="2:2" x14ac:dyDescent="0.25">
      <c r="B71" s="1"/>
    </row>
    <row r="72" spans="2:2" x14ac:dyDescent="0.25">
      <c r="B72" s="1"/>
    </row>
    <row r="73" spans="2:2" x14ac:dyDescent="0.25">
      <c r="B73" s="1"/>
    </row>
    <row r="74" spans="2:2" x14ac:dyDescent="0.25">
      <c r="B74" s="1"/>
    </row>
    <row r="75" spans="2:2" x14ac:dyDescent="0.25">
      <c r="B75" s="1"/>
    </row>
    <row r="76" spans="2:2" x14ac:dyDescent="0.25">
      <c r="B76" s="1"/>
    </row>
    <row r="77" spans="2:2" x14ac:dyDescent="0.25">
      <c r="B77" s="1"/>
    </row>
    <row r="78" spans="2:2" x14ac:dyDescent="0.25">
      <c r="B78" s="1"/>
    </row>
    <row r="79" spans="2:2" x14ac:dyDescent="0.25">
      <c r="B79" s="1"/>
    </row>
    <row r="80" spans="2:2" x14ac:dyDescent="0.25">
      <c r="B80" s="1"/>
    </row>
    <row r="81" spans="2:2" x14ac:dyDescent="0.25">
      <c r="B81" s="1"/>
    </row>
    <row r="82" spans="2:2" x14ac:dyDescent="0.25">
      <c r="B82" s="1"/>
    </row>
    <row r="83" spans="2:2" x14ac:dyDescent="0.25">
      <c r="B83" s="1"/>
    </row>
    <row r="84" spans="2:2" x14ac:dyDescent="0.25">
      <c r="B84" s="1"/>
    </row>
    <row r="85" spans="2:2" x14ac:dyDescent="0.25">
      <c r="B85" s="1"/>
    </row>
    <row r="86" spans="2:2" x14ac:dyDescent="0.25">
      <c r="B86" s="1"/>
    </row>
    <row r="87" spans="2:2" x14ac:dyDescent="0.25">
      <c r="B87" s="1"/>
    </row>
    <row r="88" spans="2:2" x14ac:dyDescent="0.25">
      <c r="B88" s="1"/>
    </row>
    <row r="89" spans="2:2" x14ac:dyDescent="0.25">
      <c r="B89" s="1"/>
    </row>
    <row r="90" spans="2:2" x14ac:dyDescent="0.25">
      <c r="B90" s="1"/>
    </row>
    <row r="91" spans="2:2" x14ac:dyDescent="0.25">
      <c r="B91" s="1"/>
    </row>
    <row r="92" spans="2:2" x14ac:dyDescent="0.25">
      <c r="B92" s="1"/>
    </row>
    <row r="93" spans="2:2" x14ac:dyDescent="0.25">
      <c r="B93" s="1"/>
    </row>
    <row r="94" spans="2:2" x14ac:dyDescent="0.25">
      <c r="B94" s="1"/>
    </row>
    <row r="95" spans="2:2" x14ac:dyDescent="0.25">
      <c r="B95" s="1"/>
    </row>
    <row r="96" spans="2:2" x14ac:dyDescent="0.25">
      <c r="B96" s="1"/>
    </row>
    <row r="97" spans="2:2" x14ac:dyDescent="0.25">
      <c r="B97" s="1"/>
    </row>
    <row r="98" spans="2:2" x14ac:dyDescent="0.25">
      <c r="B98" s="1"/>
    </row>
    <row r="99" spans="2:2" x14ac:dyDescent="0.25">
      <c r="B99" s="1"/>
    </row>
    <row r="100" spans="2:2" x14ac:dyDescent="0.25">
      <c r="B100" s="1"/>
    </row>
    <row r="101" spans="2:2" x14ac:dyDescent="0.25">
      <c r="B101" s="1"/>
    </row>
    <row r="102" spans="2:2" x14ac:dyDescent="0.25">
      <c r="B102" s="1"/>
    </row>
    <row r="103" spans="2:2" x14ac:dyDescent="0.25">
      <c r="B103" s="1"/>
    </row>
    <row r="104" spans="2:2" x14ac:dyDescent="0.25">
      <c r="B104" s="1"/>
    </row>
    <row r="105" spans="2:2" x14ac:dyDescent="0.25">
      <c r="B105" s="1"/>
    </row>
    <row r="106" spans="2:2" x14ac:dyDescent="0.25">
      <c r="B106" s="1"/>
    </row>
    <row r="107" spans="2:2" x14ac:dyDescent="0.25">
      <c r="B107" s="1"/>
    </row>
    <row r="108" spans="2:2" x14ac:dyDescent="0.25">
      <c r="B108" s="1"/>
    </row>
    <row r="109" spans="2:2" x14ac:dyDescent="0.25">
      <c r="B109" s="1"/>
    </row>
    <row r="110" spans="2:2" x14ac:dyDescent="0.25">
      <c r="B110" s="1"/>
    </row>
    <row r="111" spans="2:2" x14ac:dyDescent="0.25">
      <c r="B111" s="1"/>
    </row>
    <row r="112" spans="2:2" x14ac:dyDescent="0.25">
      <c r="B112" s="1"/>
    </row>
    <row r="113" spans="2:2" x14ac:dyDescent="0.25">
      <c r="B113" s="1"/>
    </row>
    <row r="114" spans="2:2" x14ac:dyDescent="0.25">
      <c r="B114" s="1"/>
    </row>
    <row r="115" spans="2:2" x14ac:dyDescent="0.25">
      <c r="B115" s="1"/>
    </row>
    <row r="116" spans="2:2" x14ac:dyDescent="0.25">
      <c r="B116" s="1"/>
    </row>
    <row r="117" spans="2:2" x14ac:dyDescent="0.25">
      <c r="B117" s="1"/>
    </row>
    <row r="118" spans="2:2" x14ac:dyDescent="0.25">
      <c r="B118" s="1"/>
    </row>
    <row r="119" spans="2:2" x14ac:dyDescent="0.25">
      <c r="B119" s="1"/>
    </row>
    <row r="120" spans="2:2" x14ac:dyDescent="0.25">
      <c r="B120" s="1"/>
    </row>
    <row r="121" spans="2:2" x14ac:dyDescent="0.25">
      <c r="B121" s="1"/>
    </row>
    <row r="122" spans="2:2" x14ac:dyDescent="0.25">
      <c r="B122" s="1"/>
    </row>
    <row r="123" spans="2:2" x14ac:dyDescent="0.25">
      <c r="B123" s="1"/>
    </row>
    <row r="124" spans="2:2" x14ac:dyDescent="0.25">
      <c r="B124" s="1"/>
    </row>
    <row r="125" spans="2:2" x14ac:dyDescent="0.25">
      <c r="B125" s="1"/>
    </row>
    <row r="126" spans="2:2" x14ac:dyDescent="0.25">
      <c r="B126" s="1"/>
    </row>
    <row r="127" spans="2:2" x14ac:dyDescent="0.25">
      <c r="B127" s="1"/>
    </row>
    <row r="128" spans="2:2" x14ac:dyDescent="0.25">
      <c r="B128" s="1"/>
    </row>
    <row r="129" spans="2:2" x14ac:dyDescent="0.25">
      <c r="B129" s="1"/>
    </row>
    <row r="130" spans="2:2" x14ac:dyDescent="0.25">
      <c r="B130" s="1"/>
    </row>
    <row r="131" spans="2:2" x14ac:dyDescent="0.25">
      <c r="B131" s="1"/>
    </row>
    <row r="132" spans="2:2" x14ac:dyDescent="0.25">
      <c r="B132" s="1"/>
    </row>
    <row r="133" spans="2:2" x14ac:dyDescent="0.25">
      <c r="B133" s="1"/>
    </row>
    <row r="134" spans="2:2" x14ac:dyDescent="0.25">
      <c r="B134" s="1"/>
    </row>
    <row r="135" spans="2:2" x14ac:dyDescent="0.25">
      <c r="B135" s="1"/>
    </row>
    <row r="136" spans="2:2" x14ac:dyDescent="0.25">
      <c r="B136" s="1"/>
    </row>
    <row r="137" spans="2:2" x14ac:dyDescent="0.25">
      <c r="B137" s="1"/>
    </row>
    <row r="138" spans="2:2" x14ac:dyDescent="0.25">
      <c r="B138" s="1"/>
    </row>
    <row r="139" spans="2:2" x14ac:dyDescent="0.25">
      <c r="B139" s="1"/>
    </row>
    <row r="140" spans="2:2" x14ac:dyDescent="0.25">
      <c r="B140" s="1"/>
    </row>
    <row r="141" spans="2:2" x14ac:dyDescent="0.25">
      <c r="B141" s="1"/>
    </row>
    <row r="142" spans="2:2" x14ac:dyDescent="0.25">
      <c r="B142" s="1"/>
    </row>
    <row r="143" spans="2:2" x14ac:dyDescent="0.25">
      <c r="B143" s="1"/>
    </row>
    <row r="144" spans="2:2"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row r="159" spans="2:2" x14ac:dyDescent="0.25">
      <c r="B159" s="1"/>
    </row>
    <row r="160" spans="2: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sheetData>
  <phoneticPr fontId="15"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5194-4ED7-4705-A13F-210BF98AADA1}">
  <sheetPr codeName="Feuil3">
    <tabColor rgb="FF7030A0"/>
  </sheetPr>
  <dimension ref="B1:P266"/>
  <sheetViews>
    <sheetView showZeros="0" view="pageBreakPreview" topLeftCell="A119" zoomScale="40" zoomScaleNormal="40" zoomScaleSheetLayoutView="40" workbookViewId="0">
      <selection activeCell="D136" sqref="D136"/>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13"/>
      <c r="D4" s="278"/>
      <c r="E4" s="213"/>
      <c r="F4" s="278"/>
      <c r="G4" s="213"/>
      <c r="H4" s="278"/>
      <c r="I4" s="213"/>
      <c r="J4" s="278"/>
    </row>
    <row r="5" spans="2:14" ht="28.5" customHeight="1" thickBot="1" x14ac:dyDescent="0.3">
      <c r="B5" s="279"/>
      <c r="C5" s="213"/>
      <c r="D5" s="281"/>
      <c r="E5" s="213"/>
      <c r="F5" s="282"/>
      <c r="G5" s="213"/>
      <c r="H5" s="279"/>
      <c r="I5" s="213"/>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t="s">
        <v>119</v>
      </c>
      <c r="C15" s="150"/>
      <c r="D15" s="231" t="s">
        <v>99</v>
      </c>
      <c r="E15" s="150"/>
      <c r="F15" s="157" t="s">
        <v>109</v>
      </c>
      <c r="G15" s="163"/>
      <c r="H15" s="154" t="s">
        <v>104</v>
      </c>
      <c r="I15" s="163"/>
      <c r="J15" s="156" t="s">
        <v>202</v>
      </c>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18"/>
      <c r="C24" s="218"/>
      <c r="D24" s="218"/>
      <c r="E24" s="218"/>
      <c r="F24" s="218"/>
      <c r="G24" s="218"/>
      <c r="H24" s="218"/>
      <c r="I24" s="218"/>
      <c r="J24" s="218"/>
      <c r="M24" s="35"/>
    </row>
    <row r="25" spans="2:14" ht="28.5" customHeight="1" thickBot="1" x14ac:dyDescent="0.3">
      <c r="B25" s="218"/>
      <c r="C25" s="218"/>
      <c r="D25" s="218"/>
      <c r="E25" s="218"/>
      <c r="F25" s="218"/>
      <c r="G25" s="218"/>
      <c r="H25" s="218"/>
      <c r="I25" s="218"/>
      <c r="J25" s="218"/>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t="s">
        <v>113</v>
      </c>
      <c r="C35" s="163"/>
      <c r="D35" s="169" t="s">
        <v>87</v>
      </c>
      <c r="E35" s="163"/>
      <c r="F35" s="170" t="s">
        <v>126</v>
      </c>
      <c r="G35" s="163"/>
      <c r="H35" s="199" t="s">
        <v>91</v>
      </c>
      <c r="I35" s="163"/>
      <c r="J35" s="261" t="s">
        <v>103</v>
      </c>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196</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18"/>
      <c r="D44" s="278"/>
      <c r="E44" s="218"/>
      <c r="F44" s="278"/>
      <c r="G44" s="218"/>
      <c r="H44" s="293"/>
      <c r="I44" s="218"/>
      <c r="J44" s="278"/>
    </row>
    <row r="45" spans="2:14" ht="28.5" customHeight="1" thickBot="1" x14ac:dyDescent="0.3">
      <c r="B45" s="279"/>
      <c r="C45" s="218"/>
      <c r="D45" s="278"/>
      <c r="E45" s="218"/>
      <c r="F45" s="278"/>
      <c r="G45" s="218"/>
      <c r="H45" s="293"/>
      <c r="I45" s="218"/>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t="s">
        <v>163</v>
      </c>
      <c r="C55" s="163"/>
      <c r="D55" s="169" t="s">
        <v>109</v>
      </c>
      <c r="E55" s="163"/>
      <c r="F55" s="170" t="s">
        <v>107</v>
      </c>
      <c r="G55" s="163"/>
      <c r="H55" s="199" t="s">
        <v>205</v>
      </c>
      <c r="I55" s="163"/>
      <c r="J55" s="169" t="s">
        <v>101</v>
      </c>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18"/>
      <c r="D64" s="278"/>
      <c r="E64" s="218"/>
      <c r="F64" s="278"/>
      <c r="G64" s="218"/>
      <c r="H64" s="278"/>
      <c r="I64" s="218"/>
      <c r="J64" s="278"/>
    </row>
    <row r="65" spans="2:14" ht="28.5" customHeight="1" thickBot="1" x14ac:dyDescent="0.3">
      <c r="B65" s="279"/>
      <c r="C65" s="218"/>
      <c r="D65" s="278"/>
      <c r="E65" s="218"/>
      <c r="F65" s="278"/>
      <c r="G65" s="218"/>
      <c r="H65" s="278"/>
      <c r="I65" s="218"/>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t="s">
        <v>202</v>
      </c>
      <c r="C75" s="163"/>
      <c r="D75" s="169" t="s">
        <v>109</v>
      </c>
      <c r="E75" s="163"/>
      <c r="F75" s="170" t="s">
        <v>111</v>
      </c>
      <c r="G75" s="163"/>
      <c r="H75" s="199" t="s">
        <v>121</v>
      </c>
      <c r="I75" s="163"/>
      <c r="J75" s="169" t="s">
        <v>104</v>
      </c>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179</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18"/>
      <c r="D84" s="278"/>
      <c r="E84" s="218"/>
      <c r="F84" s="278"/>
      <c r="G84" s="218"/>
      <c r="H84" s="278"/>
      <c r="I84" s="218"/>
      <c r="J84" s="278"/>
    </row>
    <row r="85" spans="2:14" ht="28.5" customHeight="1" thickBot="1" x14ac:dyDescent="0.3">
      <c r="B85" s="279"/>
      <c r="C85" s="218"/>
      <c r="D85" s="278"/>
      <c r="E85" s="218"/>
      <c r="F85" s="278"/>
      <c r="G85" s="218"/>
      <c r="H85" s="278"/>
      <c r="I85" s="218"/>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t="s">
        <v>103</v>
      </c>
      <c r="C95" s="168"/>
      <c r="D95" s="180" t="s">
        <v>95</v>
      </c>
      <c r="E95" s="163"/>
      <c r="F95" s="170" t="s">
        <v>119</v>
      </c>
      <c r="G95" s="163"/>
      <c r="H95" s="167" t="s">
        <v>113</v>
      </c>
      <c r="I95" s="163"/>
      <c r="J95" s="180" t="s">
        <v>99</v>
      </c>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181</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18"/>
      <c r="D104" s="278"/>
      <c r="E104" s="218"/>
      <c r="F104" s="278"/>
      <c r="G104" s="218"/>
      <c r="H104" s="278"/>
      <c r="I104" s="218"/>
      <c r="J104" s="278"/>
    </row>
    <row r="105" spans="2:16" ht="28.5" customHeight="1" thickBot="1" x14ac:dyDescent="0.3">
      <c r="B105" s="279"/>
      <c r="C105" s="218"/>
      <c r="D105" s="278"/>
      <c r="E105" s="218"/>
      <c r="F105" s="278"/>
      <c r="G105" s="218"/>
      <c r="H105" s="278"/>
      <c r="I105" s="218"/>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t="s">
        <v>99</v>
      </c>
      <c r="C115" s="168"/>
      <c r="D115" s="169" t="s">
        <v>109</v>
      </c>
      <c r="E115" s="163"/>
      <c r="F115" s="170" t="s">
        <v>126</v>
      </c>
      <c r="G115" s="163"/>
      <c r="H115" s="267" t="s">
        <v>87</v>
      </c>
      <c r="I115" s="163"/>
      <c r="J115" s="180" t="s">
        <v>91</v>
      </c>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18"/>
      <c r="D124" s="290" t="s">
        <v>133</v>
      </c>
      <c r="E124" s="218"/>
      <c r="F124" s="278"/>
      <c r="G124" s="218"/>
      <c r="H124" s="290" t="s">
        <v>132</v>
      </c>
      <c r="I124" s="218"/>
      <c r="J124" s="290" t="s">
        <v>131</v>
      </c>
    </row>
    <row r="125" spans="2:14" ht="28.5" customHeight="1" x14ac:dyDescent="0.25">
      <c r="B125" s="291"/>
      <c r="C125" s="254"/>
      <c r="D125" s="291"/>
      <c r="E125" s="254"/>
      <c r="F125" s="278"/>
      <c r="G125" s="254"/>
      <c r="H125" s="291"/>
      <c r="I125" s="254"/>
      <c r="J125" s="291"/>
    </row>
    <row r="126" spans="2:14" ht="28.5" customHeight="1" thickBot="1" x14ac:dyDescent="0.3">
      <c r="B126" s="292"/>
      <c r="C126" s="218"/>
      <c r="D126" s="291"/>
      <c r="E126" s="218"/>
      <c r="F126" s="278"/>
      <c r="G126" s="218"/>
      <c r="H126" s="291"/>
      <c r="I126" s="218"/>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t="s">
        <v>109</v>
      </c>
      <c r="C136" s="168"/>
      <c r="D136" s="169" t="s">
        <v>93</v>
      </c>
      <c r="E136" s="163"/>
      <c r="F136" s="170" t="s">
        <v>107</v>
      </c>
      <c r="G136" s="163"/>
      <c r="H136" s="167" t="s">
        <v>140</v>
      </c>
      <c r="I136" s="163"/>
      <c r="J136" s="169" t="s">
        <v>104</v>
      </c>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16"/>
      <c r="E145" s="216"/>
      <c r="G145" s="216"/>
      <c r="I145" s="216"/>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17"/>
      <c r="D149" s="278"/>
      <c r="E149" s="217"/>
      <c r="F149" s="278"/>
      <c r="G149" s="217"/>
      <c r="H149" s="278"/>
      <c r="I149" s="217"/>
      <c r="J149" s="278"/>
    </row>
    <row r="150" spans="2:14" ht="28.5" customHeight="1" thickBot="1" x14ac:dyDescent="0.3">
      <c r="B150" s="279"/>
      <c r="C150" s="217"/>
      <c r="D150" s="278"/>
      <c r="E150" s="217"/>
      <c r="F150" s="278"/>
      <c r="G150" s="217"/>
      <c r="H150" s="278"/>
      <c r="I150" s="217"/>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16"/>
      <c r="E169" s="216"/>
      <c r="G169" s="216"/>
      <c r="I169" s="216"/>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33"/>
      <c r="D173" s="278"/>
      <c r="E173" s="233"/>
      <c r="F173" s="278"/>
      <c r="G173" s="233"/>
      <c r="H173" s="278"/>
      <c r="I173" s="233"/>
      <c r="J173" s="278"/>
    </row>
    <row r="174" spans="2:14" ht="28.5" customHeight="1" thickBot="1" x14ac:dyDescent="0.3">
      <c r="B174" s="279"/>
      <c r="C174" s="233"/>
      <c r="D174" s="278"/>
      <c r="E174" s="233"/>
      <c r="F174" s="278"/>
      <c r="G174" s="233"/>
      <c r="H174" s="278"/>
      <c r="I174" s="233"/>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38"/>
      <c r="C189" s="238"/>
      <c r="D189" s="238"/>
      <c r="E189" s="238"/>
      <c r="F189" s="238"/>
      <c r="G189" s="238"/>
      <c r="H189" s="238"/>
      <c r="I189" s="238"/>
      <c r="J189" s="238"/>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16"/>
      <c r="E193" s="216"/>
      <c r="G193" s="216"/>
      <c r="I193" s="216"/>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16"/>
      <c r="D197" s="278"/>
      <c r="E197" s="216"/>
      <c r="F197" s="278"/>
      <c r="G197" s="216"/>
      <c r="H197" s="278"/>
      <c r="I197" s="216"/>
      <c r="J197" s="278"/>
    </row>
    <row r="198" spans="2:14" ht="28.5" customHeight="1" thickBot="1" x14ac:dyDescent="0.3">
      <c r="B198" s="279"/>
      <c r="C198" s="216"/>
      <c r="D198" s="278"/>
      <c r="E198" s="216"/>
      <c r="F198" s="278"/>
      <c r="G198" s="216"/>
      <c r="H198" s="278"/>
      <c r="I198" s="216"/>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36"/>
      <c r="D216" s="278"/>
      <c r="E216" s="236"/>
      <c r="F216" s="278"/>
      <c r="G216" s="236"/>
      <c r="H216" s="278"/>
      <c r="I216" s="236"/>
      <c r="J216" s="278"/>
    </row>
    <row r="217" spans="2:14" ht="28.5" hidden="1" customHeight="1" x14ac:dyDescent="0.25">
      <c r="B217" s="279"/>
      <c r="C217" s="236"/>
      <c r="D217" s="278"/>
      <c r="E217" s="236"/>
      <c r="F217" s="278"/>
      <c r="G217" s="236"/>
      <c r="H217" s="278"/>
      <c r="I217" s="236"/>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16"/>
      <c r="D221" s="278"/>
      <c r="E221" s="216"/>
      <c r="F221" s="278"/>
      <c r="G221" s="216"/>
      <c r="H221" s="278"/>
      <c r="I221" s="216"/>
      <c r="J221" s="278"/>
    </row>
    <row r="222" spans="2:14" ht="28.5" customHeight="1" thickBot="1" x14ac:dyDescent="0.3">
      <c r="B222" s="279"/>
      <c r="C222" s="216"/>
      <c r="D222" s="278"/>
      <c r="E222" s="216"/>
      <c r="F222" s="278"/>
      <c r="G222" s="216"/>
      <c r="H222" s="278"/>
      <c r="I222" s="216"/>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16"/>
      <c r="E242" s="216"/>
      <c r="G242" s="216"/>
      <c r="I242" s="216"/>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16"/>
      <c r="D246" s="278"/>
      <c r="E246" s="216"/>
      <c r="F246" s="278"/>
      <c r="G246" s="216"/>
      <c r="H246" s="278"/>
      <c r="I246" s="216"/>
      <c r="J246" s="278"/>
    </row>
    <row r="247" spans="2:14" ht="28.5" customHeight="1" thickBot="1" x14ac:dyDescent="0.3">
      <c r="B247" s="279"/>
      <c r="C247" s="216"/>
      <c r="D247" s="278"/>
      <c r="E247" s="216"/>
      <c r="F247" s="278"/>
      <c r="G247" s="216"/>
      <c r="H247" s="278"/>
      <c r="I247" s="216"/>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16"/>
      <c r="E266" s="216"/>
      <c r="G266" s="216"/>
      <c r="I266" s="216"/>
    </row>
  </sheetData>
  <mergeCells count="108">
    <mergeCell ref="B215:J215"/>
    <mergeCell ref="B216:B217"/>
    <mergeCell ref="D216:D217"/>
    <mergeCell ref="F216:F217"/>
    <mergeCell ref="H216:H217"/>
    <mergeCell ref="J216:J217"/>
    <mergeCell ref="B262:J262"/>
    <mergeCell ref="B221:B222"/>
    <mergeCell ref="D221:D222"/>
    <mergeCell ref="F221:F222"/>
    <mergeCell ref="H221:H222"/>
    <mergeCell ref="J221:J222"/>
    <mergeCell ref="D218:H218"/>
    <mergeCell ref="B220:J220"/>
    <mergeCell ref="B237:J237"/>
    <mergeCell ref="D263:H263"/>
    <mergeCell ref="B265:J265"/>
    <mergeCell ref="B246:B247"/>
    <mergeCell ref="D246:D247"/>
    <mergeCell ref="F246:F247"/>
    <mergeCell ref="H246:H247"/>
    <mergeCell ref="J246:J247"/>
    <mergeCell ref="B238:J238"/>
    <mergeCell ref="D239:H239"/>
    <mergeCell ref="B241:J241"/>
    <mergeCell ref="D243:H243"/>
    <mergeCell ref="B245:J245"/>
    <mergeCell ref="D170:H170"/>
    <mergeCell ref="B172:J172"/>
    <mergeCell ref="B197:B198"/>
    <mergeCell ref="D197:D198"/>
    <mergeCell ref="F197:F198"/>
    <mergeCell ref="H197:H198"/>
    <mergeCell ref="J197:J198"/>
    <mergeCell ref="D190:H190"/>
    <mergeCell ref="B192:J192"/>
    <mergeCell ref="D194:H194"/>
    <mergeCell ref="B196:J196"/>
    <mergeCell ref="B188:J188"/>
    <mergeCell ref="B64:B65"/>
    <mergeCell ref="D64:D65"/>
    <mergeCell ref="F64:F65"/>
    <mergeCell ref="H64:H65"/>
    <mergeCell ref="J64:J65"/>
    <mergeCell ref="B149:B150"/>
    <mergeCell ref="D149:D150"/>
    <mergeCell ref="F149:F150"/>
    <mergeCell ref="H149:H150"/>
    <mergeCell ref="J149:J150"/>
    <mergeCell ref="B141:J141"/>
    <mergeCell ref="D142:H142"/>
    <mergeCell ref="B144:J144"/>
    <mergeCell ref="D146:H146"/>
    <mergeCell ref="B148:J148"/>
    <mergeCell ref="B80:J80"/>
    <mergeCell ref="D81:H81"/>
    <mergeCell ref="B83:J83"/>
    <mergeCell ref="B84:B85"/>
    <mergeCell ref="D84:D85"/>
    <mergeCell ref="F84:F85"/>
    <mergeCell ref="H84:H85"/>
    <mergeCell ref="J84:J85"/>
    <mergeCell ref="B100:J100"/>
    <mergeCell ref="B43:J43"/>
    <mergeCell ref="B44:B45"/>
    <mergeCell ref="D44:D45"/>
    <mergeCell ref="F44:F45"/>
    <mergeCell ref="H44:H45"/>
    <mergeCell ref="J44:J45"/>
    <mergeCell ref="B60:J60"/>
    <mergeCell ref="D61:H61"/>
    <mergeCell ref="B63:J63"/>
    <mergeCell ref="D1:H1"/>
    <mergeCell ref="B3:J3"/>
    <mergeCell ref="B4:B5"/>
    <mergeCell ref="D4:D5"/>
    <mergeCell ref="F4:F5"/>
    <mergeCell ref="H4:H5"/>
    <mergeCell ref="J4:J5"/>
    <mergeCell ref="B40:J40"/>
    <mergeCell ref="D41:H41"/>
    <mergeCell ref="B20:J20"/>
    <mergeCell ref="D21:H21"/>
    <mergeCell ref="B23:J23"/>
    <mergeCell ref="D101:H101"/>
    <mergeCell ref="B103:J103"/>
    <mergeCell ref="B104:B105"/>
    <mergeCell ref="D104:D105"/>
    <mergeCell ref="F104:F105"/>
    <mergeCell ref="H104:H105"/>
    <mergeCell ref="J104:J105"/>
    <mergeCell ref="B120:J120"/>
    <mergeCell ref="B213:J213"/>
    <mergeCell ref="D121:H121"/>
    <mergeCell ref="B123:J123"/>
    <mergeCell ref="B124:B126"/>
    <mergeCell ref="D124:D126"/>
    <mergeCell ref="F124:F126"/>
    <mergeCell ref="H124:H126"/>
    <mergeCell ref="J124:J126"/>
    <mergeCell ref="B173:B174"/>
    <mergeCell ref="D173:D174"/>
    <mergeCell ref="F173:F174"/>
    <mergeCell ref="H173:H174"/>
    <mergeCell ref="J173:J174"/>
    <mergeCell ref="B165:J165"/>
    <mergeCell ref="D166:H166"/>
    <mergeCell ref="B168:J168"/>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F3215-5527-44C3-824C-CA74BADC054B}">
  <sheetPr>
    <tabColor rgb="FF7030A0"/>
  </sheetPr>
  <dimension ref="B1:P266"/>
  <sheetViews>
    <sheetView showZeros="0" tabSelected="1" view="pageBreakPreview" topLeftCell="A121" zoomScale="40" zoomScaleNormal="40" zoomScaleSheetLayoutView="40" workbookViewId="0">
      <selection activeCell="D130" sqref="D130:J131"/>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t="s">
        <v>119</v>
      </c>
      <c r="C15" s="150"/>
      <c r="D15" s="231" t="s">
        <v>99</v>
      </c>
      <c r="E15" s="150"/>
      <c r="F15" s="157" t="s">
        <v>109</v>
      </c>
      <c r="G15" s="163"/>
      <c r="H15" s="154" t="s">
        <v>104</v>
      </c>
      <c r="I15" s="163"/>
      <c r="J15" s="156" t="s">
        <v>202</v>
      </c>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t="s">
        <v>113</v>
      </c>
      <c r="C35" s="163"/>
      <c r="D35" s="169" t="s">
        <v>87</v>
      </c>
      <c r="E35" s="163"/>
      <c r="F35" s="170" t="s">
        <v>126</v>
      </c>
      <c r="G35" s="163"/>
      <c r="H35" s="199" t="s">
        <v>91</v>
      </c>
      <c r="I35" s="163"/>
      <c r="J35" s="261" t="s">
        <v>103</v>
      </c>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196</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t="s">
        <v>163</v>
      </c>
      <c r="C55" s="163"/>
      <c r="D55" s="169" t="s">
        <v>109</v>
      </c>
      <c r="E55" s="163"/>
      <c r="F55" s="170" t="s">
        <v>107</v>
      </c>
      <c r="G55" s="163"/>
      <c r="H55" s="199" t="s">
        <v>205</v>
      </c>
      <c r="I55" s="163"/>
      <c r="J55" s="169" t="s">
        <v>101</v>
      </c>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t="s">
        <v>202</v>
      </c>
      <c r="C75" s="163"/>
      <c r="D75" s="169" t="s">
        <v>109</v>
      </c>
      <c r="E75" s="163"/>
      <c r="F75" s="170" t="s">
        <v>111</v>
      </c>
      <c r="G75" s="163"/>
      <c r="H75" s="199" t="s">
        <v>121</v>
      </c>
      <c r="I75" s="163"/>
      <c r="J75" s="169" t="s">
        <v>104</v>
      </c>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179</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t="s">
        <v>103</v>
      </c>
      <c r="C95" s="168"/>
      <c r="D95" s="180" t="s">
        <v>95</v>
      </c>
      <c r="E95" s="163"/>
      <c r="F95" s="170" t="s">
        <v>119</v>
      </c>
      <c r="G95" s="163"/>
      <c r="H95" s="167" t="s">
        <v>113</v>
      </c>
      <c r="I95" s="163"/>
      <c r="J95" s="180" t="s">
        <v>99</v>
      </c>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181</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t="s">
        <v>99</v>
      </c>
      <c r="C115" s="168"/>
      <c r="D115" s="169" t="s">
        <v>109</v>
      </c>
      <c r="E115" s="163"/>
      <c r="F115" s="170" t="s">
        <v>126</v>
      </c>
      <c r="G115" s="163"/>
      <c r="H115" s="267" t="s">
        <v>87</v>
      </c>
      <c r="I115" s="163"/>
      <c r="J115" s="180" t="s">
        <v>91</v>
      </c>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t="s">
        <v>109</v>
      </c>
      <c r="C136" s="168"/>
      <c r="D136" s="169" t="s">
        <v>93</v>
      </c>
      <c r="E136" s="163"/>
      <c r="F136" s="170" t="s">
        <v>107</v>
      </c>
      <c r="G136" s="163"/>
      <c r="H136" s="167" t="s">
        <v>140</v>
      </c>
      <c r="I136" s="163"/>
      <c r="J136" s="169" t="s">
        <v>104</v>
      </c>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361D9-2F17-48B1-859E-3454B7065802}">
  <sheetPr>
    <tabColor rgb="FF7030A0"/>
  </sheetPr>
  <dimension ref="B1:P266"/>
  <sheetViews>
    <sheetView showZeros="0" view="pageBreakPreview" topLeftCell="A117"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t="s">
        <v>119</v>
      </c>
      <c r="C15" s="150"/>
      <c r="D15" s="231" t="s">
        <v>216</v>
      </c>
      <c r="E15" s="150"/>
      <c r="F15" s="157" t="s">
        <v>109</v>
      </c>
      <c r="G15" s="163"/>
      <c r="H15" s="154" t="s">
        <v>104</v>
      </c>
      <c r="I15" s="163"/>
      <c r="J15" s="156" t="s">
        <v>202</v>
      </c>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t="s">
        <v>113</v>
      </c>
      <c r="C35" s="163"/>
      <c r="D35" s="169" t="s">
        <v>87</v>
      </c>
      <c r="E35" s="163"/>
      <c r="F35" s="170" t="s">
        <v>126</v>
      </c>
      <c r="G35" s="163"/>
      <c r="H35" s="199" t="s">
        <v>217</v>
      </c>
      <c r="I35" s="163"/>
      <c r="J35" s="261" t="s">
        <v>103</v>
      </c>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218</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t="s">
        <v>163</v>
      </c>
      <c r="C55" s="163"/>
      <c r="D55" s="169" t="s">
        <v>109</v>
      </c>
      <c r="E55" s="163"/>
      <c r="F55" s="170" t="s">
        <v>219</v>
      </c>
      <c r="G55" s="163"/>
      <c r="H55" s="199" t="s">
        <v>205</v>
      </c>
      <c r="I55" s="163"/>
      <c r="J55" s="169" t="s">
        <v>101</v>
      </c>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t="s">
        <v>202</v>
      </c>
      <c r="C75" s="163"/>
      <c r="D75" s="169" t="s">
        <v>109</v>
      </c>
      <c r="E75" s="163"/>
      <c r="F75" s="170" t="s">
        <v>220</v>
      </c>
      <c r="G75" s="163"/>
      <c r="H75" s="199" t="s">
        <v>121</v>
      </c>
      <c r="I75" s="163"/>
      <c r="J75" s="169" t="s">
        <v>104</v>
      </c>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221</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t="s">
        <v>103</v>
      </c>
      <c r="C95" s="168"/>
      <c r="D95" s="180" t="s">
        <v>222</v>
      </c>
      <c r="E95" s="163"/>
      <c r="F95" s="170" t="s">
        <v>119</v>
      </c>
      <c r="G95" s="163"/>
      <c r="H95" s="167" t="s">
        <v>113</v>
      </c>
      <c r="I95" s="163"/>
      <c r="J95" s="180" t="s">
        <v>216</v>
      </c>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223</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t="s">
        <v>216</v>
      </c>
      <c r="C115" s="168"/>
      <c r="D115" s="169" t="s">
        <v>109</v>
      </c>
      <c r="E115" s="163"/>
      <c r="F115" s="170" t="s">
        <v>126</v>
      </c>
      <c r="G115" s="163"/>
      <c r="H115" s="267" t="s">
        <v>87</v>
      </c>
      <c r="I115" s="163"/>
      <c r="J115" s="180" t="s">
        <v>217</v>
      </c>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t="s">
        <v>109</v>
      </c>
      <c r="C136" s="168"/>
      <c r="D136" s="169" t="s">
        <v>93</v>
      </c>
      <c r="E136" s="163"/>
      <c r="F136" s="170" t="s">
        <v>219</v>
      </c>
      <c r="G136" s="163"/>
      <c r="H136" s="167" t="s">
        <v>224</v>
      </c>
      <c r="I136" s="163"/>
      <c r="J136" s="169" t="s">
        <v>104</v>
      </c>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EB396-02A6-4D4F-8809-5900EF10ED3F}">
  <sheetPr>
    <tabColor rgb="FF7030A0"/>
  </sheetPr>
  <dimension ref="B1:P266"/>
  <sheetViews>
    <sheetView showZeros="0" view="pageBreakPreview" topLeftCell="A124"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c r="C15" s="150"/>
      <c r="D15" s="231"/>
      <c r="E15" s="150"/>
      <c r="F15" s="157"/>
      <c r="G15" s="163"/>
      <c r="H15" s="154"/>
      <c r="I15" s="163"/>
      <c r="J15" s="156"/>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c r="C35" s="163"/>
      <c r="D35" s="169"/>
      <c r="E35" s="163"/>
      <c r="F35" s="170"/>
      <c r="G35" s="163"/>
      <c r="H35" s="199"/>
      <c r="I35" s="163"/>
      <c r="J35" s="261"/>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196</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c r="C55" s="163"/>
      <c r="D55" s="169"/>
      <c r="E55" s="163"/>
      <c r="F55" s="170"/>
      <c r="G55" s="163"/>
      <c r="H55" s="199"/>
      <c r="I55" s="163"/>
      <c r="J55" s="169"/>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c r="C75" s="163"/>
      <c r="D75" s="169"/>
      <c r="E75" s="163"/>
      <c r="F75" s="170"/>
      <c r="G75" s="163"/>
      <c r="H75" s="199"/>
      <c r="I75" s="163"/>
      <c r="J75" s="169"/>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179</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c r="C95" s="168"/>
      <c r="D95" s="180"/>
      <c r="E95" s="163"/>
      <c r="F95" s="170"/>
      <c r="G95" s="163"/>
      <c r="H95" s="167"/>
      <c r="I95" s="163"/>
      <c r="J95" s="180"/>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181</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c r="C115" s="168"/>
      <c r="D115" s="169"/>
      <c r="E115" s="163"/>
      <c r="F115" s="170"/>
      <c r="G115" s="163"/>
      <c r="H115" s="267"/>
      <c r="I115" s="163"/>
      <c r="J115" s="180"/>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c r="C136" s="168"/>
      <c r="D136" s="169"/>
      <c r="E136" s="163"/>
      <c r="F136" s="170"/>
      <c r="G136" s="163"/>
      <c r="H136" s="167"/>
      <c r="I136" s="163"/>
      <c r="J136" s="169"/>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95287-2786-46F4-85A0-F7B92596E27F}">
  <sheetPr>
    <tabColor rgb="FF7030A0"/>
  </sheetPr>
  <dimension ref="B1:P266"/>
  <sheetViews>
    <sheetView showZeros="0" view="pageBreakPreview" topLeftCell="A124"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c r="C15" s="150"/>
      <c r="D15" s="231"/>
      <c r="E15" s="150"/>
      <c r="F15" s="157"/>
      <c r="G15" s="163"/>
      <c r="H15" s="154"/>
      <c r="I15" s="163"/>
      <c r="J15" s="156"/>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c r="C35" s="163"/>
      <c r="D35" s="169"/>
      <c r="E35" s="163"/>
      <c r="F35" s="170"/>
      <c r="G35" s="163"/>
      <c r="H35" s="199"/>
      <c r="I35" s="163"/>
      <c r="J35" s="261"/>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196</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c r="C55" s="163"/>
      <c r="D55" s="169"/>
      <c r="E55" s="163"/>
      <c r="F55" s="170"/>
      <c r="G55" s="163"/>
      <c r="H55" s="199"/>
      <c r="I55" s="163"/>
      <c r="J55" s="169"/>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c r="C75" s="163"/>
      <c r="D75" s="169"/>
      <c r="E75" s="163"/>
      <c r="F75" s="170"/>
      <c r="G75" s="163"/>
      <c r="H75" s="199"/>
      <c r="I75" s="163"/>
      <c r="J75" s="169"/>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179</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c r="C95" s="168"/>
      <c r="D95" s="180"/>
      <c r="E95" s="163"/>
      <c r="F95" s="170"/>
      <c r="G95" s="163"/>
      <c r="H95" s="167"/>
      <c r="I95" s="163"/>
      <c r="J95" s="180"/>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181</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c r="C115" s="168"/>
      <c r="D115" s="169"/>
      <c r="E115" s="163"/>
      <c r="F115" s="170"/>
      <c r="G115" s="163"/>
      <c r="H115" s="267"/>
      <c r="I115" s="163"/>
      <c r="J115" s="180"/>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c r="C136" s="168"/>
      <c r="D136" s="169"/>
      <c r="E136" s="163"/>
      <c r="F136" s="170"/>
      <c r="G136" s="163"/>
      <c r="H136" s="167"/>
      <c r="I136" s="163"/>
      <c r="J136" s="169"/>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9D24-CD8B-48DC-9C69-212BB6C8073D}">
  <sheetPr>
    <tabColor rgb="FF7030A0"/>
  </sheetPr>
  <dimension ref="B1:P266"/>
  <sheetViews>
    <sheetView showZeros="0" view="pageBreakPreview" topLeftCell="A120"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c r="C15" s="150"/>
      <c r="D15" s="231"/>
      <c r="E15" s="150"/>
      <c r="F15" s="157"/>
      <c r="G15" s="163"/>
      <c r="H15" s="154"/>
      <c r="I15" s="163"/>
      <c r="J15" s="156"/>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c r="C35" s="163"/>
      <c r="D35" s="169"/>
      <c r="E35" s="163"/>
      <c r="F35" s="170"/>
      <c r="G35" s="163"/>
      <c r="H35" s="199"/>
      <c r="I35" s="163"/>
      <c r="J35" s="261"/>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218</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c r="C55" s="163"/>
      <c r="D55" s="169"/>
      <c r="E55" s="163"/>
      <c r="F55" s="170"/>
      <c r="G55" s="163"/>
      <c r="H55" s="199"/>
      <c r="I55" s="163"/>
      <c r="J55" s="169"/>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c r="C75" s="163"/>
      <c r="D75" s="169"/>
      <c r="E75" s="163"/>
      <c r="F75" s="170"/>
      <c r="G75" s="163"/>
      <c r="H75" s="199"/>
      <c r="I75" s="163"/>
      <c r="J75" s="169"/>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221</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c r="C95" s="168"/>
      <c r="D95" s="180"/>
      <c r="E95" s="163"/>
      <c r="F95" s="170"/>
      <c r="G95" s="163"/>
      <c r="H95" s="167"/>
      <c r="I95" s="163"/>
      <c r="J95" s="180"/>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223</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c r="C115" s="168"/>
      <c r="D115" s="169"/>
      <c r="E115" s="163"/>
      <c r="F115" s="170"/>
      <c r="G115" s="163"/>
      <c r="H115" s="267"/>
      <c r="I115" s="163"/>
      <c r="J115" s="180"/>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c r="C136" s="168"/>
      <c r="D136" s="169"/>
      <c r="E136" s="163"/>
      <c r="F136" s="170"/>
      <c r="G136" s="163"/>
      <c r="H136" s="167"/>
      <c r="I136" s="163"/>
      <c r="J136" s="169"/>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1D63D-D547-4570-ADCD-3F330EDF8867}">
  <sheetPr>
    <tabColor rgb="FF7030A0"/>
  </sheetPr>
  <dimension ref="B1:P266"/>
  <sheetViews>
    <sheetView showZeros="0" view="pageBreakPreview" topLeftCell="A123"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c r="C15" s="150"/>
      <c r="D15" s="231" t="s">
        <v>99</v>
      </c>
      <c r="E15" s="150"/>
      <c r="F15" s="157"/>
      <c r="G15" s="163"/>
      <c r="H15" s="154" t="s">
        <v>104</v>
      </c>
      <c r="I15" s="163"/>
      <c r="J15" s="156"/>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c r="C35" s="163"/>
      <c r="D35" s="169" t="s">
        <v>87</v>
      </c>
      <c r="E35" s="163"/>
      <c r="F35" s="170" t="s">
        <v>126</v>
      </c>
      <c r="G35" s="163"/>
      <c r="H35" s="199" t="s">
        <v>91</v>
      </c>
      <c r="I35" s="163"/>
      <c r="J35" s="261"/>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196</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c r="C55" s="163"/>
      <c r="D55" s="169" t="s">
        <v>109</v>
      </c>
      <c r="E55" s="163"/>
      <c r="F55" s="170"/>
      <c r="G55" s="163"/>
      <c r="H55" s="199"/>
      <c r="I55" s="163"/>
      <c r="J55" s="169" t="s">
        <v>101</v>
      </c>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t="s">
        <v>202</v>
      </c>
      <c r="C75" s="163"/>
      <c r="D75" s="169"/>
      <c r="E75" s="163"/>
      <c r="F75" s="170" t="s">
        <v>111</v>
      </c>
      <c r="G75" s="163"/>
      <c r="H75" s="199"/>
      <c r="I75" s="163"/>
      <c r="J75" s="169" t="s">
        <v>104</v>
      </c>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179</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t="s">
        <v>103</v>
      </c>
      <c r="C95" s="168"/>
      <c r="D95" s="180"/>
      <c r="E95" s="163"/>
      <c r="F95" s="170"/>
      <c r="G95" s="163"/>
      <c r="H95" s="167" t="s">
        <v>113</v>
      </c>
      <c r="I95" s="163"/>
      <c r="J95" s="180"/>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181</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t="s">
        <v>99</v>
      </c>
      <c r="C115" s="168"/>
      <c r="D115" s="169"/>
      <c r="E115" s="163"/>
      <c r="F115" s="170" t="s">
        <v>126</v>
      </c>
      <c r="G115" s="163"/>
      <c r="H115" s="267"/>
      <c r="I115" s="163"/>
      <c r="J115" s="180" t="s">
        <v>91</v>
      </c>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c r="C136" s="168"/>
      <c r="D136" s="169" t="s">
        <v>93</v>
      </c>
      <c r="E136" s="163"/>
      <c r="F136" s="170"/>
      <c r="G136" s="163"/>
      <c r="H136" s="167" t="s">
        <v>140</v>
      </c>
      <c r="I136" s="163"/>
      <c r="J136" s="169"/>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ADFCA-2780-4D13-8F2B-15BEEF31FE8D}">
  <sheetPr>
    <tabColor rgb="FF7030A0"/>
  </sheetPr>
  <dimension ref="B1:P266"/>
  <sheetViews>
    <sheetView showZeros="0" view="pageBreakPreview" topLeftCell="A119" zoomScale="40" zoomScaleNormal="40" zoomScaleSheetLayoutView="40" workbookViewId="0">
      <selection activeCell="D136" sqref="D136"/>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0" customFormat="1" ht="57" customHeight="1" x14ac:dyDescent="0.25">
      <c r="B1" s="201"/>
      <c r="C1" s="201"/>
      <c r="D1" s="276" t="s">
        <v>129</v>
      </c>
      <c r="E1" s="276"/>
      <c r="F1" s="276"/>
      <c r="G1" s="276"/>
      <c r="H1" s="276"/>
      <c r="I1" s="201"/>
      <c r="J1" s="201"/>
      <c r="L1" s="202" t="s">
        <v>1</v>
      </c>
      <c r="M1" s="203" t="s">
        <v>28</v>
      </c>
      <c r="N1" s="203" t="s">
        <v>31</v>
      </c>
    </row>
    <row r="2" spans="2:14" ht="30" customHeight="1" x14ac:dyDescent="0.25">
      <c r="B2" s="18"/>
      <c r="C2" s="19"/>
      <c r="D2" s="18"/>
      <c r="E2" s="19"/>
      <c r="F2" s="18"/>
      <c r="G2" s="19"/>
      <c r="H2" s="18"/>
      <c r="I2" s="19"/>
      <c r="J2" s="18"/>
      <c r="L2" s="206">
        <v>36</v>
      </c>
      <c r="M2" s="207">
        <v>45901</v>
      </c>
      <c r="N2" s="207">
        <f>M2+4</f>
        <v>45905</v>
      </c>
    </row>
    <row r="3" spans="2:14" ht="42" customHeight="1" x14ac:dyDescent="0.25">
      <c r="B3" s="287" t="str">
        <f>CONCATENATE("Semaine ",L2," du lundi ",TEXT(M2,"j mmmm")," au vendredi ",TEXT(N2,"j mmmm aaaa"))</f>
        <v>Semaine 36 du lundi 1 septembre au vendredi 5 septembre 2025</v>
      </c>
      <c r="C3" s="287"/>
      <c r="D3" s="287"/>
      <c r="E3" s="287"/>
      <c r="F3" s="287"/>
      <c r="G3" s="287"/>
      <c r="H3" s="287"/>
      <c r="I3" s="287"/>
      <c r="J3" s="287"/>
    </row>
    <row r="4" spans="2:14" ht="28.5" customHeight="1" x14ac:dyDescent="0.25">
      <c r="B4" s="278"/>
      <c r="C4" s="269"/>
      <c r="D4" s="278"/>
      <c r="E4" s="269"/>
      <c r="F4" s="278"/>
      <c r="G4" s="269"/>
      <c r="H4" s="278"/>
      <c r="I4" s="269"/>
      <c r="J4" s="278"/>
    </row>
    <row r="5" spans="2:14" ht="28.5" customHeight="1" thickBot="1" x14ac:dyDescent="0.3">
      <c r="B5" s="279"/>
      <c r="C5" s="269"/>
      <c r="D5" s="281"/>
      <c r="E5" s="269"/>
      <c r="F5" s="282"/>
      <c r="G5" s="269"/>
      <c r="H5" s="279"/>
      <c r="I5" s="269"/>
      <c r="J5" s="281"/>
    </row>
    <row r="6" spans="2:14" s="33" customFormat="1" ht="99.9" customHeight="1" x14ac:dyDescent="0.25">
      <c r="B6" s="154" t="s">
        <v>199</v>
      </c>
      <c r="C6" s="155"/>
      <c r="D6" s="156" t="s">
        <v>200</v>
      </c>
      <c r="E6" s="155"/>
      <c r="F6" s="157" t="s">
        <v>150</v>
      </c>
      <c r="G6" s="155"/>
      <c r="H6" s="154" t="s">
        <v>152</v>
      </c>
      <c r="I6" s="154"/>
      <c r="J6" s="156" t="s">
        <v>154</v>
      </c>
      <c r="L6" s="34"/>
    </row>
    <row r="7" spans="2:14" s="35" customFormat="1" ht="39.9" customHeight="1" thickBot="1" x14ac:dyDescent="0.3">
      <c r="B7" s="171"/>
      <c r="C7" s="219"/>
      <c r="D7" s="172"/>
      <c r="E7" s="174"/>
      <c r="F7" s="160" t="s">
        <v>225</v>
      </c>
      <c r="G7" s="174"/>
      <c r="H7" s="158" t="s">
        <v>227</v>
      </c>
      <c r="I7" s="174"/>
      <c r="J7" s="159" t="s">
        <v>226</v>
      </c>
    </row>
    <row r="8" spans="2:14" s="35" customFormat="1" ht="14.1" customHeight="1" thickBot="1" x14ac:dyDescent="0.3">
      <c r="B8" s="155"/>
      <c r="C8" s="155"/>
      <c r="D8" s="155"/>
      <c r="E8" s="155"/>
      <c r="F8" s="155"/>
      <c r="G8" s="155"/>
      <c r="H8" s="155"/>
      <c r="I8" s="155"/>
      <c r="J8" s="155"/>
    </row>
    <row r="9" spans="2:14" s="33" customFormat="1" ht="99.9" customHeight="1" x14ac:dyDescent="0.25">
      <c r="B9" s="273" t="s">
        <v>257</v>
      </c>
      <c r="C9" s="154"/>
      <c r="D9" s="156" t="s">
        <v>201</v>
      </c>
      <c r="E9" s="154"/>
      <c r="F9" s="157" t="s">
        <v>96</v>
      </c>
      <c r="G9" s="154"/>
      <c r="H9" s="273" t="s">
        <v>253</v>
      </c>
      <c r="I9" s="154"/>
      <c r="J9" s="156" t="s">
        <v>155</v>
      </c>
      <c r="N9"/>
    </row>
    <row r="10" spans="2:14" s="33" customFormat="1" ht="30" customHeight="1" thickBot="1" x14ac:dyDescent="0.3">
      <c r="B10" s="173"/>
      <c r="C10" s="220"/>
      <c r="D10" s="159"/>
      <c r="E10" s="220"/>
      <c r="F10" s="221"/>
      <c r="G10" s="220"/>
      <c r="H10" s="173"/>
      <c r="I10" s="220"/>
      <c r="J10" s="255"/>
      <c r="M10"/>
      <c r="N10"/>
    </row>
    <row r="11" spans="2:14" s="35" customFormat="1" ht="14.1" customHeight="1" thickBot="1" x14ac:dyDescent="0.3">
      <c r="B11" s="155"/>
      <c r="C11" s="155"/>
      <c r="D11" s="155"/>
      <c r="E11" s="155"/>
      <c r="F11" s="155"/>
      <c r="G11" s="155"/>
      <c r="H11" s="155"/>
      <c r="I11" s="155"/>
      <c r="J11" s="155"/>
      <c r="L11" s="36"/>
    </row>
    <row r="12" spans="2:14" s="33" customFormat="1" ht="99.9" customHeight="1" thickBot="1" x14ac:dyDescent="0.3">
      <c r="B12" s="163" t="s">
        <v>252</v>
      </c>
      <c r="C12" s="167"/>
      <c r="D12" s="156" t="s">
        <v>86</v>
      </c>
      <c r="E12" s="167"/>
      <c r="F12" s="157" t="s">
        <v>124</v>
      </c>
      <c r="G12" s="167"/>
      <c r="H12" s="154" t="s">
        <v>153</v>
      </c>
      <c r="I12" s="167"/>
      <c r="J12" s="156" t="s">
        <v>94</v>
      </c>
      <c r="L12" s="61"/>
      <c r="N12"/>
    </row>
    <row r="13" spans="2:14" s="35" customFormat="1" ht="39.9" customHeight="1" thickBot="1" x14ac:dyDescent="0.3">
      <c r="B13" s="235"/>
      <c r="C13" s="155"/>
      <c r="D13" s="234"/>
      <c r="E13" s="155"/>
      <c r="F13" s="272" t="s">
        <v>228</v>
      </c>
      <c r="G13" s="155"/>
      <c r="H13" s="235"/>
      <c r="I13" s="155"/>
      <c r="J13" s="234"/>
      <c r="L13" s="36"/>
      <c r="N13"/>
    </row>
    <row r="14" spans="2:14" s="35" customFormat="1" ht="14.1" customHeight="1" thickBot="1" x14ac:dyDescent="0.3">
      <c r="B14" s="161"/>
      <c r="C14" s="155"/>
      <c r="D14" s="155"/>
      <c r="E14" s="155"/>
      <c r="F14" s="155"/>
      <c r="G14" s="155"/>
      <c r="H14" s="155"/>
      <c r="I14" s="155"/>
      <c r="J14" s="155"/>
      <c r="L14" s="36"/>
    </row>
    <row r="15" spans="2:14" s="33" customFormat="1" ht="80.099999999999994" customHeight="1" thickBot="1" x14ac:dyDescent="0.3">
      <c r="B15" s="199"/>
      <c r="C15" s="150"/>
      <c r="D15" s="231" t="s">
        <v>99</v>
      </c>
      <c r="E15" s="150"/>
      <c r="F15" s="157"/>
      <c r="G15" s="163"/>
      <c r="H15" s="154" t="s">
        <v>104</v>
      </c>
      <c r="I15" s="163"/>
      <c r="J15" s="156"/>
      <c r="N15"/>
    </row>
    <row r="16" spans="2:14" s="35" customFormat="1" ht="14.1" customHeight="1" thickBot="1" x14ac:dyDescent="0.3">
      <c r="B16" s="166"/>
      <c r="C16" s="163"/>
      <c r="D16" s="163"/>
      <c r="E16" s="163"/>
      <c r="F16" s="163"/>
      <c r="G16" s="163"/>
      <c r="H16" s="163"/>
      <c r="I16" s="163"/>
      <c r="J16" s="256"/>
    </row>
    <row r="17" spans="2:14" s="33" customFormat="1" ht="120" customHeight="1" thickBot="1" x14ac:dyDescent="0.3">
      <c r="B17" s="167" t="s">
        <v>89</v>
      </c>
      <c r="C17" s="168"/>
      <c r="D17" s="231" t="s">
        <v>149</v>
      </c>
      <c r="E17" s="150"/>
      <c r="F17" s="170" t="s">
        <v>151</v>
      </c>
      <c r="G17" s="163"/>
      <c r="H17" s="167" t="s">
        <v>89</v>
      </c>
      <c r="I17" s="163"/>
      <c r="J17" s="271" t="s">
        <v>203</v>
      </c>
    </row>
    <row r="18" spans="2:14" ht="8.4" customHeight="1" thickBot="1" x14ac:dyDescent="0.3">
      <c r="B18" s="222"/>
      <c r="C18" s="223"/>
      <c r="D18" s="222"/>
      <c r="E18" s="223"/>
      <c r="F18" s="222"/>
      <c r="G18" s="223"/>
      <c r="H18" s="224"/>
      <c r="I18" s="223"/>
      <c r="J18" s="222"/>
    </row>
    <row r="19" spans="2:14" ht="99.6" customHeight="1" x14ac:dyDescent="0.25">
      <c r="B19" s="225" t="s">
        <v>83</v>
      </c>
      <c r="C19" s="225"/>
      <c r="D19" s="225" t="s">
        <v>84</v>
      </c>
      <c r="E19" s="226"/>
      <c r="F19" s="225"/>
      <c r="G19" s="226"/>
      <c r="H19" s="225"/>
      <c r="I19" s="225"/>
      <c r="J19" s="227" t="s">
        <v>82</v>
      </c>
    </row>
    <row r="20" spans="2:14" s="200" customFormat="1" ht="120" customHeight="1" x14ac:dyDescent="0.25">
      <c r="B20" s="289"/>
      <c r="C20" s="289"/>
      <c r="D20" s="289"/>
      <c r="E20" s="289"/>
      <c r="F20" s="289"/>
      <c r="G20" s="289"/>
      <c r="H20" s="289"/>
      <c r="I20" s="289"/>
      <c r="J20" s="289"/>
    </row>
    <row r="21" spans="2:14" s="200" customFormat="1" ht="57" customHeight="1" x14ac:dyDescent="0.25">
      <c r="B21" s="201"/>
      <c r="C21" s="201"/>
      <c r="D21" s="276" t="str">
        <f>D1</f>
        <v>Scolaires</v>
      </c>
      <c r="E21" s="276"/>
      <c r="F21" s="276"/>
      <c r="G21" s="276"/>
      <c r="H21" s="276"/>
      <c r="I21" s="201"/>
      <c r="J21" s="201"/>
      <c r="L21" s="202" t="s">
        <v>1</v>
      </c>
      <c r="M21" s="203" t="s">
        <v>28</v>
      </c>
      <c r="N21" s="203" t="s">
        <v>31</v>
      </c>
    </row>
    <row r="22" spans="2:14" ht="30" customHeight="1" x14ac:dyDescent="0.25">
      <c r="B22" s="18"/>
      <c r="C22" s="19"/>
      <c r="D22" s="18"/>
      <c r="E22" s="19"/>
      <c r="F22" s="18"/>
      <c r="G22" s="19"/>
      <c r="H22" s="18"/>
      <c r="I22" s="19"/>
      <c r="J22" s="18"/>
      <c r="L22" s="30">
        <f>L2+1</f>
        <v>37</v>
      </c>
      <c r="M22" s="32">
        <f>M2+7</f>
        <v>45908</v>
      </c>
      <c r="N22" s="32">
        <f>M22+4</f>
        <v>45912</v>
      </c>
    </row>
    <row r="23" spans="2:14" ht="42" customHeight="1" x14ac:dyDescent="0.25">
      <c r="B23" s="287" t="str">
        <f>CONCATENATE("Semaine ",L22," du lundi ",TEXT(M22,"j mmmm")," au vendredi ",TEXT(N22,"j mmmm aaaa"))</f>
        <v>Semaine 37 du lundi 8 septembre au vendredi 12 septembre 2025</v>
      </c>
      <c r="C23" s="287"/>
      <c r="D23" s="287"/>
      <c r="E23" s="287"/>
      <c r="F23" s="287"/>
      <c r="G23" s="287"/>
      <c r="H23" s="287"/>
      <c r="I23" s="287"/>
      <c r="J23" s="287"/>
    </row>
    <row r="24" spans="2:14" ht="28.5" customHeight="1" x14ac:dyDescent="0.25">
      <c r="B24" s="269"/>
      <c r="C24" s="269"/>
      <c r="D24" s="269"/>
      <c r="E24" s="269"/>
      <c r="F24" s="269"/>
      <c r="G24" s="269"/>
      <c r="H24" s="269"/>
      <c r="I24" s="269"/>
      <c r="J24" s="269"/>
      <c r="M24" s="35"/>
    </row>
    <row r="25" spans="2:14" ht="28.5" customHeight="1" thickBot="1" x14ac:dyDescent="0.3">
      <c r="B25" s="269"/>
      <c r="C25" s="269"/>
      <c r="D25" s="269"/>
      <c r="E25" s="269"/>
      <c r="F25" s="269"/>
      <c r="G25" s="269"/>
      <c r="H25" s="269"/>
      <c r="I25" s="269"/>
      <c r="J25" s="269"/>
      <c r="M25" s="35"/>
    </row>
    <row r="26" spans="2:14" s="33" customFormat="1" ht="99.9" customHeight="1" x14ac:dyDescent="0.25">
      <c r="B26" s="154" t="s">
        <v>156</v>
      </c>
      <c r="C26" s="155"/>
      <c r="D26" s="156" t="s">
        <v>159</v>
      </c>
      <c r="E26" s="155"/>
      <c r="F26" s="157" t="s">
        <v>161</v>
      </c>
      <c r="G26" s="155"/>
      <c r="H26" s="154" t="s">
        <v>200</v>
      </c>
      <c r="I26" s="155"/>
      <c r="J26" s="257" t="s">
        <v>144</v>
      </c>
      <c r="L26" s="34"/>
      <c r="M26" s="35"/>
      <c r="N26"/>
    </row>
    <row r="27" spans="2:14" s="35" customFormat="1" ht="39.9" customHeight="1" thickBot="1" x14ac:dyDescent="0.3">
      <c r="B27" s="171"/>
      <c r="C27" s="219"/>
      <c r="D27" s="172" t="s">
        <v>229</v>
      </c>
      <c r="E27" s="219"/>
      <c r="F27" s="177" t="s">
        <v>230</v>
      </c>
      <c r="G27" s="219"/>
      <c r="H27" s="171"/>
      <c r="I27" s="219"/>
      <c r="J27" s="258" t="s">
        <v>145</v>
      </c>
      <c r="N27"/>
    </row>
    <row r="28" spans="2:14" s="35" customFormat="1" ht="14.1" customHeight="1" thickBot="1" x14ac:dyDescent="0.3">
      <c r="B28" s="155"/>
      <c r="C28" s="155"/>
      <c r="D28" s="155"/>
      <c r="E28" s="155"/>
      <c r="F28" s="155"/>
      <c r="G28" s="155"/>
      <c r="H28" s="155"/>
      <c r="I28" s="155"/>
      <c r="J28" s="259"/>
    </row>
    <row r="29" spans="2:14" s="33" customFormat="1" ht="99.9" customHeight="1" x14ac:dyDescent="0.25">
      <c r="B29" s="154" t="s">
        <v>157</v>
      </c>
      <c r="C29" s="155"/>
      <c r="D29" s="156" t="s">
        <v>160</v>
      </c>
      <c r="E29" s="155"/>
      <c r="F29" s="274" t="s">
        <v>254</v>
      </c>
      <c r="G29" s="155"/>
      <c r="H29" s="154" t="s">
        <v>162</v>
      </c>
      <c r="I29" s="155"/>
      <c r="J29" s="257" t="s">
        <v>146</v>
      </c>
      <c r="L29" s="56"/>
      <c r="M29" s="35"/>
      <c r="N29"/>
    </row>
    <row r="30" spans="2:14" s="33" customFormat="1" ht="30" customHeight="1" thickBot="1" x14ac:dyDescent="0.3">
      <c r="B30" s="173"/>
      <c r="C30" s="220"/>
      <c r="D30" s="159"/>
      <c r="E30" s="219"/>
      <c r="F30" s="221"/>
      <c r="G30" s="219"/>
      <c r="H30" s="173"/>
      <c r="I30" s="220"/>
      <c r="J30" s="260"/>
      <c r="M30" s="35"/>
    </row>
    <row r="31" spans="2:14" s="35" customFormat="1" ht="14.1" customHeight="1" thickBot="1" x14ac:dyDescent="0.3">
      <c r="B31" s="155"/>
      <c r="C31" s="155"/>
      <c r="D31" s="155"/>
      <c r="E31" s="155"/>
      <c r="F31" s="157"/>
      <c r="G31" s="155"/>
      <c r="H31" s="155"/>
      <c r="I31" s="155"/>
      <c r="J31" s="259"/>
      <c r="L31" s="36"/>
    </row>
    <row r="32" spans="2:14" s="33" customFormat="1" ht="99.9" customHeight="1" x14ac:dyDescent="0.25">
      <c r="B32" s="154" t="s">
        <v>158</v>
      </c>
      <c r="C32" s="155"/>
      <c r="D32" s="156" t="s">
        <v>106</v>
      </c>
      <c r="E32" s="155"/>
      <c r="F32" s="157" t="s">
        <v>195</v>
      </c>
      <c r="G32" s="155"/>
      <c r="H32" s="154" t="s">
        <v>86</v>
      </c>
      <c r="I32" s="155"/>
      <c r="J32" s="257" t="s">
        <v>94</v>
      </c>
      <c r="M32" s="35"/>
      <c r="N32"/>
    </row>
    <row r="33" spans="2:14" s="35" customFormat="1" ht="39.9" customHeight="1" thickBot="1" x14ac:dyDescent="0.3">
      <c r="B33" s="158"/>
      <c r="C33" s="155"/>
      <c r="D33" s="234" t="s">
        <v>231</v>
      </c>
      <c r="E33" s="155"/>
      <c r="F33" s="272" t="s">
        <v>232</v>
      </c>
      <c r="G33" s="155"/>
      <c r="H33" s="158"/>
      <c r="I33" s="155"/>
      <c r="J33" s="239"/>
      <c r="L33" s="36"/>
      <c r="N33" s="33"/>
    </row>
    <row r="34" spans="2:14" s="35" customFormat="1" ht="14.1" customHeight="1" thickBot="1" x14ac:dyDescent="0.3">
      <c r="B34" s="161"/>
      <c r="C34" s="155"/>
      <c r="D34" s="155"/>
      <c r="E34" s="155"/>
      <c r="F34" s="155"/>
      <c r="G34" s="155"/>
      <c r="H34" s="161"/>
      <c r="I34" s="155"/>
      <c r="J34" s="259"/>
      <c r="L34" s="36"/>
    </row>
    <row r="35" spans="2:14" s="33" customFormat="1" ht="80.099999999999994" customHeight="1" thickBot="1" x14ac:dyDescent="0.3">
      <c r="B35" s="199"/>
      <c r="C35" s="163"/>
      <c r="D35" s="169" t="s">
        <v>87</v>
      </c>
      <c r="E35" s="163"/>
      <c r="F35" s="170" t="s">
        <v>126</v>
      </c>
      <c r="G35" s="163"/>
      <c r="H35" s="199" t="s">
        <v>91</v>
      </c>
      <c r="I35" s="163"/>
      <c r="J35" s="261"/>
      <c r="M35" s="35"/>
    </row>
    <row r="36" spans="2:14" s="35" customFormat="1" ht="14.1" customHeight="1" thickBot="1" x14ac:dyDescent="0.3">
      <c r="B36" s="166"/>
      <c r="C36" s="163"/>
      <c r="D36" s="163"/>
      <c r="E36" s="155"/>
      <c r="F36" s="163"/>
      <c r="G36" s="155"/>
      <c r="H36" s="166"/>
      <c r="I36" s="163"/>
      <c r="J36" s="262"/>
    </row>
    <row r="37" spans="2:14" s="33" customFormat="1" ht="120" customHeight="1" thickBot="1" x14ac:dyDescent="0.3">
      <c r="B37" s="167" t="s">
        <v>89</v>
      </c>
      <c r="C37" s="168"/>
      <c r="D37" s="169" t="s">
        <v>89</v>
      </c>
      <c r="E37" s="155"/>
      <c r="F37" s="170" t="s">
        <v>118</v>
      </c>
      <c r="G37" s="155"/>
      <c r="H37" s="167" t="s">
        <v>100</v>
      </c>
      <c r="I37" s="168"/>
      <c r="J37" s="261" t="s">
        <v>196</v>
      </c>
      <c r="M37" s="35"/>
    </row>
    <row r="38" spans="2:14" ht="11.4" customHeight="1" thickBot="1" x14ac:dyDescent="0.3">
      <c r="B38" s="222"/>
      <c r="C38" s="223"/>
      <c r="D38" s="222"/>
      <c r="E38" s="223"/>
      <c r="F38" s="222"/>
      <c r="G38" s="223"/>
      <c r="H38" s="222"/>
      <c r="I38" s="223"/>
      <c r="J38" s="222"/>
      <c r="M38" s="35"/>
    </row>
    <row r="39" spans="2:14" ht="99.6" customHeight="1" x14ac:dyDescent="0.25">
      <c r="B39" s="225" t="s">
        <v>83</v>
      </c>
      <c r="C39" s="225"/>
      <c r="D39" s="225" t="s">
        <v>84</v>
      </c>
      <c r="E39" s="226"/>
      <c r="F39" s="225"/>
      <c r="G39" s="226"/>
      <c r="H39" s="225"/>
      <c r="I39" s="225"/>
      <c r="J39" s="227" t="s">
        <v>82</v>
      </c>
    </row>
    <row r="40" spans="2:14" s="200" customFormat="1" ht="120" customHeight="1" x14ac:dyDescent="0.25">
      <c r="B40" s="289"/>
      <c r="C40" s="289"/>
      <c r="D40" s="289"/>
      <c r="E40" s="289"/>
      <c r="F40" s="289"/>
      <c r="G40" s="289"/>
      <c r="H40" s="289"/>
      <c r="I40" s="289"/>
      <c r="J40" s="289"/>
    </row>
    <row r="41" spans="2:14" s="200" customFormat="1" ht="57" customHeight="1" x14ac:dyDescent="0.25">
      <c r="B41" s="201"/>
      <c r="C41" s="201"/>
      <c r="D41" s="276" t="str">
        <f>D1</f>
        <v>Scolaires</v>
      </c>
      <c r="E41" s="276"/>
      <c r="F41" s="276"/>
      <c r="G41" s="276"/>
      <c r="H41" s="276"/>
      <c r="I41" s="201"/>
      <c r="J41" s="201"/>
      <c r="L41" s="202" t="s">
        <v>1</v>
      </c>
      <c r="M41" s="203" t="s">
        <v>28</v>
      </c>
      <c r="N41" s="203" t="s">
        <v>31</v>
      </c>
    </row>
    <row r="42" spans="2:14" ht="30" customHeight="1" x14ac:dyDescent="0.25">
      <c r="B42" s="18"/>
      <c r="C42" s="19"/>
      <c r="D42" s="18"/>
      <c r="E42" s="19"/>
      <c r="F42" s="18"/>
      <c r="G42" s="19"/>
      <c r="H42" s="18"/>
      <c r="I42" s="19"/>
      <c r="J42" s="18"/>
      <c r="L42" s="30">
        <f>L22+1</f>
        <v>38</v>
      </c>
      <c r="M42" s="32">
        <f>N22+3</f>
        <v>45915</v>
      </c>
      <c r="N42" s="32">
        <f>M42+4</f>
        <v>45919</v>
      </c>
    </row>
    <row r="43" spans="2:14" ht="42" customHeight="1" x14ac:dyDescent="0.25">
      <c r="B43" s="287" t="str">
        <f>CONCATENATE("Semaine ",L42," du lundi ",TEXT(M42,"j mmmm")," au vendredi ",TEXT(N42,"j mmmm aaaa"))</f>
        <v>Semaine 38 du lundi 15 septembre au vendredi 19 septembre 2025</v>
      </c>
      <c r="C43" s="287"/>
      <c r="D43" s="287"/>
      <c r="E43" s="287"/>
      <c r="F43" s="287"/>
      <c r="G43" s="287"/>
      <c r="H43" s="287"/>
      <c r="I43" s="287"/>
      <c r="J43" s="287"/>
    </row>
    <row r="44" spans="2:14" ht="28.5" customHeight="1" x14ac:dyDescent="0.25">
      <c r="B44" s="278"/>
      <c r="C44" s="269"/>
      <c r="D44" s="278"/>
      <c r="E44" s="269"/>
      <c r="F44" s="278"/>
      <c r="G44" s="269"/>
      <c r="H44" s="293"/>
      <c r="I44" s="269"/>
      <c r="J44" s="278"/>
    </row>
    <row r="45" spans="2:14" ht="28.5" customHeight="1" thickBot="1" x14ac:dyDescent="0.3">
      <c r="B45" s="279"/>
      <c r="C45" s="269"/>
      <c r="D45" s="278"/>
      <c r="E45" s="269"/>
      <c r="F45" s="278"/>
      <c r="G45" s="269"/>
      <c r="H45" s="293"/>
      <c r="I45" s="269"/>
      <c r="J45" s="278"/>
    </row>
    <row r="46" spans="2:14" s="33" customFormat="1" ht="99.9" customHeight="1" x14ac:dyDescent="0.25">
      <c r="B46" s="154" t="s">
        <v>112</v>
      </c>
      <c r="C46" s="155"/>
      <c r="D46" s="214" t="s">
        <v>200</v>
      </c>
      <c r="E46" s="155"/>
      <c r="F46" s="157" t="s">
        <v>105</v>
      </c>
      <c r="G46" s="155"/>
      <c r="H46" s="154" t="s">
        <v>90</v>
      </c>
      <c r="I46" s="155"/>
      <c r="J46" s="214" t="s">
        <v>122</v>
      </c>
      <c r="N46"/>
    </row>
    <row r="47" spans="2:14" s="35" customFormat="1" ht="39.9" customHeight="1" thickBot="1" x14ac:dyDescent="0.3">
      <c r="B47" s="173"/>
      <c r="C47" s="174"/>
      <c r="D47" s="215"/>
      <c r="E47" s="174"/>
      <c r="F47" s="177" t="s">
        <v>233</v>
      </c>
      <c r="G47" s="174"/>
      <c r="H47" s="173"/>
      <c r="I47" s="174"/>
      <c r="J47" s="215"/>
    </row>
    <row r="48" spans="2:14" s="35" customFormat="1" ht="14.1" customHeight="1" thickBot="1" x14ac:dyDescent="0.3">
      <c r="B48" s="155"/>
      <c r="C48" s="155"/>
      <c r="D48" s="155"/>
      <c r="E48" s="155"/>
      <c r="F48" s="155"/>
      <c r="G48" s="155"/>
      <c r="H48" s="155"/>
      <c r="I48" s="155"/>
      <c r="J48" s="155"/>
    </row>
    <row r="49" spans="2:14" s="33" customFormat="1" ht="99.9" customHeight="1" x14ac:dyDescent="0.25">
      <c r="B49" s="154" t="s">
        <v>204</v>
      </c>
      <c r="C49" s="155"/>
      <c r="D49" s="156" t="s">
        <v>167</v>
      </c>
      <c r="E49" s="155"/>
      <c r="F49" s="157" t="s">
        <v>165</v>
      </c>
      <c r="G49" s="155"/>
      <c r="H49" s="154" t="s">
        <v>85</v>
      </c>
      <c r="I49" s="155"/>
      <c r="J49" s="275" t="s">
        <v>255</v>
      </c>
    </row>
    <row r="50" spans="2:14" s="33" customFormat="1" ht="30" customHeight="1" thickBot="1" x14ac:dyDescent="0.3">
      <c r="B50" s="173"/>
      <c r="C50" s="174"/>
      <c r="D50" s="159"/>
      <c r="E50" s="174"/>
      <c r="F50" s="221"/>
      <c r="G50" s="174"/>
      <c r="H50" s="173"/>
      <c r="I50" s="174"/>
      <c r="J50" s="159"/>
    </row>
    <row r="51" spans="2:14" s="35" customFormat="1" ht="14.1" customHeight="1" thickBot="1" x14ac:dyDescent="0.3">
      <c r="B51" s="155"/>
      <c r="C51" s="155"/>
      <c r="D51" s="155"/>
      <c r="E51" s="155"/>
      <c r="F51" s="157"/>
      <c r="G51" s="155"/>
      <c r="H51" s="155"/>
      <c r="I51" s="155"/>
      <c r="J51" s="155"/>
      <c r="L51" s="36"/>
    </row>
    <row r="52" spans="2:14" s="33" customFormat="1" ht="99.9" customHeight="1" x14ac:dyDescent="0.25">
      <c r="B52" s="154" t="s">
        <v>123</v>
      </c>
      <c r="C52" s="155"/>
      <c r="D52" s="156" t="s">
        <v>168</v>
      </c>
      <c r="E52" s="155"/>
      <c r="F52" s="157" t="s">
        <v>166</v>
      </c>
      <c r="G52" s="155"/>
      <c r="H52" s="154" t="s">
        <v>86</v>
      </c>
      <c r="I52" s="155"/>
      <c r="J52" s="156" t="s">
        <v>170</v>
      </c>
      <c r="N52"/>
    </row>
    <row r="53" spans="2:14" s="35" customFormat="1" ht="39.9" customHeight="1" thickBot="1" x14ac:dyDescent="0.3">
      <c r="B53" s="235" t="s">
        <v>234</v>
      </c>
      <c r="C53" s="155"/>
      <c r="D53" s="215"/>
      <c r="E53" s="155"/>
      <c r="F53" s="272" t="s">
        <v>235</v>
      </c>
      <c r="G53" s="155"/>
      <c r="H53" s="232"/>
      <c r="I53" s="155"/>
      <c r="J53" s="215"/>
      <c r="L53" s="36"/>
    </row>
    <row r="54" spans="2:14" s="35" customFormat="1" ht="14.1" customHeight="1" thickBot="1" x14ac:dyDescent="0.3">
      <c r="B54" s="161"/>
      <c r="C54" s="155"/>
      <c r="D54" s="155"/>
      <c r="E54" s="155"/>
      <c r="F54" s="155"/>
      <c r="G54" s="155"/>
      <c r="H54" s="161"/>
      <c r="I54" s="155"/>
      <c r="J54" s="155"/>
      <c r="L54" s="36"/>
    </row>
    <row r="55" spans="2:14" s="33" customFormat="1" ht="80.099999999999994" customHeight="1" thickBot="1" x14ac:dyDescent="0.3">
      <c r="B55" s="199"/>
      <c r="C55" s="163"/>
      <c r="D55" s="169" t="s">
        <v>109</v>
      </c>
      <c r="E55" s="163"/>
      <c r="F55" s="170"/>
      <c r="G55" s="163"/>
      <c r="H55" s="199"/>
      <c r="I55" s="163"/>
      <c r="J55" s="169" t="s">
        <v>101</v>
      </c>
    </row>
    <row r="56" spans="2:14" s="35" customFormat="1" ht="14.1" customHeight="1" thickBot="1" x14ac:dyDescent="0.3">
      <c r="B56" s="228"/>
      <c r="C56" s="155"/>
      <c r="D56" s="163"/>
      <c r="E56" s="155"/>
      <c r="F56" s="163"/>
      <c r="G56" s="163"/>
      <c r="H56" s="228"/>
      <c r="I56" s="163"/>
      <c r="J56" s="163"/>
    </row>
    <row r="57" spans="2:14" s="33" customFormat="1" ht="120" customHeight="1" thickBot="1" x14ac:dyDescent="0.3">
      <c r="B57" s="167" t="s">
        <v>89</v>
      </c>
      <c r="C57" s="168"/>
      <c r="D57" s="169" t="s">
        <v>169</v>
      </c>
      <c r="E57" s="163"/>
      <c r="F57" s="170" t="s">
        <v>89</v>
      </c>
      <c r="G57" s="163"/>
      <c r="H57" s="167" t="s">
        <v>164</v>
      </c>
      <c r="I57" s="163"/>
      <c r="J57" s="271" t="s">
        <v>206</v>
      </c>
    </row>
    <row r="58" spans="2:14" ht="10.199999999999999" customHeight="1" thickBot="1" x14ac:dyDescent="0.3">
      <c r="B58" s="222"/>
      <c r="C58" s="223"/>
      <c r="D58" s="222"/>
      <c r="E58" s="223"/>
      <c r="F58" s="222"/>
      <c r="G58" s="223"/>
      <c r="H58" s="222"/>
      <c r="I58" s="223"/>
      <c r="J58" s="222"/>
    </row>
    <row r="59" spans="2:14" ht="99.6" customHeight="1" x14ac:dyDescent="0.25">
      <c r="B59" s="225" t="s">
        <v>83</v>
      </c>
      <c r="C59" s="225"/>
      <c r="D59" s="225" t="s">
        <v>84</v>
      </c>
      <c r="E59" s="226"/>
      <c r="F59" s="225"/>
      <c r="G59" s="226"/>
      <c r="H59" s="225"/>
      <c r="I59" s="225"/>
      <c r="J59" s="227" t="s">
        <v>82</v>
      </c>
    </row>
    <row r="60" spans="2:14" s="200" customFormat="1" ht="120" customHeight="1" x14ac:dyDescent="0.25">
      <c r="B60" s="289"/>
      <c r="C60" s="289"/>
      <c r="D60" s="289"/>
      <c r="E60" s="289"/>
      <c r="F60" s="289"/>
      <c r="G60" s="289"/>
      <c r="H60" s="289"/>
      <c r="I60" s="289"/>
      <c r="J60" s="289"/>
    </row>
    <row r="61" spans="2:14" s="200" customFormat="1" ht="57" customHeight="1" x14ac:dyDescent="0.25">
      <c r="B61" s="201"/>
      <c r="C61" s="201"/>
      <c r="D61" s="276" t="str">
        <f>D1</f>
        <v>Scolaires</v>
      </c>
      <c r="E61" s="276"/>
      <c r="F61" s="276"/>
      <c r="G61" s="276"/>
      <c r="H61" s="276"/>
      <c r="I61" s="201"/>
      <c r="J61" s="201"/>
      <c r="L61" s="202" t="s">
        <v>1</v>
      </c>
      <c r="M61" s="203" t="s">
        <v>28</v>
      </c>
      <c r="N61" s="203" t="s">
        <v>31</v>
      </c>
    </row>
    <row r="62" spans="2:14" ht="30" customHeight="1" x14ac:dyDescent="0.25">
      <c r="B62" s="18"/>
      <c r="C62" s="19"/>
      <c r="D62" s="18"/>
      <c r="E62" s="19"/>
      <c r="F62" s="18"/>
      <c r="G62" s="19"/>
      <c r="H62" s="18"/>
      <c r="I62" s="19"/>
      <c r="J62" s="252"/>
      <c r="L62" s="30">
        <f>L42+1</f>
        <v>39</v>
      </c>
      <c r="M62" s="32">
        <f>N42+3</f>
        <v>45922</v>
      </c>
      <c r="N62" s="32">
        <f>M62+4</f>
        <v>45926</v>
      </c>
    </row>
    <row r="63" spans="2:14" ht="42" customHeight="1" x14ac:dyDescent="0.25">
      <c r="B63" s="287" t="str">
        <f>CONCATENATE("Semaine ",L62," du lundi ",TEXT(M62,"j mmmm")," au vendredi  ",TEXT(N62,"j mmmm aaaa"))</f>
        <v>Semaine 39 du lundi 22 septembre au vendredi  26 septembre 2025</v>
      </c>
      <c r="C63" s="287"/>
      <c r="D63" s="287"/>
      <c r="E63" s="287"/>
      <c r="F63" s="287"/>
      <c r="G63" s="287"/>
      <c r="H63" s="287"/>
      <c r="I63" s="287"/>
      <c r="J63" s="287"/>
    </row>
    <row r="64" spans="2:14" ht="28.5" customHeight="1" x14ac:dyDescent="0.25">
      <c r="B64" s="278"/>
      <c r="C64" s="269"/>
      <c r="D64" s="278"/>
      <c r="E64" s="269"/>
      <c r="F64" s="278"/>
      <c r="G64" s="269"/>
      <c r="H64" s="278"/>
      <c r="I64" s="269"/>
      <c r="J64" s="278"/>
    </row>
    <row r="65" spans="2:14" ht="28.5" customHeight="1" thickBot="1" x14ac:dyDescent="0.3">
      <c r="B65" s="279"/>
      <c r="C65" s="269"/>
      <c r="D65" s="278"/>
      <c r="E65" s="269"/>
      <c r="F65" s="278"/>
      <c r="G65" s="269"/>
      <c r="H65" s="278"/>
      <c r="I65" s="269"/>
      <c r="J65" s="278"/>
    </row>
    <row r="66" spans="2:14" s="33" customFormat="1" ht="99.9" customHeight="1" x14ac:dyDescent="0.25">
      <c r="B66" s="154" t="s">
        <v>171</v>
      </c>
      <c r="C66" s="155"/>
      <c r="D66" s="156" t="s">
        <v>200</v>
      </c>
      <c r="E66" s="155"/>
      <c r="F66" s="157" t="s">
        <v>120</v>
      </c>
      <c r="G66" s="155"/>
      <c r="H66" s="154" t="s">
        <v>114</v>
      </c>
      <c r="I66" s="155"/>
      <c r="J66" s="156" t="s">
        <v>178</v>
      </c>
      <c r="M66" s="251"/>
    </row>
    <row r="67" spans="2:14" s="35" customFormat="1" ht="39.9" customHeight="1" thickBot="1" x14ac:dyDescent="0.3">
      <c r="B67" s="173" t="s">
        <v>236</v>
      </c>
      <c r="C67" s="174"/>
      <c r="D67" s="159"/>
      <c r="E67" s="174"/>
      <c r="F67" s="160" t="s">
        <v>237</v>
      </c>
      <c r="G67" s="174"/>
      <c r="H67" s="173" t="s">
        <v>238</v>
      </c>
      <c r="I67" s="174"/>
      <c r="J67" s="159"/>
      <c r="N67"/>
    </row>
    <row r="68" spans="2:14" s="35" customFormat="1" ht="14.1" customHeight="1" thickBot="1" x14ac:dyDescent="0.3">
      <c r="B68" s="155"/>
      <c r="C68" s="155"/>
      <c r="D68" s="155"/>
      <c r="E68" s="155"/>
      <c r="F68" s="155"/>
      <c r="G68" s="155"/>
      <c r="H68" s="155"/>
      <c r="I68" s="155"/>
      <c r="J68" s="155"/>
    </row>
    <row r="69" spans="2:14" s="33" customFormat="1" ht="99.9" customHeight="1" x14ac:dyDescent="0.25">
      <c r="B69" s="191" t="s">
        <v>172</v>
      </c>
      <c r="C69" s="155"/>
      <c r="D69" s="156" t="s">
        <v>207</v>
      </c>
      <c r="E69" s="155"/>
      <c r="F69" s="157" t="s">
        <v>174</v>
      </c>
      <c r="G69" s="155"/>
      <c r="H69" s="191" t="s">
        <v>176</v>
      </c>
      <c r="I69" s="155"/>
      <c r="J69" s="156" t="s">
        <v>208</v>
      </c>
      <c r="M69" s="35"/>
      <c r="N69"/>
    </row>
    <row r="70" spans="2:14" s="33" customFormat="1" ht="30" customHeight="1" thickBot="1" x14ac:dyDescent="0.3">
      <c r="B70" s="173"/>
      <c r="C70" s="220"/>
      <c r="D70" s="159"/>
      <c r="E70" s="220"/>
      <c r="F70" s="175"/>
      <c r="G70" s="220"/>
      <c r="H70" s="173"/>
      <c r="I70" s="220"/>
      <c r="J70" s="159"/>
      <c r="M70" s="155"/>
      <c r="N70"/>
    </row>
    <row r="71" spans="2:14" s="35" customFormat="1" ht="14.1" customHeight="1" thickBot="1" x14ac:dyDescent="0.3">
      <c r="B71" s="155"/>
      <c r="C71" s="155"/>
      <c r="D71" s="155"/>
      <c r="E71" s="155"/>
      <c r="F71" s="155"/>
      <c r="G71" s="155"/>
      <c r="H71" s="155"/>
      <c r="I71" s="155"/>
      <c r="J71" s="155"/>
      <c r="M71" s="155"/>
    </row>
    <row r="72" spans="2:14" s="33" customFormat="1" ht="99.9" customHeight="1" x14ac:dyDescent="0.25">
      <c r="B72" s="154" t="s">
        <v>110</v>
      </c>
      <c r="C72" s="155"/>
      <c r="D72" s="156" t="s">
        <v>102</v>
      </c>
      <c r="E72" s="155"/>
      <c r="F72" s="157" t="s">
        <v>86</v>
      </c>
      <c r="G72" s="155"/>
      <c r="H72" s="154" t="s">
        <v>177</v>
      </c>
      <c r="I72" s="155"/>
      <c r="J72" s="156" t="s">
        <v>86</v>
      </c>
      <c r="L72" s="35"/>
      <c r="M72" s="155"/>
      <c r="N72"/>
    </row>
    <row r="73" spans="2:14" s="35" customFormat="1" ht="39.9" customHeight="1" thickBot="1" x14ac:dyDescent="0.3">
      <c r="B73" s="235" t="s">
        <v>240</v>
      </c>
      <c r="C73" s="155"/>
      <c r="D73" s="253"/>
      <c r="E73" s="155"/>
      <c r="F73" s="177"/>
      <c r="G73" s="155"/>
      <c r="H73" s="158" t="s">
        <v>239</v>
      </c>
      <c r="I73" s="155"/>
      <c r="J73" s="234"/>
      <c r="M73" s="155"/>
      <c r="N73"/>
    </row>
    <row r="74" spans="2:14" s="35" customFormat="1" ht="14.1" customHeight="1" thickBot="1" x14ac:dyDescent="0.3">
      <c r="B74" s="161"/>
      <c r="C74" s="155"/>
      <c r="D74" s="155"/>
      <c r="E74" s="155"/>
      <c r="F74" s="155"/>
      <c r="G74" s="155"/>
      <c r="H74" s="161"/>
      <c r="I74" s="155"/>
      <c r="J74" s="155"/>
    </row>
    <row r="75" spans="2:14" s="33" customFormat="1" ht="80.099999999999994" customHeight="1" thickBot="1" x14ac:dyDescent="0.3">
      <c r="B75" s="199" t="s">
        <v>202</v>
      </c>
      <c r="C75" s="163"/>
      <c r="D75" s="169"/>
      <c r="E75" s="163"/>
      <c r="F75" s="170" t="s">
        <v>111</v>
      </c>
      <c r="G75" s="163"/>
      <c r="H75" s="199"/>
      <c r="I75" s="163"/>
      <c r="J75" s="169" t="s">
        <v>104</v>
      </c>
    </row>
    <row r="76" spans="2:14" s="35" customFormat="1" ht="14.1" customHeight="1" thickBot="1" x14ac:dyDescent="0.3">
      <c r="B76" s="166"/>
      <c r="C76" s="163"/>
      <c r="D76" s="163"/>
      <c r="E76" s="163"/>
      <c r="F76" s="163"/>
      <c r="G76" s="163"/>
      <c r="H76" s="166"/>
      <c r="I76" s="163"/>
      <c r="J76" s="163"/>
    </row>
    <row r="77" spans="2:14" s="33" customFormat="1" ht="120" customHeight="1" thickBot="1" x14ac:dyDescent="0.3">
      <c r="B77" s="167" t="s">
        <v>173</v>
      </c>
      <c r="C77" s="168"/>
      <c r="D77" s="169" t="s">
        <v>89</v>
      </c>
      <c r="E77" s="163"/>
      <c r="F77" s="170" t="s">
        <v>175</v>
      </c>
      <c r="G77" s="163"/>
      <c r="H77" s="167" t="s">
        <v>89</v>
      </c>
      <c r="I77" s="163"/>
      <c r="J77" s="169" t="s">
        <v>179</v>
      </c>
    </row>
    <row r="78" spans="2:14" ht="10.199999999999999" customHeight="1" thickBot="1" x14ac:dyDescent="0.3">
      <c r="B78" s="222"/>
      <c r="C78" s="223"/>
      <c r="D78" s="222"/>
      <c r="E78" s="223"/>
      <c r="F78" s="222"/>
      <c r="G78" s="223"/>
      <c r="H78" s="222"/>
      <c r="I78" s="223"/>
      <c r="J78" s="222"/>
    </row>
    <row r="79" spans="2:14" ht="99.6" customHeight="1" x14ac:dyDescent="0.25">
      <c r="B79" s="225" t="s">
        <v>83</v>
      </c>
      <c r="C79" s="225"/>
      <c r="D79" s="225" t="s">
        <v>84</v>
      </c>
      <c r="E79" s="226"/>
      <c r="F79" s="225"/>
      <c r="G79" s="226"/>
      <c r="H79" s="225"/>
      <c r="I79" s="225"/>
      <c r="J79" s="227" t="s">
        <v>82</v>
      </c>
    </row>
    <row r="80" spans="2:14" s="200" customFormat="1" ht="120" customHeight="1" x14ac:dyDescent="0.25">
      <c r="B80" s="289"/>
      <c r="C80" s="289"/>
      <c r="D80" s="289"/>
      <c r="E80" s="289"/>
      <c r="F80" s="289"/>
      <c r="G80" s="289"/>
      <c r="H80" s="289"/>
      <c r="I80" s="289"/>
      <c r="J80" s="289"/>
    </row>
    <row r="81" spans="2:14" s="200" customFormat="1" ht="57" customHeight="1" x14ac:dyDescent="0.25">
      <c r="B81" s="201"/>
      <c r="C81" s="201"/>
      <c r="D81" s="276" t="str">
        <f>+D1</f>
        <v>Scolaires</v>
      </c>
      <c r="E81" s="276"/>
      <c r="F81" s="276"/>
      <c r="G81" s="276"/>
      <c r="H81" s="276"/>
      <c r="I81" s="201"/>
      <c r="J81" s="201"/>
      <c r="L81" s="202" t="s">
        <v>1</v>
      </c>
      <c r="M81" s="203" t="s">
        <v>28</v>
      </c>
      <c r="N81" s="203" t="s">
        <v>31</v>
      </c>
    </row>
    <row r="82" spans="2:14" ht="30" customHeight="1" x14ac:dyDescent="0.25">
      <c r="B82" s="18"/>
      <c r="C82" s="19"/>
      <c r="D82" s="18"/>
      <c r="E82" s="19"/>
      <c r="F82" s="18"/>
      <c r="G82" s="19"/>
      <c r="H82" s="18"/>
      <c r="I82" s="19"/>
      <c r="J82" s="18"/>
      <c r="L82" s="30">
        <f>L62+1</f>
        <v>40</v>
      </c>
      <c r="M82" s="32">
        <f>M62+7</f>
        <v>45929</v>
      </c>
      <c r="N82" s="32">
        <f>M82+4</f>
        <v>45933</v>
      </c>
    </row>
    <row r="83" spans="2:14" ht="42" customHeight="1" x14ac:dyDescent="0.25">
      <c r="B83" s="287" t="str">
        <f>CONCATENATE("Semaine ",L82," du lundi ",TEXT(M82,"j mmmm")," au vendredi  ",TEXT(N82,"j mmmm aaaa"))</f>
        <v>Semaine 40 du lundi 29 septembre au vendredi  3 octobre 2025</v>
      </c>
      <c r="C83" s="287"/>
      <c r="D83" s="287"/>
      <c r="E83" s="287"/>
      <c r="F83" s="287"/>
      <c r="G83" s="287"/>
      <c r="H83" s="287"/>
      <c r="I83" s="287"/>
      <c r="J83" s="287"/>
    </row>
    <row r="84" spans="2:14" ht="28.5" customHeight="1" x14ac:dyDescent="0.25">
      <c r="B84" s="278"/>
      <c r="C84" s="269"/>
      <c r="D84" s="278"/>
      <c r="E84" s="269"/>
      <c r="F84" s="278"/>
      <c r="G84" s="269"/>
      <c r="H84" s="278"/>
      <c r="I84" s="269"/>
      <c r="J84" s="278"/>
    </row>
    <row r="85" spans="2:14" ht="28.5" customHeight="1" thickBot="1" x14ac:dyDescent="0.3">
      <c r="B85" s="279"/>
      <c r="C85" s="269"/>
      <c r="D85" s="278"/>
      <c r="E85" s="269"/>
      <c r="F85" s="278"/>
      <c r="G85" s="269"/>
      <c r="H85" s="278"/>
      <c r="I85" s="269"/>
      <c r="J85" s="278"/>
    </row>
    <row r="86" spans="2:14" s="33" customFormat="1" ht="99.9" customHeight="1" x14ac:dyDescent="0.25">
      <c r="B86" s="154" t="s">
        <v>108</v>
      </c>
      <c r="C86" s="155"/>
      <c r="D86" s="156" t="s">
        <v>212</v>
      </c>
      <c r="E86" s="155"/>
      <c r="F86" s="157" t="s">
        <v>182</v>
      </c>
      <c r="G86" s="155"/>
      <c r="H86" s="154" t="s">
        <v>209</v>
      </c>
      <c r="I86" s="155"/>
      <c r="J86" s="156" t="s">
        <v>187</v>
      </c>
      <c r="L86" s="34"/>
    </row>
    <row r="87" spans="2:14" s="35" customFormat="1" ht="39.9" customHeight="1" thickBot="1" x14ac:dyDescent="0.3">
      <c r="B87" s="173"/>
      <c r="C87" s="174"/>
      <c r="D87" s="159"/>
      <c r="E87" s="174"/>
      <c r="F87" s="160"/>
      <c r="G87" s="174"/>
      <c r="H87" s="173"/>
      <c r="I87" s="174"/>
      <c r="J87" s="159" t="s">
        <v>241</v>
      </c>
    </row>
    <row r="88" spans="2:14" s="35" customFormat="1" ht="14.1" customHeight="1" thickBot="1" x14ac:dyDescent="0.3">
      <c r="B88" s="155"/>
      <c r="C88" s="155"/>
      <c r="D88" s="155"/>
      <c r="E88" s="155"/>
      <c r="F88" s="155"/>
      <c r="G88" s="155"/>
      <c r="H88" s="155"/>
      <c r="I88" s="155"/>
      <c r="J88" s="155"/>
    </row>
    <row r="89" spans="2:14" s="33" customFormat="1" ht="99.9" customHeight="1" x14ac:dyDescent="0.25">
      <c r="B89" s="154" t="s">
        <v>180</v>
      </c>
      <c r="C89" s="155"/>
      <c r="D89" s="156" t="s">
        <v>96</v>
      </c>
      <c r="E89" s="155"/>
      <c r="F89" s="157" t="s">
        <v>183</v>
      </c>
      <c r="G89" s="155"/>
      <c r="H89" s="154" t="s">
        <v>185</v>
      </c>
      <c r="I89" s="155"/>
      <c r="J89" s="156" t="s">
        <v>210</v>
      </c>
    </row>
    <row r="90" spans="2:14" s="33" customFormat="1" ht="30" customHeight="1" thickBot="1" x14ac:dyDescent="0.3">
      <c r="B90" s="173"/>
      <c r="C90" s="174"/>
      <c r="D90" s="159"/>
      <c r="E90" s="174"/>
      <c r="F90" s="175"/>
      <c r="G90" s="174"/>
      <c r="H90" s="173"/>
      <c r="I90" s="174"/>
      <c r="J90" s="159"/>
    </row>
    <row r="91" spans="2:14" s="35" customFormat="1" ht="14.1" customHeight="1" thickBot="1" x14ac:dyDescent="0.3">
      <c r="B91" s="155"/>
      <c r="C91" s="155"/>
      <c r="D91" s="155"/>
      <c r="E91" s="155"/>
      <c r="F91" s="155"/>
      <c r="G91" s="155"/>
      <c r="H91" s="155"/>
      <c r="I91" s="155"/>
      <c r="J91" s="155"/>
      <c r="L91" s="36"/>
      <c r="N91" s="33"/>
    </row>
    <row r="92" spans="2:14" s="33" customFormat="1" ht="99.9" customHeight="1" x14ac:dyDescent="0.25">
      <c r="B92" s="154" t="s">
        <v>94</v>
      </c>
      <c r="C92" s="155"/>
      <c r="D92" s="156" t="s">
        <v>117</v>
      </c>
      <c r="E92" s="155"/>
      <c r="F92" s="157" t="s">
        <v>184</v>
      </c>
      <c r="G92" s="155"/>
      <c r="H92" s="154" t="s">
        <v>115</v>
      </c>
      <c r="I92" s="155"/>
      <c r="J92" s="156" t="s">
        <v>211</v>
      </c>
    </row>
    <row r="93" spans="2:14" s="35" customFormat="1" ht="39.9" customHeight="1" thickBot="1" x14ac:dyDescent="0.3">
      <c r="B93" s="158"/>
      <c r="C93" s="155"/>
      <c r="D93" s="253"/>
      <c r="E93" s="155"/>
      <c r="F93" s="177" t="s">
        <v>242</v>
      </c>
      <c r="G93" s="155"/>
      <c r="H93" s="250"/>
      <c r="I93" s="155"/>
      <c r="J93" s="234" t="s">
        <v>243</v>
      </c>
      <c r="L93" s="36"/>
      <c r="N93" s="33"/>
    </row>
    <row r="94" spans="2:14" s="35" customFormat="1" ht="14.1" customHeight="1" thickBot="1" x14ac:dyDescent="0.3">
      <c r="B94" s="161"/>
      <c r="C94" s="155"/>
      <c r="D94" s="155"/>
      <c r="E94" s="155"/>
      <c r="F94" s="155"/>
      <c r="G94" s="155"/>
      <c r="H94" s="161"/>
      <c r="I94" s="155"/>
      <c r="J94" s="155"/>
      <c r="L94" s="36"/>
      <c r="N94" s="33"/>
    </row>
    <row r="95" spans="2:14" s="33" customFormat="1" ht="80.099999999999994" customHeight="1" thickBot="1" x14ac:dyDescent="0.3">
      <c r="B95" s="167" t="s">
        <v>103</v>
      </c>
      <c r="C95" s="168"/>
      <c r="D95" s="180"/>
      <c r="E95" s="163"/>
      <c r="F95" s="170"/>
      <c r="G95" s="163"/>
      <c r="H95" s="167" t="s">
        <v>113</v>
      </c>
      <c r="I95" s="163"/>
      <c r="J95" s="180"/>
    </row>
    <row r="96" spans="2:14" s="35" customFormat="1" ht="14.1" customHeight="1" thickBot="1" x14ac:dyDescent="0.3">
      <c r="B96" s="166"/>
      <c r="C96" s="163"/>
      <c r="D96" s="163"/>
      <c r="E96" s="163"/>
      <c r="F96" s="163"/>
      <c r="G96" s="163"/>
      <c r="H96" s="166"/>
      <c r="I96" s="163"/>
      <c r="J96" s="163"/>
      <c r="N96" s="33"/>
    </row>
    <row r="97" spans="2:16" s="33" customFormat="1" ht="120" customHeight="1" thickBot="1" x14ac:dyDescent="0.3">
      <c r="B97" s="167" t="s">
        <v>181</v>
      </c>
      <c r="C97" s="168"/>
      <c r="D97" s="180" t="s">
        <v>89</v>
      </c>
      <c r="E97" s="163"/>
      <c r="F97" s="170" t="s">
        <v>89</v>
      </c>
      <c r="G97" s="163"/>
      <c r="H97" s="167" t="s">
        <v>186</v>
      </c>
      <c r="I97" s="163"/>
      <c r="J97" s="180" t="s">
        <v>128</v>
      </c>
    </row>
    <row r="98" spans="2:16" ht="11.4" customHeight="1" thickBot="1" x14ac:dyDescent="0.3">
      <c r="B98" s="222"/>
      <c r="C98" s="223"/>
      <c r="D98" s="222"/>
      <c r="E98" s="223"/>
      <c r="F98" s="170"/>
      <c r="G98" s="223"/>
      <c r="H98" s="229"/>
      <c r="I98" s="230"/>
      <c r="J98" s="229"/>
      <c r="N98" s="33"/>
    </row>
    <row r="99" spans="2:16" ht="99.6" customHeight="1" x14ac:dyDescent="0.25">
      <c r="B99" s="225" t="s">
        <v>83</v>
      </c>
      <c r="C99" s="225"/>
      <c r="D99" s="225" t="s">
        <v>84</v>
      </c>
      <c r="E99" s="226"/>
      <c r="F99" s="225"/>
      <c r="G99" s="226"/>
      <c r="H99" s="225"/>
      <c r="I99" s="225"/>
      <c r="J99" s="227" t="s">
        <v>82</v>
      </c>
      <c r="N99" s="33"/>
    </row>
    <row r="100" spans="2:16" s="200" customFormat="1" ht="120" customHeight="1" x14ac:dyDescent="0.25">
      <c r="B100" s="289"/>
      <c r="C100" s="289"/>
      <c r="D100" s="289"/>
      <c r="E100" s="289"/>
      <c r="F100" s="289"/>
      <c r="G100" s="289"/>
      <c r="H100" s="289"/>
      <c r="I100" s="289"/>
      <c r="J100" s="289"/>
      <c r="N100" s="33"/>
    </row>
    <row r="101" spans="2:16" ht="79.5" customHeight="1" x14ac:dyDescent="0.25">
      <c r="B101" s="16"/>
      <c r="C101" s="16"/>
      <c r="D101" s="285" t="str">
        <f>+D1</f>
        <v>Scolaires</v>
      </c>
      <c r="E101" s="286"/>
      <c r="F101" s="286"/>
      <c r="G101" s="286"/>
      <c r="H101" s="286"/>
      <c r="I101" s="16"/>
      <c r="J101" s="16"/>
      <c r="L101" s="29" t="s">
        <v>1</v>
      </c>
      <c r="M101" s="31" t="s">
        <v>28</v>
      </c>
      <c r="N101" s="31" t="s">
        <v>31</v>
      </c>
    </row>
    <row r="102" spans="2:16" ht="30" customHeight="1" x14ac:dyDescent="0.25">
      <c r="B102" s="18"/>
      <c r="C102" s="19"/>
      <c r="D102" s="18"/>
      <c r="E102" s="19"/>
      <c r="F102" s="18"/>
      <c r="G102" s="19"/>
      <c r="H102" s="18"/>
      <c r="I102" s="19"/>
      <c r="J102" s="18"/>
      <c r="L102" s="30">
        <f>L82+1</f>
        <v>41</v>
      </c>
      <c r="M102" s="32">
        <f>M82+7</f>
        <v>45936</v>
      </c>
      <c r="N102" s="32">
        <f>M102+4</f>
        <v>45940</v>
      </c>
    </row>
    <row r="103" spans="2:16" ht="42" customHeight="1" x14ac:dyDescent="0.25">
      <c r="B103" s="287" t="str">
        <f>CONCATENATE("Semaine ",L102," du lundi ",TEXT(M102,"j mmmm")," au vendredi  ",TEXT(N102,"j mmmm aaaa"))</f>
        <v>Semaine 41 du lundi 6 octobre au vendredi  10 octobre 2025</v>
      </c>
      <c r="C103" s="287"/>
      <c r="D103" s="287"/>
      <c r="E103" s="287"/>
      <c r="F103" s="287"/>
      <c r="G103" s="287"/>
      <c r="H103" s="287"/>
      <c r="I103" s="287"/>
      <c r="J103" s="287"/>
    </row>
    <row r="104" spans="2:16" ht="28.5" customHeight="1" x14ac:dyDescent="0.25">
      <c r="B104" s="278"/>
      <c r="C104" s="269"/>
      <c r="D104" s="278"/>
      <c r="E104" s="269"/>
      <c r="F104" s="278"/>
      <c r="G104" s="269"/>
      <c r="H104" s="278"/>
      <c r="I104" s="269"/>
      <c r="J104" s="278"/>
    </row>
    <row r="105" spans="2:16" ht="28.5" customHeight="1" thickBot="1" x14ac:dyDescent="0.3">
      <c r="B105" s="279"/>
      <c r="C105" s="269"/>
      <c r="D105" s="278"/>
      <c r="E105" s="269"/>
      <c r="F105" s="278"/>
      <c r="G105" s="269"/>
      <c r="H105" s="278"/>
      <c r="I105" s="269"/>
      <c r="J105" s="278"/>
    </row>
    <row r="106" spans="2:16" s="33" customFormat="1" ht="99.9" customHeight="1" x14ac:dyDescent="0.25">
      <c r="B106" s="154" t="s">
        <v>88</v>
      </c>
      <c r="C106" s="155"/>
      <c r="D106" s="156" t="s">
        <v>98</v>
      </c>
      <c r="E106" s="155"/>
      <c r="F106" s="157" t="s">
        <v>125</v>
      </c>
      <c r="G106" s="155"/>
      <c r="H106" s="263" t="s">
        <v>197</v>
      </c>
      <c r="I106" s="155"/>
      <c r="J106" s="156" t="s">
        <v>112</v>
      </c>
      <c r="L106"/>
      <c r="M106" s="35"/>
      <c r="O106"/>
    </row>
    <row r="107" spans="2:16" s="35" customFormat="1" ht="39.9" customHeight="1" thickBot="1" x14ac:dyDescent="0.3">
      <c r="B107" s="173" t="s">
        <v>244</v>
      </c>
      <c r="C107" s="174"/>
      <c r="D107" s="208" t="s">
        <v>245</v>
      </c>
      <c r="E107" s="174"/>
      <c r="F107" s="160" t="s">
        <v>246</v>
      </c>
      <c r="G107" s="174"/>
      <c r="H107" s="264" t="s">
        <v>247</v>
      </c>
      <c r="I107" s="174"/>
      <c r="J107" s="234"/>
    </row>
    <row r="108" spans="2:16" s="35" customFormat="1" ht="14.1" customHeight="1" thickBot="1" x14ac:dyDescent="0.3">
      <c r="B108" s="155"/>
      <c r="C108" s="155"/>
      <c r="D108" s="155"/>
      <c r="E108" s="155"/>
      <c r="F108" s="155"/>
      <c r="G108" s="155"/>
      <c r="H108" s="265"/>
      <c r="I108" s="155"/>
      <c r="J108" s="155"/>
      <c r="L108"/>
    </row>
    <row r="109" spans="2:16" s="33" customFormat="1" ht="99.9" customHeight="1" x14ac:dyDescent="0.25">
      <c r="B109" s="154" t="s">
        <v>188</v>
      </c>
      <c r="C109" s="155"/>
      <c r="D109" s="156" t="s">
        <v>191</v>
      </c>
      <c r="E109" s="155"/>
      <c r="F109" s="157" t="s">
        <v>116</v>
      </c>
      <c r="G109" s="155"/>
      <c r="H109" s="263" t="s">
        <v>147</v>
      </c>
      <c r="I109" s="155"/>
      <c r="J109" s="156" t="s">
        <v>194</v>
      </c>
      <c r="M109" s="35"/>
      <c r="P109"/>
    </row>
    <row r="110" spans="2:16" s="33" customFormat="1" ht="30" customHeight="1" thickBot="1" x14ac:dyDescent="0.3">
      <c r="B110" s="173"/>
      <c r="C110" s="174"/>
      <c r="D110" s="159"/>
      <c r="E110" s="174"/>
      <c r="F110" s="175"/>
      <c r="G110" s="174"/>
      <c r="H110" s="264"/>
      <c r="I110" s="174"/>
      <c r="J110" s="159"/>
      <c r="M110" s="35"/>
    </row>
    <row r="111" spans="2:16" s="35" customFormat="1" ht="14.1" customHeight="1" thickBot="1" x14ac:dyDescent="0.3">
      <c r="B111" s="155"/>
      <c r="C111" s="155"/>
      <c r="D111" s="155"/>
      <c r="E111" s="155"/>
      <c r="F111" s="155"/>
      <c r="G111" s="155"/>
      <c r="H111" s="265"/>
      <c r="I111" s="155"/>
      <c r="J111" s="155"/>
      <c r="L111" s="36"/>
    </row>
    <row r="112" spans="2:16" s="33" customFormat="1" ht="99.9" customHeight="1" x14ac:dyDescent="0.25">
      <c r="B112" s="154" t="s">
        <v>189</v>
      </c>
      <c r="C112" s="155"/>
      <c r="D112" s="156" t="s">
        <v>192</v>
      </c>
      <c r="E112" s="155"/>
      <c r="F112" s="157" t="s">
        <v>117</v>
      </c>
      <c r="G112" s="155"/>
      <c r="H112" s="263" t="s">
        <v>148</v>
      </c>
      <c r="I112" s="155"/>
      <c r="J112" s="156" t="s">
        <v>86</v>
      </c>
      <c r="L112"/>
      <c r="M112" s="35"/>
    </row>
    <row r="113" spans="2:14" s="35" customFormat="1" ht="39.9" customHeight="1" thickBot="1" x14ac:dyDescent="0.3">
      <c r="B113" s="232"/>
      <c r="C113" s="155"/>
      <c r="D113" s="234"/>
      <c r="E113" s="155"/>
      <c r="F113" s="237"/>
      <c r="G113" s="155"/>
      <c r="H113" s="266"/>
      <c r="I113" s="155"/>
      <c r="J113" s="176"/>
      <c r="L113" s="36"/>
    </row>
    <row r="114" spans="2:14" s="35" customFormat="1" ht="14.1" customHeight="1" thickBot="1" x14ac:dyDescent="0.3">
      <c r="B114" s="161"/>
      <c r="C114" s="155"/>
      <c r="D114" s="155"/>
      <c r="E114" s="155"/>
      <c r="F114" s="155"/>
      <c r="G114" s="155"/>
      <c r="H114" s="265"/>
      <c r="I114" s="155"/>
      <c r="J114" s="155"/>
      <c r="L114" s="36"/>
    </row>
    <row r="115" spans="2:14" s="33" customFormat="1" ht="80.099999999999994" customHeight="1" thickBot="1" x14ac:dyDescent="0.3">
      <c r="B115" s="167" t="s">
        <v>99</v>
      </c>
      <c r="C115" s="168"/>
      <c r="D115" s="169"/>
      <c r="E115" s="163"/>
      <c r="F115" s="170" t="s">
        <v>126</v>
      </c>
      <c r="G115" s="163"/>
      <c r="H115" s="267"/>
      <c r="I115" s="163"/>
      <c r="J115" s="180" t="s">
        <v>91</v>
      </c>
      <c r="M115" s="35"/>
    </row>
    <row r="116" spans="2:14" s="35" customFormat="1" ht="14.1" customHeight="1" thickBot="1" x14ac:dyDescent="0.3">
      <c r="B116" s="166"/>
      <c r="C116" s="163"/>
      <c r="D116" s="163"/>
      <c r="E116" s="163"/>
      <c r="F116" s="163"/>
      <c r="G116" s="163"/>
      <c r="H116" s="268"/>
      <c r="I116" s="163"/>
      <c r="J116" s="163"/>
    </row>
    <row r="117" spans="2:14" s="33" customFormat="1" ht="120" customHeight="1" thickBot="1" x14ac:dyDescent="0.3">
      <c r="B117" s="167" t="s">
        <v>190</v>
      </c>
      <c r="C117" s="168"/>
      <c r="D117" s="180" t="s">
        <v>100</v>
      </c>
      <c r="E117" s="163"/>
      <c r="F117" s="170" t="s">
        <v>193</v>
      </c>
      <c r="G117" s="163"/>
      <c r="H117" s="267" t="s">
        <v>213</v>
      </c>
      <c r="I117" s="163"/>
      <c r="J117" s="180" t="s">
        <v>89</v>
      </c>
      <c r="M117" s="35"/>
    </row>
    <row r="118" spans="2:14" ht="8.4" customHeight="1" thickBot="1" x14ac:dyDescent="0.3">
      <c r="B118" s="222"/>
      <c r="C118" s="223"/>
      <c r="D118" s="222"/>
      <c r="E118" s="223"/>
      <c r="F118" s="222"/>
      <c r="G118" s="223"/>
      <c r="H118" s="222"/>
      <c r="I118" s="223"/>
      <c r="J118" s="222"/>
      <c r="M118" s="35"/>
    </row>
    <row r="119" spans="2:14" ht="99.6" customHeight="1" x14ac:dyDescent="0.25">
      <c r="B119" s="225" t="s">
        <v>83</v>
      </c>
      <c r="C119" s="225"/>
      <c r="D119" s="225" t="s">
        <v>84</v>
      </c>
      <c r="E119" s="226"/>
      <c r="F119" s="225"/>
      <c r="G119" s="226"/>
      <c r="H119" s="225"/>
      <c r="I119" s="225"/>
      <c r="J119" s="227" t="s">
        <v>82</v>
      </c>
    </row>
    <row r="120" spans="2:14" s="200" customFormat="1" ht="120" customHeight="1" x14ac:dyDescent="0.25">
      <c r="B120" s="289"/>
      <c r="C120" s="289"/>
      <c r="D120" s="289"/>
      <c r="E120" s="289"/>
      <c r="F120" s="289"/>
      <c r="G120" s="289"/>
      <c r="H120" s="289"/>
      <c r="I120" s="289"/>
      <c r="J120" s="289"/>
    </row>
    <row r="121" spans="2:14" ht="79.5" customHeight="1" x14ac:dyDescent="0.25">
      <c r="B121" s="201"/>
      <c r="C121" s="201"/>
      <c r="D121" s="276" t="str">
        <f>+D1</f>
        <v>Scolaires</v>
      </c>
      <c r="E121" s="276"/>
      <c r="F121" s="276"/>
      <c r="G121" s="276"/>
      <c r="H121" s="276"/>
      <c r="I121" s="201"/>
      <c r="J121" s="201"/>
      <c r="L121" s="29" t="s">
        <v>1</v>
      </c>
      <c r="M121" s="31" t="s">
        <v>28</v>
      </c>
      <c r="N121" s="31" t="s">
        <v>31</v>
      </c>
    </row>
    <row r="122" spans="2:14" ht="30" customHeight="1" x14ac:dyDescent="0.25">
      <c r="B122" s="18"/>
      <c r="C122" s="19"/>
      <c r="D122" s="18"/>
      <c r="E122" s="19"/>
      <c r="F122" s="18"/>
      <c r="G122" s="19"/>
      <c r="H122" s="18"/>
      <c r="I122" s="19"/>
      <c r="J122" s="18"/>
      <c r="L122" s="30">
        <f>L102+1</f>
        <v>42</v>
      </c>
      <c r="M122" s="32">
        <f>N102+3</f>
        <v>45943</v>
      </c>
      <c r="N122" s="32">
        <f>M122+4</f>
        <v>45947</v>
      </c>
    </row>
    <row r="123" spans="2:14" ht="42" customHeight="1" x14ac:dyDescent="0.25">
      <c r="B123" s="287" t="str">
        <f>CONCATENATE("Semaine ",L122," du lundi ",TEXT(M122,"j mmmm")," au vendredi  ",TEXT(N122,"j mmmm aaaa"))</f>
        <v>Semaine 42 du lundi 13 octobre au vendredi  17 octobre 2025</v>
      </c>
      <c r="C123" s="287"/>
      <c r="D123" s="287"/>
      <c r="E123" s="287"/>
      <c r="F123" s="287"/>
      <c r="G123" s="287"/>
      <c r="H123" s="287"/>
      <c r="I123" s="287"/>
      <c r="J123" s="287"/>
    </row>
    <row r="124" spans="2:14" ht="28.5" customHeight="1" x14ac:dyDescent="0.25">
      <c r="B124" s="290" t="s">
        <v>130</v>
      </c>
      <c r="C124" s="269"/>
      <c r="D124" s="290" t="s">
        <v>133</v>
      </c>
      <c r="E124" s="269"/>
      <c r="F124" s="278"/>
      <c r="G124" s="269"/>
      <c r="H124" s="290" t="s">
        <v>132</v>
      </c>
      <c r="I124" s="269"/>
      <c r="J124" s="290" t="s">
        <v>131</v>
      </c>
    </row>
    <row r="125" spans="2:14" ht="28.5" customHeight="1" x14ac:dyDescent="0.25">
      <c r="B125" s="291"/>
      <c r="C125" s="269"/>
      <c r="D125" s="291"/>
      <c r="E125" s="269"/>
      <c r="F125" s="278"/>
      <c r="G125" s="269"/>
      <c r="H125" s="291"/>
      <c r="I125" s="269"/>
      <c r="J125" s="291"/>
    </row>
    <row r="126" spans="2:14" ht="28.5" customHeight="1" thickBot="1" x14ac:dyDescent="0.3">
      <c r="B126" s="292"/>
      <c r="C126" s="269"/>
      <c r="D126" s="291"/>
      <c r="E126" s="269"/>
      <c r="F126" s="278"/>
      <c r="G126" s="269"/>
      <c r="H126" s="291"/>
      <c r="I126" s="269"/>
      <c r="J126" s="291"/>
    </row>
    <row r="127" spans="2:14" s="33" customFormat="1" ht="99.9" customHeight="1" x14ac:dyDescent="0.25">
      <c r="B127" s="154" t="s">
        <v>127</v>
      </c>
      <c r="C127" s="155"/>
      <c r="D127" s="156" t="s">
        <v>141</v>
      </c>
      <c r="E127" s="155"/>
      <c r="F127" s="157" t="s">
        <v>137</v>
      </c>
      <c r="G127" s="155"/>
      <c r="H127" s="154" t="s">
        <v>138</v>
      </c>
      <c r="I127" s="155"/>
      <c r="J127" s="156" t="s">
        <v>135</v>
      </c>
      <c r="L127"/>
      <c r="N127"/>
    </row>
    <row r="128" spans="2:14" s="35" customFormat="1" ht="39.9" customHeight="1" thickBot="1" x14ac:dyDescent="0.3">
      <c r="B128" s="173"/>
      <c r="C128" s="174"/>
      <c r="D128" s="159" t="s">
        <v>248</v>
      </c>
      <c r="E128" s="174"/>
      <c r="F128" s="160"/>
      <c r="G128" s="174"/>
      <c r="H128" s="173" t="s">
        <v>249</v>
      </c>
      <c r="I128" s="174"/>
      <c r="J128" s="159"/>
      <c r="L128" s="155"/>
    </row>
    <row r="129" spans="2:14" s="35" customFormat="1" ht="14.1" customHeight="1" thickBot="1" x14ac:dyDescent="0.3">
      <c r="B129" s="155"/>
      <c r="C129" s="155"/>
      <c r="D129" s="155"/>
      <c r="E129" s="155"/>
      <c r="F129" s="155"/>
      <c r="G129" s="155"/>
      <c r="H129" s="155"/>
      <c r="I129" s="155"/>
      <c r="J129" s="155"/>
      <c r="L129" s="155"/>
    </row>
    <row r="130" spans="2:14" s="33" customFormat="1" ht="99.9" customHeight="1" x14ac:dyDescent="0.25">
      <c r="B130" s="154" t="s">
        <v>214</v>
      </c>
      <c r="C130" s="155"/>
      <c r="D130" s="156" t="s">
        <v>142</v>
      </c>
      <c r="E130" s="155"/>
      <c r="F130" s="157" t="s">
        <v>198</v>
      </c>
      <c r="G130" s="155"/>
      <c r="H130" s="273" t="s">
        <v>256</v>
      </c>
      <c r="I130" s="155"/>
      <c r="J130" s="156" t="s">
        <v>136</v>
      </c>
      <c r="L130" s="155"/>
    </row>
    <row r="131" spans="2:14" s="33" customFormat="1" ht="30" customHeight="1" thickBot="1" x14ac:dyDescent="0.3">
      <c r="B131" s="173"/>
      <c r="C131" s="174"/>
      <c r="D131" s="159"/>
      <c r="E131" s="174"/>
      <c r="F131" s="175"/>
      <c r="G131" s="174"/>
      <c r="H131" s="173"/>
      <c r="I131" s="174"/>
      <c r="J131" s="159"/>
      <c r="L131" s="155"/>
    </row>
    <row r="132" spans="2:14" s="35" customFormat="1" ht="14.1" customHeight="1" thickBot="1" x14ac:dyDescent="0.3">
      <c r="B132" s="155"/>
      <c r="C132" s="155"/>
      <c r="D132" s="155"/>
      <c r="E132" s="155"/>
      <c r="F132" s="155"/>
      <c r="G132" s="155"/>
      <c r="H132" s="155"/>
      <c r="I132" s="155"/>
      <c r="J132" s="155"/>
      <c r="L132" s="36"/>
      <c r="N132" s="33"/>
    </row>
    <row r="133" spans="2:14" s="33" customFormat="1" ht="99.9" customHeight="1" x14ac:dyDescent="0.25">
      <c r="B133" s="154" t="s">
        <v>134</v>
      </c>
      <c r="C133" s="155"/>
      <c r="D133" s="156" t="s">
        <v>86</v>
      </c>
      <c r="E133" s="155"/>
      <c r="F133" s="157" t="s">
        <v>94</v>
      </c>
      <c r="G133" s="155"/>
      <c r="H133" s="154" t="s">
        <v>139</v>
      </c>
      <c r="I133" s="155"/>
      <c r="J133" s="156" t="s">
        <v>97</v>
      </c>
      <c r="L133"/>
    </row>
    <row r="134" spans="2:14" s="35" customFormat="1" ht="39.9" customHeight="1" thickBot="1" x14ac:dyDescent="0.3">
      <c r="B134" s="235" t="s">
        <v>250</v>
      </c>
      <c r="C134" s="155"/>
      <c r="D134" s="234"/>
      <c r="E134" s="155"/>
      <c r="F134" s="237"/>
      <c r="G134" s="155"/>
      <c r="H134" s="232"/>
      <c r="I134" s="155"/>
      <c r="J134" s="234" t="s">
        <v>251</v>
      </c>
      <c r="L134" s="36"/>
      <c r="N134" s="33"/>
    </row>
    <row r="135" spans="2:14" s="35" customFormat="1" ht="14.1" customHeight="1" thickBot="1" x14ac:dyDescent="0.3">
      <c r="B135" s="161"/>
      <c r="C135" s="155"/>
      <c r="D135" s="155"/>
      <c r="E135" s="155"/>
      <c r="F135" s="155"/>
      <c r="G135" s="155"/>
      <c r="H135" s="161"/>
      <c r="I135" s="155"/>
      <c r="J135" s="155"/>
      <c r="L135" s="36"/>
      <c r="N135" s="33"/>
    </row>
    <row r="136" spans="2:14" s="33" customFormat="1" ht="80.099999999999994" customHeight="1" thickBot="1" x14ac:dyDescent="0.3">
      <c r="B136" s="167"/>
      <c r="C136" s="168"/>
      <c r="D136" s="169" t="s">
        <v>93</v>
      </c>
      <c r="E136" s="163"/>
      <c r="F136" s="170"/>
      <c r="G136" s="163"/>
      <c r="H136" s="167" t="s">
        <v>140</v>
      </c>
      <c r="I136" s="163"/>
      <c r="J136" s="169"/>
    </row>
    <row r="137" spans="2:14" s="35" customFormat="1" ht="14.1" customHeight="1" thickBot="1" x14ac:dyDescent="0.3">
      <c r="B137" s="166"/>
      <c r="C137" s="163"/>
      <c r="D137" s="163"/>
      <c r="E137" s="163"/>
      <c r="F137" s="163"/>
      <c r="G137" s="163"/>
      <c r="H137" s="166"/>
      <c r="I137" s="163"/>
      <c r="J137" s="163"/>
      <c r="N137" s="33"/>
    </row>
    <row r="138" spans="2:14" s="33" customFormat="1" ht="120" customHeight="1" thickBot="1" x14ac:dyDescent="0.3">
      <c r="B138" s="167" t="s">
        <v>89</v>
      </c>
      <c r="C138" s="168"/>
      <c r="D138" s="169" t="s">
        <v>143</v>
      </c>
      <c r="E138" s="163"/>
      <c r="F138" s="170" t="s">
        <v>92</v>
      </c>
      <c r="G138" s="163"/>
      <c r="H138" s="167" t="s">
        <v>89</v>
      </c>
      <c r="I138" s="163"/>
      <c r="J138" s="271" t="s">
        <v>215</v>
      </c>
    </row>
    <row r="139" spans="2:14" ht="10.199999999999999" customHeight="1" thickBot="1" x14ac:dyDescent="0.3">
      <c r="B139" s="23"/>
      <c r="C139" s="22"/>
      <c r="D139" s="23"/>
      <c r="E139" s="22"/>
      <c r="F139" s="23"/>
      <c r="G139" s="22"/>
      <c r="H139" s="23"/>
      <c r="I139" s="22"/>
      <c r="J139" s="23"/>
    </row>
    <row r="140" spans="2:14" ht="99.6" customHeight="1" x14ac:dyDescent="0.25">
      <c r="B140" s="225" t="s">
        <v>83</v>
      </c>
      <c r="C140" s="225"/>
      <c r="D140" s="225" t="s">
        <v>84</v>
      </c>
      <c r="E140" s="226"/>
      <c r="F140" s="225"/>
      <c r="G140" s="226"/>
      <c r="H140" s="225"/>
      <c r="I140" s="225"/>
      <c r="J140" s="227" t="s">
        <v>82</v>
      </c>
    </row>
    <row r="141" spans="2:14" s="200" customFormat="1" ht="120" customHeight="1" x14ac:dyDescent="0.25">
      <c r="B141" s="289"/>
      <c r="C141" s="289"/>
      <c r="D141" s="289"/>
      <c r="E141" s="289"/>
      <c r="F141" s="289"/>
      <c r="G141" s="289"/>
      <c r="H141" s="289"/>
      <c r="I141" s="289"/>
      <c r="J141" s="289"/>
    </row>
    <row r="142" spans="2:14" ht="79.5" hidden="1" customHeight="1" x14ac:dyDescent="0.25">
      <c r="B142"/>
      <c r="C142" s="16"/>
      <c r="D142" s="285"/>
      <c r="E142" s="286"/>
      <c r="F142" s="286"/>
      <c r="G142" s="286"/>
      <c r="H142" s="286"/>
      <c r="I142" s="16"/>
      <c r="J142" s="16"/>
      <c r="L142" s="29"/>
      <c r="M142" s="31"/>
      <c r="N142" s="31"/>
    </row>
    <row r="143" spans="2:14" ht="30" hidden="1" customHeight="1" x14ac:dyDescent="0.25">
      <c r="B143" s="18"/>
      <c r="C143" s="19"/>
      <c r="D143" s="18"/>
      <c r="E143" s="19"/>
      <c r="F143" s="51"/>
      <c r="G143" s="19"/>
      <c r="H143" s="18"/>
      <c r="I143" s="19"/>
      <c r="J143" s="18"/>
      <c r="L143" s="30"/>
      <c r="M143" s="32"/>
      <c r="N143" s="32"/>
    </row>
    <row r="144" spans="2:14" ht="42" hidden="1" customHeight="1" x14ac:dyDescent="0.25">
      <c r="B144" s="287"/>
      <c r="C144" s="287"/>
      <c r="D144" s="287"/>
      <c r="E144" s="287"/>
      <c r="F144" s="287"/>
      <c r="G144" s="287"/>
      <c r="H144" s="287"/>
      <c r="I144" s="287"/>
      <c r="J144" s="287"/>
    </row>
    <row r="145" spans="2:14" ht="28.5" hidden="1" customHeight="1" x14ac:dyDescent="0.25">
      <c r="C145" s="269"/>
      <c r="E145" s="269"/>
      <c r="G145" s="269"/>
      <c r="I145" s="269"/>
    </row>
    <row r="146" spans="2:14" ht="79.5" customHeight="1" x14ac:dyDescent="0.25">
      <c r="B146" s="201"/>
      <c r="C146" s="201"/>
      <c r="D146" s="276" t="str">
        <f t="shared" ref="D146" si="0">$D$121</f>
        <v>Scolaires</v>
      </c>
      <c r="E146" s="276"/>
      <c r="F146" s="276"/>
      <c r="G146" s="276"/>
      <c r="H146" s="276"/>
      <c r="I146" s="201"/>
      <c r="J146" s="201"/>
      <c r="L146" s="29" t="s">
        <v>1</v>
      </c>
      <c r="M146" s="31" t="s">
        <v>28</v>
      </c>
      <c r="N146" s="31" t="s">
        <v>31</v>
      </c>
    </row>
    <row r="147" spans="2:14" ht="30" customHeight="1" x14ac:dyDescent="0.25">
      <c r="B147" s="18"/>
      <c r="C147" s="19"/>
      <c r="D147" s="18"/>
      <c r="E147" s="19"/>
      <c r="F147" s="18"/>
      <c r="G147" s="19"/>
      <c r="H147" s="18"/>
      <c r="I147" s="19"/>
      <c r="J147" s="18"/>
      <c r="L147" s="30">
        <f>L122+1</f>
        <v>43</v>
      </c>
      <c r="M147" s="32">
        <f>N122+3</f>
        <v>45950</v>
      </c>
      <c r="N147" s="32">
        <f>M147+4</f>
        <v>45954</v>
      </c>
    </row>
    <row r="148" spans="2:14" ht="42" customHeight="1" x14ac:dyDescent="0.25">
      <c r="B148" s="287" t="str">
        <f>CONCATENATE("Semaine ",L147," du lundi ",TEXT(M147,"j mmmm")," au vendredi  ",TEXT(N147,"j mmmm aaaa"))</f>
        <v>Semaine 43 du lundi 20 octobre au vendredi  24 octobre 2025</v>
      </c>
      <c r="C148" s="287"/>
      <c r="D148" s="287"/>
      <c r="E148" s="287"/>
      <c r="F148" s="287"/>
      <c r="G148" s="287"/>
      <c r="H148" s="287"/>
      <c r="I148" s="287"/>
      <c r="J148" s="287"/>
    </row>
    <row r="149" spans="2:14" ht="28.2" customHeight="1" x14ac:dyDescent="0.25">
      <c r="B149" s="278"/>
      <c r="C149" s="269"/>
      <c r="D149" s="278"/>
      <c r="E149" s="269"/>
      <c r="F149" s="278"/>
      <c r="G149" s="269"/>
      <c r="H149" s="278"/>
      <c r="I149" s="269"/>
      <c r="J149" s="278"/>
    </row>
    <row r="150" spans="2:14" ht="28.5" customHeight="1" thickBot="1" x14ac:dyDescent="0.3">
      <c r="B150" s="279"/>
      <c r="C150" s="269"/>
      <c r="D150" s="278"/>
      <c r="E150" s="269"/>
      <c r="F150" s="278"/>
      <c r="G150" s="269"/>
      <c r="H150" s="278"/>
      <c r="I150" s="269"/>
      <c r="J150" s="278"/>
      <c r="N150" s="35"/>
    </row>
    <row r="151" spans="2:14" s="33" customFormat="1" ht="99.9" customHeight="1" x14ac:dyDescent="0.25">
      <c r="B151" s="154"/>
      <c r="C151" s="155"/>
      <c r="D151" s="156"/>
      <c r="E151" s="155"/>
      <c r="F151" s="157"/>
      <c r="G151" s="155"/>
      <c r="H151" s="154"/>
      <c r="I151" s="155"/>
      <c r="J151" s="156"/>
      <c r="L151"/>
      <c r="N151" s="35"/>
    </row>
    <row r="152" spans="2:14" s="35" customFormat="1" ht="39.9" customHeight="1" thickBot="1" x14ac:dyDescent="0.3">
      <c r="B152" s="173"/>
      <c r="C152" s="174"/>
      <c r="D152" s="159"/>
      <c r="E152" s="174"/>
      <c r="F152" s="160"/>
      <c r="G152" s="174"/>
      <c r="H152" s="173"/>
      <c r="I152" s="174"/>
      <c r="J152" s="208"/>
    </row>
    <row r="153" spans="2:14" s="35" customFormat="1" ht="14.1" customHeight="1" thickBot="1" x14ac:dyDescent="0.3">
      <c r="B153" s="155"/>
      <c r="C153" s="155"/>
      <c r="D153" s="155"/>
      <c r="E153" s="155"/>
      <c r="F153" s="155"/>
      <c r="G153" s="155"/>
      <c r="H153" s="155"/>
      <c r="I153" s="155"/>
      <c r="J153" s="155"/>
      <c r="L153"/>
    </row>
    <row r="154" spans="2:14" s="33" customFormat="1" ht="99.9" customHeight="1" x14ac:dyDescent="0.25">
      <c r="B154" s="154"/>
      <c r="C154" s="155"/>
      <c r="D154" s="156"/>
      <c r="E154" s="155"/>
      <c r="F154" s="157"/>
      <c r="G154" s="155"/>
      <c r="H154" s="154"/>
      <c r="I154" s="155"/>
      <c r="J154" s="156"/>
      <c r="M154"/>
      <c r="N154" s="35"/>
    </row>
    <row r="155" spans="2:14" s="33" customFormat="1" ht="30" customHeight="1" thickBot="1" x14ac:dyDescent="0.3">
      <c r="B155" s="173"/>
      <c r="C155" s="174"/>
      <c r="D155" s="159"/>
      <c r="E155" s="174"/>
      <c r="F155" s="177"/>
      <c r="G155" s="174"/>
      <c r="H155" s="173"/>
      <c r="I155" s="174"/>
      <c r="J155" s="172"/>
      <c r="M155"/>
      <c r="N155" s="35"/>
    </row>
    <row r="156" spans="2:14" s="35" customFormat="1" ht="14.1" customHeight="1" thickBot="1" x14ac:dyDescent="0.3">
      <c r="B156" s="155"/>
      <c r="C156" s="155"/>
      <c r="D156" s="155"/>
      <c r="E156" s="155"/>
      <c r="F156" s="155"/>
      <c r="G156" s="155"/>
      <c r="H156" s="155"/>
      <c r="I156" s="155"/>
      <c r="J156" s="155"/>
      <c r="L156" s="36"/>
    </row>
    <row r="157" spans="2:14" s="33" customFormat="1" ht="99.9" customHeight="1" x14ac:dyDescent="0.25">
      <c r="B157" s="154"/>
      <c r="C157" s="155"/>
      <c r="D157" s="156"/>
      <c r="E157" s="155"/>
      <c r="F157" s="157"/>
      <c r="G157" s="155"/>
      <c r="H157" s="154"/>
      <c r="I157" s="155"/>
      <c r="J157" s="156"/>
      <c r="L157"/>
      <c r="M157"/>
      <c r="N157"/>
    </row>
    <row r="158" spans="2:14" s="35" customFormat="1" ht="39.9" customHeight="1" thickBot="1" x14ac:dyDescent="0.3">
      <c r="B158" s="232"/>
      <c r="C158" s="155"/>
      <c r="D158" s="159"/>
      <c r="E158" s="155"/>
      <c r="F158" s="237"/>
      <c r="G158" s="155"/>
      <c r="H158" s="235"/>
      <c r="I158" s="155"/>
      <c r="J158" s="159"/>
      <c r="L158" s="36"/>
    </row>
    <row r="159" spans="2:14" s="35" customFormat="1" ht="14.1" customHeight="1" thickBot="1" x14ac:dyDescent="0.3">
      <c r="B159" s="155"/>
      <c r="C159" s="155"/>
      <c r="D159" s="155"/>
      <c r="E159" s="155"/>
      <c r="F159" s="155"/>
      <c r="G159" s="155"/>
      <c r="H159" s="155"/>
      <c r="I159" s="155"/>
      <c r="J159" s="155"/>
      <c r="L159" s="36"/>
    </row>
    <row r="160" spans="2:14" s="33" customFormat="1" ht="80.099999999999994" customHeight="1" thickBot="1" x14ac:dyDescent="0.3">
      <c r="B160" s="167"/>
      <c r="C160" s="163"/>
      <c r="D160" s="180"/>
      <c r="E160" s="163"/>
      <c r="F160" s="170"/>
      <c r="G160" s="163"/>
      <c r="H160" s="167"/>
      <c r="I160" s="163"/>
      <c r="J160" s="180"/>
      <c r="N160" s="35"/>
    </row>
    <row r="161" spans="2:14" s="35" customFormat="1" ht="14.1" customHeight="1" thickBot="1" x14ac:dyDescent="0.3">
      <c r="B161" s="163"/>
      <c r="C161" s="163"/>
      <c r="D161" s="163"/>
      <c r="E161" s="163"/>
      <c r="F161" s="163"/>
      <c r="G161" s="163"/>
      <c r="H161" s="163"/>
      <c r="I161" s="163"/>
      <c r="J161" s="163"/>
    </row>
    <row r="162" spans="2:14" s="33" customFormat="1" ht="120" customHeight="1" thickBot="1" x14ac:dyDescent="0.3">
      <c r="B162" s="167"/>
      <c r="C162" s="163"/>
      <c r="D162" s="180"/>
      <c r="E162" s="163"/>
      <c r="F162" s="170"/>
      <c r="G162" s="163"/>
      <c r="H162" s="167"/>
      <c r="I162" s="163"/>
      <c r="J162" s="180"/>
      <c r="N162" s="35"/>
    </row>
    <row r="163" spans="2:14" ht="7.2" customHeight="1" thickBot="1" x14ac:dyDescent="0.3">
      <c r="B163" s="23"/>
      <c r="C163" s="22"/>
      <c r="D163" s="23"/>
      <c r="E163" s="22"/>
      <c r="F163" s="23"/>
      <c r="G163" s="22"/>
      <c r="H163" s="23"/>
      <c r="I163" s="22"/>
      <c r="J163" s="23"/>
      <c r="N163" s="35"/>
    </row>
    <row r="164" spans="2:14" ht="99.6" customHeight="1" x14ac:dyDescent="0.25">
      <c r="B164" s="225" t="s">
        <v>83</v>
      </c>
      <c r="C164" s="225"/>
      <c r="D164" s="225" t="s">
        <v>84</v>
      </c>
      <c r="E164" s="226"/>
      <c r="F164" s="225"/>
      <c r="G164" s="226"/>
      <c r="H164" s="225"/>
      <c r="I164" s="225"/>
      <c r="J164" s="227" t="s">
        <v>82</v>
      </c>
    </row>
    <row r="165" spans="2:14" s="200" customFormat="1" ht="120" customHeight="1" x14ac:dyDescent="0.25">
      <c r="B165" s="289"/>
      <c r="C165" s="289"/>
      <c r="D165" s="289"/>
      <c r="E165" s="289"/>
      <c r="F165" s="289"/>
      <c r="G165" s="289"/>
      <c r="H165" s="289"/>
      <c r="I165" s="289"/>
      <c r="J165" s="289"/>
    </row>
    <row r="166" spans="2:14" ht="79.5" hidden="1" customHeight="1" x14ac:dyDescent="0.25">
      <c r="B166"/>
      <c r="C166" s="16"/>
      <c r="D166" s="285"/>
      <c r="E166" s="286"/>
      <c r="F166" s="286"/>
      <c r="G166" s="286"/>
      <c r="H166" s="286"/>
      <c r="I166" s="16"/>
      <c r="J166" s="16"/>
      <c r="L166" s="29"/>
      <c r="M166" s="31"/>
      <c r="N166" s="31"/>
    </row>
    <row r="167" spans="2:14" ht="30" hidden="1" customHeight="1" x14ac:dyDescent="0.25">
      <c r="B167" s="18"/>
      <c r="C167" s="19"/>
      <c r="D167" s="18"/>
      <c r="E167" s="19"/>
      <c r="F167" s="51"/>
      <c r="G167" s="19"/>
      <c r="H167" s="18"/>
      <c r="I167" s="19"/>
      <c r="J167" s="18"/>
      <c r="L167" s="30"/>
      <c r="M167" s="32"/>
      <c r="N167" s="32"/>
    </row>
    <row r="168" spans="2:14" ht="42" hidden="1" customHeight="1" x14ac:dyDescent="0.25">
      <c r="B168" s="287"/>
      <c r="C168" s="287"/>
      <c r="D168" s="287"/>
      <c r="E168" s="287"/>
      <c r="F168" s="287"/>
      <c r="G168" s="287"/>
      <c r="H168" s="287"/>
      <c r="I168" s="287"/>
      <c r="J168" s="287"/>
    </row>
    <row r="169" spans="2:14" ht="28.5" hidden="1" customHeight="1" x14ac:dyDescent="0.25">
      <c r="C169" s="269"/>
      <c r="E169" s="269"/>
      <c r="G169" s="269"/>
      <c r="I169" s="269"/>
    </row>
    <row r="170" spans="2:14" ht="79.5" customHeight="1" x14ac:dyDescent="0.25">
      <c r="B170" s="201"/>
      <c r="C170" s="201"/>
      <c r="D170" s="276" t="str">
        <f t="shared" ref="D170" si="1">$D$121</f>
        <v>Scolaires</v>
      </c>
      <c r="E170" s="276"/>
      <c r="F170" s="276"/>
      <c r="G170" s="276"/>
      <c r="H170" s="276"/>
      <c r="I170" s="201"/>
      <c r="J170" s="201"/>
      <c r="L170" s="29" t="s">
        <v>1</v>
      </c>
      <c r="M170" s="31" t="s">
        <v>28</v>
      </c>
      <c r="N170" s="31" t="s">
        <v>31</v>
      </c>
    </row>
    <row r="171" spans="2:14" ht="30" customHeight="1" x14ac:dyDescent="0.25">
      <c r="B171" s="18"/>
      <c r="C171" s="19"/>
      <c r="D171" s="18"/>
      <c r="E171" s="19"/>
      <c r="F171" s="18"/>
      <c r="G171" s="19"/>
      <c r="H171" s="18"/>
      <c r="I171" s="19"/>
      <c r="J171" s="18"/>
      <c r="L171" s="30">
        <v>25</v>
      </c>
      <c r="M171" s="32">
        <f>N147+3</f>
        <v>45957</v>
      </c>
      <c r="N171" s="32">
        <f>M171+4</f>
        <v>45961</v>
      </c>
    </row>
    <row r="172" spans="2:14" ht="42" customHeight="1" x14ac:dyDescent="0.25">
      <c r="B172" s="287" t="str">
        <f>CONCATENATE("Semaine ",L171," du lundi ",TEXT(M171,"j mmmm")," au vendredi  ",TEXT(N171,"j mmmm aaaa"))</f>
        <v>Semaine 25 du lundi 27 octobre au vendredi  31 octobre 2025</v>
      </c>
      <c r="C172" s="287"/>
      <c r="D172" s="287"/>
      <c r="E172" s="287"/>
      <c r="F172" s="287"/>
      <c r="G172" s="287"/>
      <c r="H172" s="287"/>
      <c r="I172" s="287"/>
      <c r="J172" s="287"/>
    </row>
    <row r="173" spans="2:14" ht="28.2" customHeight="1" x14ac:dyDescent="0.25">
      <c r="B173" s="278"/>
      <c r="C173" s="269"/>
      <c r="D173" s="278"/>
      <c r="E173" s="269"/>
      <c r="F173" s="278"/>
      <c r="G173" s="269"/>
      <c r="H173" s="278"/>
      <c r="I173" s="269"/>
      <c r="J173" s="278"/>
    </row>
    <row r="174" spans="2:14" ht="28.5" customHeight="1" thickBot="1" x14ac:dyDescent="0.3">
      <c r="B174" s="279"/>
      <c r="C174" s="269"/>
      <c r="D174" s="278"/>
      <c r="E174" s="269"/>
      <c r="F174" s="278"/>
      <c r="G174" s="269"/>
      <c r="H174" s="278"/>
      <c r="I174" s="269"/>
      <c r="J174" s="278"/>
    </row>
    <row r="175" spans="2:14" s="33" customFormat="1" ht="99.9" customHeight="1" x14ac:dyDescent="0.25">
      <c r="B175" s="154"/>
      <c r="C175" s="155"/>
      <c r="D175" s="156"/>
      <c r="E175" s="155"/>
      <c r="F175" s="157"/>
      <c r="G175" s="155"/>
      <c r="H175" s="154"/>
      <c r="I175" s="155"/>
      <c r="J175" s="156"/>
      <c r="L175"/>
    </row>
    <row r="176" spans="2:14" s="35" customFormat="1" ht="39.9" customHeight="1" thickBot="1" x14ac:dyDescent="0.3">
      <c r="B176" s="173"/>
      <c r="C176" s="174"/>
      <c r="D176" s="159"/>
      <c r="E176" s="174"/>
      <c r="F176" s="160"/>
      <c r="G176" s="174"/>
      <c r="H176" s="173"/>
      <c r="I176" s="174"/>
      <c r="J176" s="159"/>
    </row>
    <row r="177" spans="2:14" s="35" customFormat="1" ht="14.1" customHeight="1" thickBot="1" x14ac:dyDescent="0.3">
      <c r="B177" s="155"/>
      <c r="C177" s="155"/>
      <c r="D177" s="155"/>
      <c r="E177" s="155"/>
      <c r="F177" s="155"/>
      <c r="G177" s="155"/>
      <c r="H177" s="155"/>
      <c r="I177" s="155"/>
      <c r="J177" s="155"/>
      <c r="L177"/>
    </row>
    <row r="178" spans="2:14" s="33" customFormat="1" ht="99.9" customHeight="1" x14ac:dyDescent="0.25">
      <c r="B178" s="154"/>
      <c r="C178" s="155"/>
      <c r="D178" s="156"/>
      <c r="E178" s="155"/>
      <c r="F178" s="157"/>
      <c r="G178" s="155"/>
      <c r="H178" s="154"/>
      <c r="I178" s="155"/>
      <c r="J178" s="156"/>
      <c r="M178"/>
    </row>
    <row r="179" spans="2:14" s="33" customFormat="1" ht="30" customHeight="1" thickBot="1" x14ac:dyDescent="0.3">
      <c r="B179" s="173"/>
      <c r="C179" s="174"/>
      <c r="D179" s="172"/>
      <c r="E179" s="174"/>
      <c r="F179" s="177"/>
      <c r="G179" s="174"/>
      <c r="H179" s="173"/>
      <c r="I179" s="174"/>
      <c r="J179" s="172"/>
      <c r="M179"/>
    </row>
    <row r="180" spans="2:14" s="35" customFormat="1" ht="14.1" customHeight="1" thickBot="1" x14ac:dyDescent="0.3">
      <c r="B180" s="155"/>
      <c r="C180" s="155"/>
      <c r="D180" s="155"/>
      <c r="E180" s="155"/>
      <c r="F180" s="155"/>
      <c r="G180" s="155"/>
      <c r="H180" s="155"/>
      <c r="I180" s="155"/>
      <c r="J180" s="155"/>
      <c r="L180" s="36"/>
    </row>
    <row r="181" spans="2:14" s="33" customFormat="1" ht="99.9" customHeight="1" x14ac:dyDescent="0.25">
      <c r="B181" s="154"/>
      <c r="C181" s="155"/>
      <c r="D181" s="156"/>
      <c r="E181" s="155"/>
      <c r="F181" s="157"/>
      <c r="G181" s="155"/>
      <c r="H181" s="154"/>
      <c r="I181" s="155"/>
      <c r="J181" s="156"/>
      <c r="L181"/>
      <c r="M181"/>
    </row>
    <row r="182" spans="2:14" s="35" customFormat="1" ht="39.9" customHeight="1" thickBot="1" x14ac:dyDescent="0.3">
      <c r="B182" s="158"/>
      <c r="C182" s="155"/>
      <c r="D182" s="159"/>
      <c r="E182" s="155"/>
      <c r="F182" s="177"/>
      <c r="G182" s="155"/>
      <c r="H182" s="232"/>
      <c r="I182" s="155"/>
      <c r="J182" s="239"/>
      <c r="L182" s="36"/>
    </row>
    <row r="183" spans="2:14" s="35" customFormat="1" ht="14.1" customHeight="1" thickBot="1" x14ac:dyDescent="0.3">
      <c r="B183" s="155"/>
      <c r="C183" s="155"/>
      <c r="D183" s="155"/>
      <c r="E183" s="155"/>
      <c r="F183" s="155"/>
      <c r="G183" s="155"/>
      <c r="H183" s="155"/>
      <c r="I183" s="155"/>
      <c r="J183" s="155"/>
      <c r="L183" s="36"/>
    </row>
    <row r="184" spans="2:14" s="33" customFormat="1" ht="80.099999999999994" customHeight="1" thickBot="1" x14ac:dyDescent="0.3">
      <c r="B184" s="167"/>
      <c r="C184" s="163"/>
      <c r="D184" s="169"/>
      <c r="E184" s="163"/>
      <c r="F184" s="170"/>
      <c r="G184" s="163"/>
      <c r="H184" s="167"/>
      <c r="I184" s="163"/>
      <c r="J184" s="169"/>
    </row>
    <row r="185" spans="2:14" s="35" customFormat="1" ht="14.1" customHeight="1" thickBot="1" x14ac:dyDescent="0.3">
      <c r="B185" s="163"/>
      <c r="C185" s="163"/>
      <c r="D185" s="163"/>
      <c r="E185" s="163"/>
      <c r="F185" s="163"/>
      <c r="G185" s="163"/>
      <c r="H185" s="163"/>
      <c r="I185" s="163"/>
      <c r="J185" s="163"/>
    </row>
    <row r="186" spans="2:14" s="33" customFormat="1" ht="120" customHeight="1" thickBot="1" x14ac:dyDescent="0.3">
      <c r="B186" s="167"/>
      <c r="C186" s="163"/>
      <c r="D186" s="180"/>
      <c r="E186" s="163"/>
      <c r="F186" s="170"/>
      <c r="G186" s="163"/>
      <c r="H186" s="248"/>
      <c r="I186" s="163"/>
      <c r="J186" s="180"/>
    </row>
    <row r="187" spans="2:14" ht="99.6" customHeight="1" x14ac:dyDescent="0.25">
      <c r="B187" s="225" t="s">
        <v>83</v>
      </c>
      <c r="C187" s="225"/>
      <c r="D187" s="225" t="s">
        <v>84</v>
      </c>
      <c r="E187" s="226"/>
      <c r="F187" s="225"/>
      <c r="G187" s="226"/>
      <c r="H187" s="225"/>
      <c r="I187" s="225"/>
      <c r="J187" s="227" t="s">
        <v>82</v>
      </c>
    </row>
    <row r="188" spans="2:14" s="200" customFormat="1" ht="120" customHeight="1" x14ac:dyDescent="0.25">
      <c r="B188" s="289"/>
      <c r="C188" s="289"/>
      <c r="D188" s="289"/>
      <c r="E188" s="289"/>
      <c r="F188" s="289"/>
      <c r="G188" s="289"/>
      <c r="H188" s="289"/>
      <c r="I188" s="289"/>
      <c r="J188" s="289"/>
    </row>
    <row r="189" spans="2:14" s="200" customFormat="1" ht="91.5" customHeight="1" x14ac:dyDescent="0.25">
      <c r="B189" s="270"/>
      <c r="C189" s="270"/>
      <c r="D189" s="270"/>
      <c r="E189" s="270"/>
      <c r="F189" s="270"/>
      <c r="G189" s="270"/>
      <c r="H189" s="270"/>
      <c r="I189" s="270"/>
      <c r="J189" s="270"/>
    </row>
    <row r="190" spans="2:14" ht="79.5" hidden="1" customHeight="1" x14ac:dyDescent="0.25">
      <c r="B190"/>
      <c r="C190" s="16"/>
      <c r="D190" s="285"/>
      <c r="E190" s="286"/>
      <c r="F190" s="286"/>
      <c r="G190" s="286"/>
      <c r="H190" s="286"/>
      <c r="I190" s="16"/>
      <c r="J190" s="16"/>
      <c r="L190" s="29"/>
      <c r="M190" s="31"/>
      <c r="N190" s="31"/>
    </row>
    <row r="191" spans="2:14" ht="30" hidden="1" customHeight="1" x14ac:dyDescent="0.25">
      <c r="B191" s="18"/>
      <c r="C191" s="19"/>
      <c r="D191" s="18"/>
      <c r="E191" s="19"/>
      <c r="F191" s="51"/>
      <c r="G191" s="19"/>
      <c r="H191" s="18"/>
      <c r="I191" s="19"/>
      <c r="J191" s="18"/>
      <c r="L191" s="30"/>
      <c r="M191" s="32"/>
      <c r="N191" s="32"/>
    </row>
    <row r="192" spans="2:14" ht="42" hidden="1" customHeight="1" x14ac:dyDescent="0.25">
      <c r="B192" s="287"/>
      <c r="C192" s="287"/>
      <c r="D192" s="287"/>
      <c r="E192" s="287"/>
      <c r="F192" s="287"/>
      <c r="G192" s="287"/>
      <c r="H192" s="287"/>
      <c r="I192" s="287"/>
      <c r="J192" s="287"/>
    </row>
    <row r="193" spans="2:14" ht="28.5" hidden="1" customHeight="1" x14ac:dyDescent="0.25">
      <c r="C193" s="269"/>
      <c r="E193" s="269"/>
      <c r="G193" s="269"/>
      <c r="I193" s="269"/>
    </row>
    <row r="194" spans="2:14" ht="79.5" customHeight="1" x14ac:dyDescent="0.25">
      <c r="B194" s="16"/>
      <c r="C194" s="16"/>
      <c r="D194" s="276" t="str">
        <f t="shared" ref="D194" si="2">$D$121</f>
        <v>Scolaires</v>
      </c>
      <c r="E194" s="276"/>
      <c r="F194" s="276"/>
      <c r="G194" s="276"/>
      <c r="H194" s="276"/>
      <c r="I194" s="16"/>
      <c r="J194" s="16"/>
      <c r="L194" s="29" t="s">
        <v>1</v>
      </c>
      <c r="M194" s="31" t="s">
        <v>28</v>
      </c>
      <c r="N194" s="31" t="s">
        <v>31</v>
      </c>
    </row>
    <row r="195" spans="2:14" ht="30" customHeight="1" x14ac:dyDescent="0.25">
      <c r="B195" s="18"/>
      <c r="C195" s="19"/>
      <c r="D195" s="18"/>
      <c r="E195" s="19"/>
      <c r="F195" s="18"/>
      <c r="G195" s="19"/>
      <c r="H195" s="18"/>
      <c r="I195" s="19"/>
      <c r="J195" s="18"/>
      <c r="L195" s="30">
        <v>26</v>
      </c>
      <c r="M195" s="32">
        <f>N171+3</f>
        <v>45964</v>
      </c>
      <c r="N195" s="32">
        <f>M195+4</f>
        <v>45968</v>
      </c>
    </row>
    <row r="196" spans="2:14" ht="42" customHeight="1" x14ac:dyDescent="0.25">
      <c r="B196" s="287" t="str">
        <f>CONCATENATE("Semaine ",L195," du lundi ",TEXT(M195,"j mmmm")," au vendredi  ",TEXT(N195,"j mmmm aaaa"))</f>
        <v>Semaine 26 du lundi 3 novembre au vendredi  7 novembre 2025</v>
      </c>
      <c r="C196" s="287"/>
      <c r="D196" s="287"/>
      <c r="E196" s="287"/>
      <c r="F196" s="287"/>
      <c r="G196" s="287"/>
      <c r="H196" s="287"/>
      <c r="I196" s="287"/>
      <c r="J196" s="287"/>
    </row>
    <row r="197" spans="2:14" ht="28.5" customHeight="1" x14ac:dyDescent="0.25">
      <c r="B197" s="278"/>
      <c r="C197" s="269"/>
      <c r="D197" s="278"/>
      <c r="E197" s="269"/>
      <c r="F197" s="278"/>
      <c r="G197" s="269"/>
      <c r="H197" s="278"/>
      <c r="I197" s="269"/>
      <c r="J197" s="278"/>
    </row>
    <row r="198" spans="2:14" ht="28.5" customHeight="1" thickBot="1" x14ac:dyDescent="0.3">
      <c r="B198" s="279"/>
      <c r="C198" s="269"/>
      <c r="D198" s="278"/>
      <c r="E198" s="269"/>
      <c r="F198" s="278"/>
      <c r="G198" s="269"/>
      <c r="H198" s="278"/>
      <c r="I198" s="269"/>
      <c r="J198" s="278"/>
    </row>
    <row r="199" spans="2:14" s="33" customFormat="1" ht="99.9" customHeight="1" x14ac:dyDescent="0.25">
      <c r="B199" s="154"/>
      <c r="C199" s="155"/>
      <c r="D199" s="156"/>
      <c r="E199" s="155"/>
      <c r="F199" s="157"/>
      <c r="G199" s="155"/>
      <c r="H199" s="154"/>
      <c r="I199" s="155"/>
      <c r="J199" s="156"/>
      <c r="L199"/>
    </row>
    <row r="200" spans="2:14" s="35" customFormat="1" ht="39.9" customHeight="1" thickBot="1" x14ac:dyDescent="0.3">
      <c r="B200" s="173"/>
      <c r="C200" s="174"/>
      <c r="D200" s="159"/>
      <c r="E200" s="174"/>
      <c r="F200" s="160"/>
      <c r="G200" s="174"/>
      <c r="H200" s="173"/>
      <c r="I200" s="174"/>
      <c r="J200" s="159"/>
    </row>
    <row r="201" spans="2:14" s="35" customFormat="1" ht="14.1" customHeight="1" thickBot="1" x14ac:dyDescent="0.3">
      <c r="B201" s="155"/>
      <c r="C201" s="155"/>
      <c r="D201" s="155"/>
      <c r="E201" s="155"/>
      <c r="F201" s="155"/>
      <c r="G201" s="155"/>
      <c r="H201" s="155"/>
      <c r="I201" s="155"/>
      <c r="J201" s="155"/>
      <c r="L201"/>
    </row>
    <row r="202" spans="2:14" s="33" customFormat="1" ht="99.9" customHeight="1" x14ac:dyDescent="0.25">
      <c r="B202" s="154"/>
      <c r="C202" s="155"/>
      <c r="D202" s="156"/>
      <c r="E202" s="155"/>
      <c r="F202" s="157"/>
      <c r="G202" s="155"/>
      <c r="H202" s="154"/>
      <c r="I202" s="155"/>
      <c r="J202" s="156"/>
      <c r="M202"/>
    </row>
    <row r="203" spans="2:14" s="33" customFormat="1" ht="30" customHeight="1" thickBot="1" x14ac:dyDescent="0.3">
      <c r="B203" s="173"/>
      <c r="C203" s="174"/>
      <c r="D203" s="172"/>
      <c r="E203" s="174"/>
      <c r="F203" s="177"/>
      <c r="G203" s="174"/>
      <c r="H203" s="173"/>
      <c r="I203" s="174"/>
      <c r="J203" s="172"/>
      <c r="M203"/>
    </row>
    <row r="204" spans="2:14" s="35" customFormat="1" ht="14.1" customHeight="1" thickBot="1" x14ac:dyDescent="0.3">
      <c r="B204" s="155"/>
      <c r="C204" s="155"/>
      <c r="D204" s="155"/>
      <c r="E204" s="155"/>
      <c r="F204" s="155"/>
      <c r="G204" s="155"/>
      <c r="H204" s="155"/>
      <c r="I204" s="155"/>
      <c r="J204" s="155"/>
      <c r="L204" s="36"/>
    </row>
    <row r="205" spans="2:14" s="33" customFormat="1" ht="99.9" customHeight="1" x14ac:dyDescent="0.25">
      <c r="B205" s="154"/>
      <c r="C205" s="155"/>
      <c r="D205" s="156"/>
      <c r="E205" s="155"/>
      <c r="F205" s="157"/>
      <c r="G205" s="155"/>
      <c r="H205" s="154"/>
      <c r="I205" s="155"/>
      <c r="J205" s="156"/>
      <c r="L205"/>
      <c r="M205"/>
    </row>
    <row r="206" spans="2:14" s="35" customFormat="1" ht="39.9" customHeight="1" thickBot="1" x14ac:dyDescent="0.3">
      <c r="B206" s="158"/>
      <c r="C206" s="155"/>
      <c r="D206" s="159"/>
      <c r="E206" s="155"/>
      <c r="F206" s="177"/>
      <c r="G206" s="155"/>
      <c r="H206" s="240"/>
      <c r="I206" s="155"/>
      <c r="J206" s="159"/>
      <c r="L206" s="36"/>
    </row>
    <row r="207" spans="2:14" s="35" customFormat="1" ht="14.1" customHeight="1" thickBot="1" x14ac:dyDescent="0.3">
      <c r="B207" s="155"/>
      <c r="C207" s="155"/>
      <c r="D207" s="155"/>
      <c r="E207" s="155"/>
      <c r="F207" s="155"/>
      <c r="G207" s="155"/>
      <c r="H207" s="155"/>
      <c r="I207" s="155"/>
      <c r="J207" s="155"/>
      <c r="L207" s="36"/>
    </row>
    <row r="208" spans="2:14" s="33" customFormat="1" ht="80.099999999999994" customHeight="1" thickBot="1" x14ac:dyDescent="0.3">
      <c r="B208" s="167"/>
      <c r="C208" s="163"/>
      <c r="D208" s="169"/>
      <c r="E208" s="163"/>
      <c r="F208" s="170"/>
      <c r="G208" s="163"/>
      <c r="H208" s="167"/>
      <c r="I208" s="163"/>
      <c r="J208" s="169"/>
    </row>
    <row r="209" spans="2:14" s="35" customFormat="1" ht="14.1" customHeight="1" thickBot="1" x14ac:dyDescent="0.3">
      <c r="B209" s="163"/>
      <c r="C209" s="163"/>
      <c r="D209" s="163"/>
      <c r="E209" s="163"/>
      <c r="F209" s="163"/>
      <c r="G209" s="163"/>
      <c r="H209" s="163"/>
      <c r="I209" s="163"/>
      <c r="J209" s="163"/>
    </row>
    <row r="210" spans="2:14" s="33" customFormat="1" ht="120" customHeight="1" thickBot="1" x14ac:dyDescent="0.3">
      <c r="B210" s="167"/>
      <c r="C210" s="163"/>
      <c r="D210" s="180"/>
      <c r="E210" s="163"/>
      <c r="F210" s="170"/>
      <c r="G210" s="163"/>
      <c r="H210" s="167"/>
      <c r="I210" s="163"/>
      <c r="J210" s="249"/>
    </row>
    <row r="211" spans="2:14" ht="22.5" customHeight="1" thickBot="1" x14ac:dyDescent="0.3">
      <c r="B211" s="23"/>
      <c r="C211" s="22"/>
      <c r="D211" s="23"/>
      <c r="E211" s="22"/>
      <c r="F211" s="23"/>
      <c r="G211" s="22"/>
      <c r="H211" s="23"/>
      <c r="I211" s="22"/>
      <c r="J211" s="23"/>
    </row>
    <row r="212" spans="2:14" ht="99.6" customHeight="1" x14ac:dyDescent="0.25">
      <c r="B212" s="225" t="s">
        <v>83</v>
      </c>
      <c r="C212" s="225"/>
      <c r="D212" s="225" t="s">
        <v>84</v>
      </c>
      <c r="E212" s="226"/>
      <c r="F212" s="225"/>
      <c r="G212" s="226"/>
      <c r="H212" s="225"/>
      <c r="I212" s="225"/>
      <c r="J212" s="227" t="s">
        <v>82</v>
      </c>
    </row>
    <row r="213" spans="2:14" s="200" customFormat="1" ht="120" customHeight="1" x14ac:dyDescent="0.25">
      <c r="B213" s="289"/>
      <c r="C213" s="289"/>
      <c r="D213" s="289"/>
      <c r="E213" s="289"/>
      <c r="F213" s="289"/>
      <c r="G213" s="289"/>
      <c r="H213" s="289"/>
      <c r="I213" s="289"/>
      <c r="J213" s="289"/>
    </row>
    <row r="214" spans="2:14" ht="79.5" hidden="1" customHeight="1" x14ac:dyDescent="0.25">
      <c r="B214" s="18"/>
      <c r="C214" s="19"/>
      <c r="D214" s="18"/>
      <c r="E214" s="19"/>
      <c r="F214" s="18"/>
      <c r="G214" s="19"/>
      <c r="H214" s="18"/>
      <c r="I214" s="19"/>
      <c r="J214" s="18"/>
      <c r="L214" s="29"/>
      <c r="M214" s="31"/>
      <c r="N214" s="31"/>
    </row>
    <row r="215" spans="2:14" ht="30" hidden="1" customHeight="1" x14ac:dyDescent="0.25">
      <c r="B215" s="287" t="str">
        <f>CONCATENATE("Semaine ",L214," du lundi ",TEXT(M214,"j mmmm")," au vendredi  ",TEXT(N214,"j mmmm aaaa"))</f>
        <v>Semaine  du lundi 0 janvier au vendredi  0 janvier 1900</v>
      </c>
      <c r="C215" s="287"/>
      <c r="D215" s="287"/>
      <c r="E215" s="287"/>
      <c r="F215" s="287"/>
      <c r="G215" s="287"/>
      <c r="H215" s="287"/>
      <c r="I215" s="287"/>
      <c r="J215" s="287"/>
      <c r="L215" s="30"/>
      <c r="M215" s="32"/>
      <c r="N215" s="32"/>
    </row>
    <row r="216" spans="2:14" ht="42" hidden="1" customHeight="1" x14ac:dyDescent="0.25">
      <c r="B216" s="278"/>
      <c r="C216" s="269"/>
      <c r="D216" s="278"/>
      <c r="E216" s="269"/>
      <c r="F216" s="278"/>
      <c r="G216" s="269"/>
      <c r="H216" s="278"/>
      <c r="I216" s="269"/>
      <c r="J216" s="278"/>
    </row>
    <row r="217" spans="2:14" ht="28.5" hidden="1" customHeight="1" x14ac:dyDescent="0.25">
      <c r="B217" s="279"/>
      <c r="C217" s="269"/>
      <c r="D217" s="278"/>
      <c r="E217" s="269"/>
      <c r="F217" s="278"/>
      <c r="G217" s="269"/>
      <c r="H217" s="278"/>
      <c r="I217" s="269"/>
      <c r="J217" s="278"/>
    </row>
    <row r="218" spans="2:14" ht="79.5" customHeight="1" x14ac:dyDescent="0.25">
      <c r="B218" s="16"/>
      <c r="C218" s="16"/>
      <c r="D218" s="276" t="str">
        <f t="shared" ref="D218" si="3">$D$121</f>
        <v>Scolaires</v>
      </c>
      <c r="E218" s="276"/>
      <c r="F218" s="276"/>
      <c r="G218" s="276"/>
      <c r="H218" s="276"/>
      <c r="I218" s="16"/>
      <c r="J218" s="16"/>
      <c r="L218" s="29" t="s">
        <v>1</v>
      </c>
      <c r="M218" s="31" t="s">
        <v>28</v>
      </c>
      <c r="N218" s="31" t="s">
        <v>31</v>
      </c>
    </row>
    <row r="219" spans="2:14" ht="30" customHeight="1" x14ac:dyDescent="0.25">
      <c r="B219" s="18"/>
      <c r="C219" s="19"/>
      <c r="D219" s="18"/>
      <c r="E219" s="19"/>
      <c r="F219" s="18"/>
      <c r="G219" s="19"/>
      <c r="H219" s="18"/>
      <c r="I219" s="19"/>
      <c r="J219" s="18"/>
      <c r="L219" s="30">
        <v>27</v>
      </c>
      <c r="M219" s="32">
        <f>N195+3</f>
        <v>45971</v>
      </c>
      <c r="N219" s="32">
        <f>M219+4</f>
        <v>45975</v>
      </c>
    </row>
    <row r="220" spans="2:14" ht="42" customHeight="1" x14ac:dyDescent="0.25">
      <c r="B220" s="287" t="str">
        <f>CONCATENATE("Semaine ",L219," du lundi ",TEXT(M219,"j mmmm")," au vendredi  ",TEXT(N219,"j mmmm aaaa"))</f>
        <v>Semaine 27 du lundi 10 novembre au vendredi  14 novembre 2025</v>
      </c>
      <c r="C220" s="287"/>
      <c r="D220" s="287"/>
      <c r="E220" s="287"/>
      <c r="F220" s="287"/>
      <c r="G220" s="287"/>
      <c r="H220" s="287"/>
      <c r="I220" s="287"/>
      <c r="J220" s="287"/>
    </row>
    <row r="221" spans="2:14" ht="28.5" customHeight="1" x14ac:dyDescent="0.25">
      <c r="B221" s="278"/>
      <c r="C221" s="269"/>
      <c r="D221" s="278"/>
      <c r="E221" s="269"/>
      <c r="F221" s="278"/>
      <c r="G221" s="269"/>
      <c r="H221" s="278"/>
      <c r="I221" s="269"/>
      <c r="J221" s="278"/>
    </row>
    <row r="222" spans="2:14" ht="28.5" customHeight="1" thickBot="1" x14ac:dyDescent="0.3">
      <c r="B222" s="279"/>
      <c r="C222" s="269"/>
      <c r="D222" s="278"/>
      <c r="E222" s="269"/>
      <c r="F222" s="278"/>
      <c r="G222" s="269"/>
      <c r="H222" s="278"/>
      <c r="I222" s="269"/>
      <c r="J222" s="278"/>
    </row>
    <row r="223" spans="2:14" s="33" customFormat="1" ht="99.9" customHeight="1" x14ac:dyDescent="0.25">
      <c r="B223" s="154"/>
      <c r="C223" s="155"/>
      <c r="D223" s="156"/>
      <c r="E223" s="155"/>
      <c r="F223" s="157"/>
      <c r="G223" s="155"/>
      <c r="H223" s="154"/>
      <c r="I223" s="155"/>
      <c r="J223" s="241"/>
      <c r="L223"/>
    </row>
    <row r="224" spans="2:14" s="35" customFormat="1" ht="39.9" customHeight="1" thickBot="1" x14ac:dyDescent="0.3">
      <c r="B224" s="173"/>
      <c r="C224" s="174"/>
      <c r="D224" s="159"/>
      <c r="E224" s="174"/>
      <c r="F224" s="160"/>
      <c r="G224" s="174"/>
      <c r="H224" s="173"/>
      <c r="I224" s="174"/>
      <c r="J224" s="242"/>
      <c r="M224"/>
    </row>
    <row r="225" spans="2:14" s="35" customFormat="1" ht="14.1" customHeight="1" thickBot="1" x14ac:dyDescent="0.3">
      <c r="B225" s="155"/>
      <c r="C225" s="155"/>
      <c r="D225" s="155"/>
      <c r="E225" s="155"/>
      <c r="F225" s="155"/>
      <c r="G225" s="155"/>
      <c r="H225" s="155"/>
      <c r="I225" s="155"/>
      <c r="J225" s="243"/>
      <c r="L225"/>
    </row>
    <row r="226" spans="2:14" s="33" customFormat="1" ht="99.9" customHeight="1" x14ac:dyDescent="0.25">
      <c r="B226" s="154"/>
      <c r="C226" s="155"/>
      <c r="D226" s="156"/>
      <c r="E226" s="155"/>
      <c r="F226" s="157"/>
      <c r="G226" s="155"/>
      <c r="H226" s="154"/>
      <c r="I226" s="155"/>
      <c r="J226" s="241"/>
      <c r="M226"/>
      <c r="N226"/>
    </row>
    <row r="227" spans="2:14" s="33" customFormat="1" ht="30" customHeight="1" thickBot="1" x14ac:dyDescent="0.3">
      <c r="B227" s="173"/>
      <c r="C227" s="174"/>
      <c r="D227" s="172"/>
      <c r="E227" s="174"/>
      <c r="F227" s="177"/>
      <c r="G227" s="174"/>
      <c r="H227" s="173"/>
      <c r="I227" s="174"/>
      <c r="J227" s="244"/>
      <c r="M227"/>
    </row>
    <row r="228" spans="2:14" s="35" customFormat="1" ht="14.1" customHeight="1" thickBot="1" x14ac:dyDescent="0.3">
      <c r="B228" s="155"/>
      <c r="C228" s="155"/>
      <c r="D228" s="155"/>
      <c r="E228" s="155"/>
      <c r="F228" s="155"/>
      <c r="G228" s="155"/>
      <c r="H228" s="155"/>
      <c r="I228" s="155"/>
      <c r="J228" s="243"/>
      <c r="L228" s="36"/>
    </row>
    <row r="229" spans="2:14" s="33" customFormat="1" ht="99.9" customHeight="1" x14ac:dyDescent="0.25">
      <c r="B229" s="154"/>
      <c r="C229" s="155"/>
      <c r="D229" s="156"/>
      <c r="E229" s="155"/>
      <c r="F229" s="157"/>
      <c r="G229" s="155"/>
      <c r="H229" s="154"/>
      <c r="I229" s="155"/>
      <c r="J229" s="241"/>
      <c r="L229"/>
      <c r="M229"/>
    </row>
    <row r="230" spans="2:14" s="35" customFormat="1" ht="39.9" customHeight="1" thickBot="1" x14ac:dyDescent="0.3">
      <c r="B230" s="158"/>
      <c r="C230" s="155"/>
      <c r="D230" s="159"/>
      <c r="E230" s="155"/>
      <c r="F230" s="177"/>
      <c r="G230" s="155"/>
      <c r="H230" s="250"/>
      <c r="I230" s="155"/>
      <c r="J230" s="242"/>
      <c r="L230" s="36"/>
    </row>
    <row r="231" spans="2:14" s="35" customFormat="1" ht="14.1" customHeight="1" thickBot="1" x14ac:dyDescent="0.3">
      <c r="B231" s="155"/>
      <c r="C231" s="155"/>
      <c r="D231" s="155"/>
      <c r="E231" s="155"/>
      <c r="F231" s="155"/>
      <c r="G231" s="155"/>
      <c r="H231" s="155"/>
      <c r="I231" s="155"/>
      <c r="J231" s="243"/>
      <c r="L231" s="36"/>
    </row>
    <row r="232" spans="2:14" s="33" customFormat="1" ht="80.099999999999994" customHeight="1" thickBot="1" x14ac:dyDescent="0.3">
      <c r="B232" s="167"/>
      <c r="C232" s="163"/>
      <c r="D232" s="169"/>
      <c r="E232" s="163"/>
      <c r="F232" s="170"/>
      <c r="G232" s="163"/>
      <c r="H232" s="167"/>
      <c r="I232" s="163"/>
      <c r="J232" s="245"/>
    </row>
    <row r="233" spans="2:14" s="35" customFormat="1" ht="14.1" customHeight="1" thickBot="1" x14ac:dyDescent="0.3">
      <c r="B233" s="163"/>
      <c r="C233" s="163"/>
      <c r="D233" s="163"/>
      <c r="E233" s="163"/>
      <c r="F233" s="163"/>
      <c r="G233" s="163"/>
      <c r="H233" s="163"/>
      <c r="I233" s="163"/>
      <c r="J233" s="246"/>
    </row>
    <row r="234" spans="2:14" s="33" customFormat="1" ht="120" customHeight="1" thickBot="1" x14ac:dyDescent="0.3">
      <c r="B234" s="167"/>
      <c r="C234" s="163"/>
      <c r="D234" s="180"/>
      <c r="E234" s="163"/>
      <c r="F234" s="170"/>
      <c r="G234" s="163"/>
      <c r="H234" s="167"/>
      <c r="I234" s="163"/>
      <c r="J234" s="247"/>
    </row>
    <row r="235" spans="2:14" ht="22.5" customHeight="1" thickBot="1" x14ac:dyDescent="0.3">
      <c r="B235" s="23"/>
      <c r="C235" s="22"/>
      <c r="D235" s="23"/>
      <c r="E235" s="22"/>
      <c r="F235" s="23"/>
      <c r="G235" s="22"/>
      <c r="H235" s="23"/>
      <c r="I235" s="22"/>
      <c r="J235" s="23"/>
    </row>
    <row r="236" spans="2:14" ht="99.6" customHeight="1" x14ac:dyDescent="0.25">
      <c r="B236" s="225" t="s">
        <v>83</v>
      </c>
      <c r="C236" s="225"/>
      <c r="D236" s="225" t="s">
        <v>84</v>
      </c>
      <c r="E236" s="226"/>
      <c r="F236" s="225"/>
      <c r="G236" s="226"/>
      <c r="H236" s="225"/>
      <c r="I236" s="225"/>
      <c r="J236" s="227" t="s">
        <v>82</v>
      </c>
    </row>
    <row r="237" spans="2:14" s="200" customFormat="1" ht="120" customHeight="1" x14ac:dyDescent="0.25">
      <c r="B237" s="289"/>
      <c r="C237" s="289"/>
      <c r="D237" s="289"/>
      <c r="E237" s="289"/>
      <c r="F237" s="289"/>
      <c r="G237" s="289"/>
      <c r="H237" s="289"/>
      <c r="I237" s="289"/>
      <c r="J237" s="289"/>
    </row>
    <row r="238" spans="2:14" s="200" customFormat="1" ht="91.5" customHeight="1" x14ac:dyDescent="0.25">
      <c r="B238" s="280"/>
      <c r="C238" s="280"/>
      <c r="D238" s="280"/>
      <c r="E238" s="280"/>
      <c r="F238" s="280"/>
      <c r="G238" s="280"/>
      <c r="H238" s="280"/>
      <c r="I238" s="280"/>
      <c r="J238" s="280"/>
    </row>
    <row r="239" spans="2:14" ht="79.5" hidden="1" customHeight="1" x14ac:dyDescent="0.25">
      <c r="B239"/>
      <c r="C239" s="16"/>
      <c r="D239" s="285"/>
      <c r="E239" s="286"/>
      <c r="F239" s="286"/>
      <c r="G239" s="286"/>
      <c r="H239" s="286"/>
      <c r="I239" s="16"/>
      <c r="J239" s="16"/>
      <c r="L239" s="29"/>
      <c r="M239" s="31"/>
      <c r="N239" s="31"/>
    </row>
    <row r="240" spans="2:14" ht="30" hidden="1" customHeight="1" x14ac:dyDescent="0.25">
      <c r="B240" s="18"/>
      <c r="C240" s="19"/>
      <c r="D240" s="18"/>
      <c r="E240" s="19"/>
      <c r="F240" s="51"/>
      <c r="G240" s="19"/>
      <c r="H240" s="18"/>
      <c r="I240" s="19"/>
      <c r="J240" s="18"/>
      <c r="L240" s="30"/>
      <c r="M240" s="32"/>
      <c r="N240" s="32"/>
    </row>
    <row r="241" spans="2:14" ht="42" hidden="1" customHeight="1" x14ac:dyDescent="0.25">
      <c r="B241" s="287"/>
      <c r="C241" s="287"/>
      <c r="D241" s="287"/>
      <c r="E241" s="287"/>
      <c r="F241" s="287"/>
      <c r="G241" s="287"/>
      <c r="H241" s="287"/>
      <c r="I241" s="287"/>
      <c r="J241" s="287"/>
    </row>
    <row r="242" spans="2:14" ht="28.5" hidden="1" customHeight="1" x14ac:dyDescent="0.25">
      <c r="C242" s="269"/>
      <c r="E242" s="269"/>
      <c r="G242" s="269"/>
      <c r="I242" s="269"/>
    </row>
    <row r="243" spans="2:14" ht="79.5" customHeight="1" x14ac:dyDescent="0.25">
      <c r="B243" s="16"/>
      <c r="C243" s="16"/>
      <c r="D243" s="285"/>
      <c r="E243" s="286"/>
      <c r="F243" s="286"/>
      <c r="G243" s="286"/>
      <c r="H243" s="286"/>
      <c r="I243" s="16"/>
      <c r="J243" s="16"/>
      <c r="L243" s="29"/>
      <c r="M243" s="31"/>
      <c r="N243" s="31"/>
    </row>
    <row r="244" spans="2:14" ht="30" customHeight="1" x14ac:dyDescent="0.25">
      <c r="B244" s="18"/>
      <c r="C244" s="19"/>
      <c r="D244" s="18"/>
      <c r="E244" s="19"/>
      <c r="F244" s="18"/>
      <c r="G244" s="19"/>
      <c r="H244" s="18"/>
      <c r="I244" s="19"/>
      <c r="J244" s="18"/>
      <c r="L244" s="30"/>
      <c r="M244" s="32"/>
      <c r="N244" s="32"/>
    </row>
    <row r="245" spans="2:14" ht="42" customHeight="1" x14ac:dyDescent="0.25">
      <c r="B245" s="287"/>
      <c r="C245" s="287"/>
      <c r="D245" s="287"/>
      <c r="E245" s="287"/>
      <c r="F245" s="287"/>
      <c r="G245" s="287"/>
      <c r="H245" s="287"/>
      <c r="I245" s="287"/>
      <c r="J245" s="287"/>
    </row>
    <row r="246" spans="2:14" ht="28.5" customHeight="1" x14ac:dyDescent="0.25">
      <c r="B246" s="278"/>
      <c r="C246" s="269"/>
      <c r="D246" s="278"/>
      <c r="E246" s="269"/>
      <c r="F246" s="278"/>
      <c r="G246" s="269"/>
      <c r="H246" s="278"/>
      <c r="I246" s="269"/>
      <c r="J246" s="278"/>
    </row>
    <row r="247" spans="2:14" ht="28.5" customHeight="1" thickBot="1" x14ac:dyDescent="0.3">
      <c r="B247" s="279"/>
      <c r="C247" s="269"/>
      <c r="D247" s="278"/>
      <c r="E247" s="269"/>
      <c r="F247" s="278"/>
      <c r="G247" s="269"/>
      <c r="H247" s="278"/>
      <c r="I247" s="269"/>
      <c r="J247" s="278"/>
    </row>
    <row r="248" spans="2:14" s="33" customFormat="1" ht="99.9" customHeight="1" x14ac:dyDescent="0.25">
      <c r="B248" s="154"/>
      <c r="C248" s="155"/>
      <c r="D248" s="156"/>
      <c r="E248" s="155"/>
      <c r="F248" s="157"/>
      <c r="G248" s="155"/>
      <c r="H248" s="154"/>
      <c r="I248" s="155"/>
      <c r="J248" s="156"/>
      <c r="L248"/>
    </row>
    <row r="249" spans="2:14" s="35" customFormat="1" ht="39.9" customHeight="1" thickBot="1" x14ac:dyDescent="0.3">
      <c r="B249" s="173"/>
      <c r="C249" s="174"/>
      <c r="D249" s="159"/>
      <c r="E249" s="174"/>
      <c r="F249" s="160"/>
      <c r="G249" s="174"/>
      <c r="H249" s="173"/>
      <c r="I249" s="174"/>
      <c r="J249" s="159"/>
    </row>
    <row r="250" spans="2:14" s="35" customFormat="1" ht="14.1" customHeight="1" thickBot="1" x14ac:dyDescent="0.3">
      <c r="B250" s="155"/>
      <c r="C250" s="155"/>
      <c r="D250" s="155"/>
      <c r="E250" s="155"/>
      <c r="F250" s="155"/>
      <c r="G250" s="155"/>
      <c r="H250" s="155"/>
      <c r="I250" s="155"/>
      <c r="J250" s="155"/>
      <c r="L250"/>
    </row>
    <row r="251" spans="2:14" s="33" customFormat="1" ht="99.9" customHeight="1" x14ac:dyDescent="0.25">
      <c r="B251" s="154"/>
      <c r="C251" s="155"/>
      <c r="D251" s="156"/>
      <c r="E251" s="155"/>
      <c r="F251" s="157"/>
      <c r="G251" s="155"/>
      <c r="H251" s="154"/>
      <c r="I251" s="155"/>
      <c r="J251" s="156"/>
      <c r="M251"/>
    </row>
    <row r="252" spans="2:14" s="33" customFormat="1" ht="30" customHeight="1" thickBot="1" x14ac:dyDescent="0.3">
      <c r="B252" s="173"/>
      <c r="C252" s="174"/>
      <c r="D252" s="172"/>
      <c r="E252" s="174"/>
      <c r="F252" s="177"/>
      <c r="G252" s="174"/>
      <c r="H252" s="173"/>
      <c r="I252" s="174"/>
      <c r="J252" s="172"/>
      <c r="M252"/>
    </row>
    <row r="253" spans="2:14" s="35" customFormat="1" ht="14.1" customHeight="1" thickBot="1" x14ac:dyDescent="0.3">
      <c r="B253" s="155"/>
      <c r="C253" s="155"/>
      <c r="D253" s="155"/>
      <c r="E253" s="155"/>
      <c r="F253" s="155"/>
      <c r="G253" s="155"/>
      <c r="H253" s="155"/>
      <c r="I253" s="155"/>
      <c r="J253" s="155"/>
      <c r="L253" s="36"/>
    </row>
    <row r="254" spans="2:14" s="33" customFormat="1" ht="99.9" customHeight="1" x14ac:dyDescent="0.25">
      <c r="B254" s="154"/>
      <c r="C254" s="155"/>
      <c r="D254" s="156"/>
      <c r="E254" s="155"/>
      <c r="F254" s="157"/>
      <c r="G254" s="155"/>
      <c r="H254" s="154"/>
      <c r="I254" s="155"/>
      <c r="J254" s="156"/>
      <c r="L254"/>
      <c r="M254"/>
    </row>
    <row r="255" spans="2:14" s="35" customFormat="1" ht="39.9" customHeight="1" thickBot="1" x14ac:dyDescent="0.3">
      <c r="B255" s="158"/>
      <c r="C255" s="155"/>
      <c r="D255" s="159"/>
      <c r="E255" s="155"/>
      <c r="F255" s="177"/>
      <c r="G255" s="155"/>
      <c r="H255" s="158"/>
      <c r="I255" s="155"/>
      <c r="J255" s="159"/>
      <c r="L255" s="36"/>
    </row>
    <row r="256" spans="2:14" s="35" customFormat="1" ht="14.1" customHeight="1" thickBot="1" x14ac:dyDescent="0.3">
      <c r="B256" s="155"/>
      <c r="C256" s="155"/>
      <c r="D256" s="155"/>
      <c r="E256" s="155"/>
      <c r="F256" s="155"/>
      <c r="G256" s="155"/>
      <c r="H256" s="155"/>
      <c r="I256" s="155"/>
      <c r="J256" s="155"/>
      <c r="L256" s="36"/>
    </row>
    <row r="257" spans="2:14" s="33" customFormat="1" ht="80.099999999999994" customHeight="1" thickBot="1" x14ac:dyDescent="0.3">
      <c r="B257" s="179"/>
      <c r="C257" s="163"/>
      <c r="D257" s="164"/>
      <c r="E257" s="163"/>
      <c r="F257" s="165"/>
      <c r="G257" s="163"/>
      <c r="H257" s="179"/>
      <c r="I257" s="163"/>
      <c r="J257" s="164"/>
    </row>
    <row r="258" spans="2:14" s="35" customFormat="1" ht="14.1" customHeight="1" thickBot="1" x14ac:dyDescent="0.3">
      <c r="B258" s="163"/>
      <c r="C258" s="163"/>
      <c r="D258" s="163"/>
      <c r="E258" s="163"/>
      <c r="F258" s="163"/>
      <c r="G258" s="163"/>
      <c r="H258" s="163"/>
      <c r="I258" s="163"/>
      <c r="J258" s="163"/>
    </row>
    <row r="259" spans="2:14" s="33" customFormat="1" ht="120" customHeight="1" thickBot="1" x14ac:dyDescent="0.3">
      <c r="B259" s="167"/>
      <c r="C259" s="163"/>
      <c r="D259" s="180"/>
      <c r="E259" s="163"/>
      <c r="F259" s="170"/>
      <c r="G259" s="163"/>
      <c r="H259" s="167"/>
      <c r="I259" s="163"/>
      <c r="J259" s="180"/>
    </row>
    <row r="260" spans="2:14" ht="22.5" customHeight="1" thickBot="1" x14ac:dyDescent="0.3">
      <c r="B260" s="23"/>
      <c r="C260" s="22"/>
      <c r="D260" s="23"/>
      <c r="E260" s="22"/>
      <c r="F260" s="23"/>
      <c r="G260" s="22"/>
      <c r="H260" s="23"/>
      <c r="I260" s="22"/>
      <c r="J260" s="23"/>
    </row>
    <row r="261" spans="2:14" ht="80.25" customHeight="1" x14ac:dyDescent="0.25">
      <c r="B261" s="52"/>
      <c r="C261" s="52"/>
      <c r="D261" s="52"/>
      <c r="E261" s="53"/>
      <c r="F261" s="52"/>
      <c r="G261" s="53"/>
      <c r="H261" s="52"/>
      <c r="I261" s="52"/>
      <c r="J261" s="54"/>
    </row>
    <row r="262" spans="2:14" s="200" customFormat="1" ht="91.5" customHeight="1" x14ac:dyDescent="0.25">
      <c r="B262" s="280"/>
      <c r="C262" s="280"/>
      <c r="D262" s="280"/>
      <c r="E262" s="280"/>
      <c r="F262" s="280"/>
      <c r="G262" s="280"/>
      <c r="H262" s="280"/>
      <c r="I262" s="280"/>
      <c r="J262" s="280"/>
    </row>
    <row r="263" spans="2:14" ht="79.5" hidden="1" customHeight="1" x14ac:dyDescent="0.25">
      <c r="B263"/>
      <c r="C263" s="16"/>
      <c r="D263" s="285"/>
      <c r="E263" s="286"/>
      <c r="F263" s="286"/>
      <c r="G263" s="286"/>
      <c r="H263" s="286"/>
      <c r="I263" s="16"/>
      <c r="J263" s="16"/>
      <c r="L263" s="29"/>
      <c r="M263" s="31"/>
      <c r="N263" s="31"/>
    </row>
    <row r="264" spans="2:14" ht="30" hidden="1" customHeight="1" x14ac:dyDescent="0.25">
      <c r="B264" s="18"/>
      <c r="C264" s="19"/>
      <c r="D264" s="18"/>
      <c r="E264" s="19"/>
      <c r="F264" s="51"/>
      <c r="G264" s="19"/>
      <c r="H264" s="18"/>
      <c r="I264" s="19"/>
      <c r="J264" s="18"/>
      <c r="L264" s="30"/>
      <c r="M264" s="32"/>
      <c r="N264" s="32"/>
    </row>
    <row r="265" spans="2:14" ht="42" hidden="1" customHeight="1" x14ac:dyDescent="0.25">
      <c r="B265" s="287"/>
      <c r="C265" s="287"/>
      <c r="D265" s="287"/>
      <c r="E265" s="287"/>
      <c r="F265" s="287"/>
      <c r="G265" s="287"/>
      <c r="H265" s="287"/>
      <c r="I265" s="287"/>
      <c r="J265" s="287"/>
    </row>
    <row r="266" spans="2:14" ht="28.5" hidden="1" customHeight="1" x14ac:dyDescent="0.25">
      <c r="C266" s="269"/>
      <c r="E266" s="269"/>
      <c r="G266" s="269"/>
      <c r="I266" s="269"/>
    </row>
  </sheetData>
  <mergeCells count="108">
    <mergeCell ref="D263:H263"/>
    <mergeCell ref="B265:J265"/>
    <mergeCell ref="B246:B247"/>
    <mergeCell ref="D246:D247"/>
    <mergeCell ref="F246:F247"/>
    <mergeCell ref="H246:H247"/>
    <mergeCell ref="J246:J247"/>
    <mergeCell ref="B262:J262"/>
    <mergeCell ref="B237:J237"/>
    <mergeCell ref="B238:J238"/>
    <mergeCell ref="D239:H239"/>
    <mergeCell ref="B241:J241"/>
    <mergeCell ref="D243:H243"/>
    <mergeCell ref="B245:J245"/>
    <mergeCell ref="D218:H218"/>
    <mergeCell ref="B220:J220"/>
    <mergeCell ref="B221:B222"/>
    <mergeCell ref="D221:D222"/>
    <mergeCell ref="F221:F222"/>
    <mergeCell ref="H221:H222"/>
    <mergeCell ref="J221:J222"/>
    <mergeCell ref="B213:J213"/>
    <mergeCell ref="B215:J215"/>
    <mergeCell ref="B216:B217"/>
    <mergeCell ref="D216:D217"/>
    <mergeCell ref="F216:F217"/>
    <mergeCell ref="H216:H217"/>
    <mergeCell ref="J216:J217"/>
    <mergeCell ref="B188:J188"/>
    <mergeCell ref="D190:H190"/>
    <mergeCell ref="B192:J192"/>
    <mergeCell ref="D194:H194"/>
    <mergeCell ref="B196:J196"/>
    <mergeCell ref="B197:B198"/>
    <mergeCell ref="D197:D198"/>
    <mergeCell ref="F197:F198"/>
    <mergeCell ref="H197:H198"/>
    <mergeCell ref="J197:J198"/>
    <mergeCell ref="B165:J165"/>
    <mergeCell ref="D166:H166"/>
    <mergeCell ref="B168:J168"/>
    <mergeCell ref="D170:H170"/>
    <mergeCell ref="B172:J172"/>
    <mergeCell ref="B173:B174"/>
    <mergeCell ref="D173:D174"/>
    <mergeCell ref="F173:F174"/>
    <mergeCell ref="H173:H174"/>
    <mergeCell ref="J173:J174"/>
    <mergeCell ref="B141:J141"/>
    <mergeCell ref="D142:H142"/>
    <mergeCell ref="B144:J144"/>
    <mergeCell ref="D146:H146"/>
    <mergeCell ref="B148:J148"/>
    <mergeCell ref="B149:B150"/>
    <mergeCell ref="D149:D150"/>
    <mergeCell ref="F149:F150"/>
    <mergeCell ref="H149:H150"/>
    <mergeCell ref="J149:J150"/>
    <mergeCell ref="B120:J120"/>
    <mergeCell ref="D121:H121"/>
    <mergeCell ref="B123:J123"/>
    <mergeCell ref="B124:B126"/>
    <mergeCell ref="D124:D126"/>
    <mergeCell ref="F124:F126"/>
    <mergeCell ref="H124:H126"/>
    <mergeCell ref="J124:J126"/>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36" orientation="landscape" r:id="rId1"/>
  <headerFooter alignWithMargins="0"/>
  <rowBreaks count="10" manualBreakCount="10">
    <brk id="20" min="1" max="9" man="1"/>
    <brk id="40" min="1" max="9" man="1"/>
    <brk id="60" min="1" max="9" man="1"/>
    <brk id="80" min="1" max="9" man="1"/>
    <brk id="100" min="1" max="9" man="1"/>
    <brk id="120" min="1" max="9" man="1"/>
    <brk id="145" min="1" max="9" man="1"/>
    <brk id="169" min="1" max="9" man="1"/>
    <brk id="188" min="1" max="9" man="1"/>
    <brk id="213" min="1" max="9" man="1"/>
  </rowBreaks>
  <drawing r:id="rId2"/>
</worksheet>
</file>

<file path=docMetadata/LabelInfo.xml><?xml version="1.0" encoding="utf-8"?>
<clbl:labelList xmlns:clbl="http://schemas.microsoft.com/office/2020/mipLabelMetadata">
  <clbl:label id="{cd62b7dd-4b48-44bd-90e7-e143a22c8ead}" enabled="0" method="" siteId="{cd62b7dd-4b48-44bd-90e7-e143a22c8ea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14</vt:i4>
      </vt:variant>
    </vt:vector>
  </HeadingPairs>
  <TitlesOfParts>
    <vt:vector size="30" baseType="lpstr">
      <vt:lpstr>5E D1</vt:lpstr>
      <vt:lpstr>5E D2</vt:lpstr>
      <vt:lpstr>5E C2</vt:lpstr>
      <vt:lpstr>5E C1</vt:lpstr>
      <vt:lpstr>4E D2</vt:lpstr>
      <vt:lpstr>4E C2</vt:lpstr>
      <vt:lpstr>4E C1</vt:lpstr>
      <vt:lpstr>4,5E D2</vt:lpstr>
      <vt:lpstr>4,5E C2 </vt:lpstr>
      <vt:lpstr>4,5E C1 </vt:lpstr>
      <vt:lpstr>F. LIAISON 5E D2</vt:lpstr>
      <vt:lpstr>F. LIAISON 5E C1</vt:lpstr>
      <vt:lpstr>F. LIAISON 5E C2</vt:lpstr>
      <vt:lpstr>ALLERGENES D2</vt:lpstr>
      <vt:lpstr>Pictogrammes</vt:lpstr>
      <vt:lpstr>date</vt:lpstr>
      <vt:lpstr>'4,5E C1 '!Zone_d_impression</vt:lpstr>
      <vt:lpstr>'4,5E C2 '!Zone_d_impression</vt:lpstr>
      <vt:lpstr>'4,5E D2'!Zone_d_impression</vt:lpstr>
      <vt:lpstr>'4E C1'!Zone_d_impression</vt:lpstr>
      <vt:lpstr>'4E C2'!Zone_d_impression</vt:lpstr>
      <vt:lpstr>'4E D2'!Zone_d_impression</vt:lpstr>
      <vt:lpstr>'5E C1'!Zone_d_impression</vt:lpstr>
      <vt:lpstr>'5E C2'!Zone_d_impression</vt:lpstr>
      <vt:lpstr>'5E D1'!Zone_d_impression</vt:lpstr>
      <vt:lpstr>'5E D2'!Zone_d_impression</vt:lpstr>
      <vt:lpstr>'ALLERGENES D2'!Zone_d_impression</vt:lpstr>
      <vt:lpstr>'F. LIAISON 5E C1'!Zone_d_impression</vt:lpstr>
      <vt:lpstr>'F. LIAISON 5E C2'!Zone_d_impression</vt:lpstr>
      <vt:lpstr>'F. LIAISON 5E D2'!Zone_d_impression</vt:lpstr>
    </vt:vector>
  </TitlesOfParts>
  <Company>COMPASS GROUP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MENUS_PRINTEMPS_ETE_SCOLAIRE</dc:title>
  <dc:subject>MENUS_PRINTEMPS_ETE_SCOLAIRE</dc:subject>
  <dc:creator>ORLANE DIDIER</dc:creator>
  <cp:keywords>MENUS_PRINTEMPS_ETE_SCOLAIRE</cp:keywords>
  <cp:lastModifiedBy>Elsa BIGAY</cp:lastModifiedBy>
  <cp:lastPrinted>2025-06-11T11:36:59Z</cp:lastPrinted>
  <dcterms:created xsi:type="dcterms:W3CDTF">2012-06-20T17:19:47Z</dcterms:created>
  <dcterms:modified xsi:type="dcterms:W3CDTF">2025-08-20T12:34:03Z</dcterms:modified>
</cp:coreProperties>
</file>