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5.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codeName="ThisWorkbook"/>
  <mc:AlternateContent xmlns:mc="http://schemas.openxmlformats.org/markup-compatibility/2006">
    <mc:Choice Requires="x15">
      <x15ac:absPath xmlns:x15ac="http://schemas.microsoft.com/office/spreadsheetml/2010/11/ac" url="S:\DG Ops\DG21 - SCOLAREST\Tous\D035_OCEANE DE RESTAURATION\MENUS 2025-2026\5- PERIODE 5 MAI JUIN\SCOLAIRES\"/>
    </mc:Choice>
  </mc:AlternateContent>
  <xr:revisionPtr revIDLastSave="0" documentId="13_ncr:1_{0AE1F5DD-CDA1-4070-802C-BC5D052699A4}" xr6:coauthVersionLast="36" xr6:coauthVersionMax="47" xr10:uidLastSave="{00000000-0000-0000-0000-000000000000}"/>
  <bookViews>
    <workbookView xWindow="0" yWindow="0" windowWidth="28800" windowHeight="12090" tabRatio="801" firstSheet="1" activeTab="1" xr2:uid="{00000000-000D-0000-FFFF-FFFF00000000}"/>
  </bookViews>
  <sheets>
    <sheet name="5E D1" sheetId="126" state="hidden" r:id="rId1"/>
    <sheet name="5E D2" sheetId="105" r:id="rId2"/>
    <sheet name="F. LIAISON 5E D2" sheetId="119" state="hidden" r:id="rId3"/>
    <sheet name="F. LIAISON 5E C1" sheetId="139" state="hidden" r:id="rId4"/>
    <sheet name="F. LIAISON 5E C2" sheetId="138" state="hidden" r:id="rId5"/>
    <sheet name="ALLERGENES D2" sheetId="120" state="hidden" r:id="rId6"/>
    <sheet name="Pictogrammes" sheetId="74" state="hidden" r:id="rId7"/>
    <sheet name="date" sheetId="27"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aaaaa" localSheetId="5">#REF!</definedName>
    <definedName name="aaaaa" localSheetId="3">#REF!</definedName>
    <definedName name="aaaaa" localSheetId="4">#REF!</definedName>
    <definedName name="aaaaa" localSheetId="2">#REF!</definedName>
    <definedName name="aaaaa">#REF!</definedName>
    <definedName name="_xlnm.Database" localSheetId="0">#REF!</definedName>
    <definedName name="_xlnm.Database" localSheetId="1">#REF!</definedName>
    <definedName name="_xlnm.Database" localSheetId="3">#REF!</definedName>
    <definedName name="_xlnm.Database" localSheetId="4">#REF!</definedName>
    <definedName name="_xlnm.Database" localSheetId="2">#REF!</definedName>
    <definedName name="_xlnm.Database" localSheetId="6">#REF!</definedName>
    <definedName name="_xlnm.Database">#REF!</definedName>
    <definedName name="Clic__pour_ma_recette_New" localSheetId="3">#REF!</definedName>
    <definedName name="Clic__pour_ma_recette_New" localSheetId="4">#REF!</definedName>
    <definedName name="Clic__pour_ma_recette_New" localSheetId="2">#REF!</definedName>
    <definedName name="Clic__pour_ma_recette_New">#REF!</definedName>
    <definedName name="CODE_PRESTATION">#REF!</definedName>
    <definedName name="CUISSON_POINTS">'[1]00-BASE'!$G$3:$G$337</definedName>
    <definedName name="DESSERT_PRODUIT_LAITIER" localSheetId="5">#REF!</definedName>
    <definedName name="DESSERT_PRODUIT_LAITIER">#REF!</definedName>
    <definedName name="DIET_CRU">'[1]00-BASE'!$K$3:$K$337</definedName>
    <definedName name="DIET_CUI">'[1]00-BASE'!$L$3:$L$337</definedName>
    <definedName name="DIET_FEC">'[1]00-BASE'!$N$3:$N$337</definedName>
    <definedName name="DIET_PRL">'[1]00-BASE'!$O$3:$O$337</definedName>
    <definedName name="DIET_PRO">'[1]00-BASE'!$M$3:$M$337</definedName>
    <definedName name="ENTRÉE" localSheetId="5">#REF!</definedName>
    <definedName name="ENTRÉE">#REF!</definedName>
    <definedName name="ENTRÉES" localSheetId="5">[2]Base!$A$2:$A$190</definedName>
    <definedName name="ENTRÉES">[2]Base!$A$2:$A$190</definedName>
    <definedName name="EXPEDITION_POINTS">'[1]00-BASE'!$I$3:$I$337</definedName>
    <definedName name="Ingrédient" localSheetId="5">'[2]02. Valeurs_nutritionnelles'!$B$2:$B$568</definedName>
    <definedName name="Ingrédient">'[2]02. Valeurs_nutritionnelles'!$B$2:$B$568</definedName>
    <definedName name="Ingrédients" localSheetId="5">'[2]02. Valeurs_nutritionnelles'!$B$2:$B$567</definedName>
    <definedName name="Ingrédients">'[2]02. Valeurs_nutritionnelles'!$B$2:$B$567</definedName>
    <definedName name="LÉGUME" localSheetId="5">#REF!</definedName>
    <definedName name="LÉGUME">#REF!</definedName>
    <definedName name="LÉGUMES">[3]Base!$D$2:$D$103</definedName>
    <definedName name="LISTE_DES_PLATS" localSheetId="5">[2]Base!$G$2:$G$619</definedName>
    <definedName name="LISTE_DES_PLATS">[2]Base!$G$2:$G$619</definedName>
    <definedName name="LISTE_PLATS">'[1]00-BASE'!$C$3:$C$337</definedName>
    <definedName name="LUNDI">[4]date!$A$1:$A$5</definedName>
    <definedName name="lundi1" localSheetId="5">[5]date!#REF!</definedName>
    <definedName name="lundi1" localSheetId="3">[6]date!#REF!</definedName>
    <definedName name="lundi1" localSheetId="4">[6]date!#REF!</definedName>
    <definedName name="lundi1" localSheetId="2">[6]date!#REF!</definedName>
    <definedName name="lundi1">date!#REF!</definedName>
    <definedName name="Lundi2" localSheetId="5">[5]date!#REF!</definedName>
    <definedName name="Lundi2" localSheetId="3">[6]date!#REF!</definedName>
    <definedName name="Lundi2" localSheetId="4">[6]date!#REF!</definedName>
    <definedName name="Lundi2" localSheetId="2">[6]date!#REF!</definedName>
    <definedName name="Lundi2">date!#REF!</definedName>
    <definedName name="lundi3" localSheetId="5">[5]date!#REF!</definedName>
    <definedName name="lundi3" localSheetId="3">[6]date!#REF!</definedName>
    <definedName name="lundi3" localSheetId="4">[6]date!#REF!</definedName>
    <definedName name="lundi3" localSheetId="2">[6]date!#REF!</definedName>
    <definedName name="lundi3">date!#REF!</definedName>
    <definedName name="lundi4" localSheetId="5">[5]date!#REF!</definedName>
    <definedName name="lundi4" localSheetId="3">[6]date!#REF!</definedName>
    <definedName name="lundi4" localSheetId="4">[6]date!#REF!</definedName>
    <definedName name="lundi4" localSheetId="2">[6]date!#REF!</definedName>
    <definedName name="lundi4">date!#REF!</definedName>
    <definedName name="lundi5" localSheetId="5">[5]date!#REF!</definedName>
    <definedName name="lundi5" localSheetId="3">[6]date!#REF!</definedName>
    <definedName name="lundi5" localSheetId="4">[6]date!#REF!</definedName>
    <definedName name="lundi5" localSheetId="2">[6]date!#REF!</definedName>
    <definedName name="lundi5">date!#REF!</definedName>
    <definedName name="lundi6" localSheetId="5">[5]date!#REF!</definedName>
    <definedName name="lundi6" localSheetId="3">[6]date!#REF!</definedName>
    <definedName name="lundi6" localSheetId="4">[6]date!#REF!</definedName>
    <definedName name="lundi6" localSheetId="2">[6]date!#REF!</definedName>
    <definedName name="lundi6">date!#REF!</definedName>
    <definedName name="lundi7" localSheetId="5">[5]date!#REF!</definedName>
    <definedName name="lundi7" localSheetId="3">[6]date!#REF!</definedName>
    <definedName name="lundi7" localSheetId="4">[6]date!#REF!</definedName>
    <definedName name="lundi7" localSheetId="2">[6]date!#REF!</definedName>
    <definedName name="lundi7">date!#REF!</definedName>
    <definedName name="lundi8" localSheetId="5">[5]date!#REF!</definedName>
    <definedName name="lundi8" localSheetId="3">[6]date!#REF!</definedName>
    <definedName name="lundi8" localSheetId="4">[6]date!#REF!</definedName>
    <definedName name="lundi8" localSheetId="2">[6]date!#REF!</definedName>
    <definedName name="lundi8">date!#REF!</definedName>
    <definedName name="Matériel_F">'[1]00-BASE'!$E$3:$E$337</definedName>
    <definedName name="Matériel_M">'[1]00-BASE'!$D$3:$D$337</definedName>
    <definedName name="Matériel_S">'[1]00-BASE'!$F$3:$F$337</definedName>
    <definedName name="MERCREDIS" localSheetId="5">#REF!</definedName>
    <definedName name="MERCREDIS">#REF!</definedName>
    <definedName name="NEWSEM1ACC" localSheetId="5">#REF!</definedName>
    <definedName name="NEWSEM1ACC" localSheetId="3">#REF!</definedName>
    <definedName name="NEWSEM1ACC" localSheetId="4">#REF!</definedName>
    <definedName name="NEWSEM1ACC" localSheetId="2">#REF!</definedName>
    <definedName name="NEWSEM1ACC">#REF!</definedName>
    <definedName name="NEWSEM1DESSERT" localSheetId="5">#REF!</definedName>
    <definedName name="NEWSEM1DESSERT" localSheetId="3">#REF!</definedName>
    <definedName name="NEWSEM1DESSERT" localSheetId="4">#REF!</definedName>
    <definedName name="NEWSEM1DESSERT" localSheetId="2">#REF!</definedName>
    <definedName name="NEWSEM1DESSERT">#REF!</definedName>
    <definedName name="NEWSEM1HO" localSheetId="3">#REF!</definedName>
    <definedName name="NEWSEM1HO" localSheetId="4">#REF!</definedName>
    <definedName name="NEWSEM1HO" localSheetId="2">#REF!</definedName>
    <definedName name="NEWSEM1HO">#REF!</definedName>
    <definedName name="NEWSEM1PLAT" localSheetId="3">#REF!</definedName>
    <definedName name="NEWSEM1PLAT" localSheetId="4">#REF!</definedName>
    <definedName name="NEWSEM1PLAT" localSheetId="2">#REF!</definedName>
    <definedName name="NEWSEM1PLAT">#REF!</definedName>
    <definedName name="NEWSEM2ACC" localSheetId="3">#REF!</definedName>
    <definedName name="NEWSEM2ACC" localSheetId="4">#REF!</definedName>
    <definedName name="NEWSEM2ACC" localSheetId="2">#REF!</definedName>
    <definedName name="NEWSEM2ACC">#REF!</definedName>
    <definedName name="NEWSEM2DESSERT" localSheetId="3">#REF!</definedName>
    <definedName name="NEWSEM2DESSERT" localSheetId="4">#REF!</definedName>
    <definedName name="NEWSEM2DESSERT" localSheetId="2">#REF!</definedName>
    <definedName name="NEWSEM2DESSERT">#REF!</definedName>
    <definedName name="NEWSEM2HO" localSheetId="3">#REF!</definedName>
    <definedName name="NEWSEM2HO" localSheetId="4">#REF!</definedName>
    <definedName name="NEWSEM2HO" localSheetId="2">#REF!</definedName>
    <definedName name="NEWSEM2HO">#REF!</definedName>
    <definedName name="NEWSEM2PLAT" localSheetId="3">#REF!</definedName>
    <definedName name="NEWSEM2PLAT" localSheetId="4">#REF!</definedName>
    <definedName name="NEWSEM2PLAT" localSheetId="2">#REF!</definedName>
    <definedName name="NEWSEM2PLAT">#REF!</definedName>
    <definedName name="NEWSEM3ACC" localSheetId="3">#REF!</definedName>
    <definedName name="NEWSEM3ACC" localSheetId="4">#REF!</definedName>
    <definedName name="NEWSEM3ACC" localSheetId="2">#REF!</definedName>
    <definedName name="NEWSEM3ACC">#REF!</definedName>
    <definedName name="NEWSEM3DESSERT" localSheetId="3">#REF!</definedName>
    <definedName name="NEWSEM3DESSERT" localSheetId="4">#REF!</definedName>
    <definedName name="NEWSEM3DESSERT" localSheetId="2">#REF!</definedName>
    <definedName name="NEWSEM3DESSERT">#REF!</definedName>
    <definedName name="NEWSEM3HO" localSheetId="3">#REF!</definedName>
    <definedName name="NEWSEM3HO" localSheetId="4">#REF!</definedName>
    <definedName name="NEWSEM3HO" localSheetId="2">#REF!</definedName>
    <definedName name="NEWSEM3HO">#REF!</definedName>
    <definedName name="NEWSEM3PLAT" localSheetId="3">#REF!</definedName>
    <definedName name="NEWSEM3PLAT" localSheetId="4">#REF!</definedName>
    <definedName name="NEWSEM3PLAT" localSheetId="2">#REF!</definedName>
    <definedName name="NEWSEM3PLAT">#REF!</definedName>
    <definedName name="NEWSEM4ACC" localSheetId="3">#REF!</definedName>
    <definedName name="NEWSEM4ACC" localSheetId="4">#REF!</definedName>
    <definedName name="NEWSEM4ACC" localSheetId="2">#REF!</definedName>
    <definedName name="NEWSEM4ACC">#REF!</definedName>
    <definedName name="NEWSEM4DESSERT" localSheetId="3">#REF!</definedName>
    <definedName name="NEWSEM4DESSERT" localSheetId="4">#REF!</definedName>
    <definedName name="NEWSEM4DESSERT" localSheetId="2">#REF!</definedName>
    <definedName name="NEWSEM4DESSERT">#REF!</definedName>
    <definedName name="NEWSEM4HO" localSheetId="3">#REF!</definedName>
    <definedName name="NEWSEM4HO" localSheetId="4">#REF!</definedName>
    <definedName name="NEWSEM4HO" localSheetId="2">#REF!</definedName>
    <definedName name="NEWSEM4HO">#REF!</definedName>
    <definedName name="NEWSEM4PLAT" localSheetId="3">#REF!</definedName>
    <definedName name="NEWSEM4PLAT" localSheetId="4">#REF!</definedName>
    <definedName name="NEWSEM4PLAT" localSheetId="2">#REF!</definedName>
    <definedName name="NEWSEM4PLAT">#REF!</definedName>
    <definedName name="NEWSEM5ACC" localSheetId="3">#REF!</definedName>
    <definedName name="NEWSEM5ACC" localSheetId="4">#REF!</definedName>
    <definedName name="NEWSEM5ACC" localSheetId="2">#REF!</definedName>
    <definedName name="NEWSEM5ACC">#REF!</definedName>
    <definedName name="NEWSEM5DESSERT" localSheetId="3">#REF!</definedName>
    <definedName name="NEWSEM5DESSERT" localSheetId="4">#REF!</definedName>
    <definedName name="NEWSEM5DESSERT" localSheetId="2">#REF!</definedName>
    <definedName name="NEWSEM5DESSERT">#REF!</definedName>
    <definedName name="NEWSEM5HO" localSheetId="3">#REF!</definedName>
    <definedName name="NEWSEM5HO" localSheetId="4">#REF!</definedName>
    <definedName name="NEWSEM5HO" localSheetId="2">#REF!</definedName>
    <definedName name="NEWSEM5HO">#REF!</definedName>
    <definedName name="NEWSEM5PLAT" localSheetId="3">#REF!</definedName>
    <definedName name="NEWSEM5PLAT" localSheetId="4">#REF!</definedName>
    <definedName name="NEWSEM5PLAT" localSheetId="2">#REF!</definedName>
    <definedName name="NEWSEM5PLAT">#REF!</definedName>
    <definedName name="NEWSEM6ACC" localSheetId="3">#REF!</definedName>
    <definedName name="NEWSEM6ACC" localSheetId="4">#REF!</definedName>
    <definedName name="NEWSEM6ACC" localSheetId="2">#REF!</definedName>
    <definedName name="NEWSEM6ACC">#REF!</definedName>
    <definedName name="NEWSEM6DESSERT" localSheetId="3">#REF!</definedName>
    <definedName name="NEWSEM6DESSERT" localSheetId="4">#REF!</definedName>
    <definedName name="NEWSEM6DESSERT" localSheetId="2">#REF!</definedName>
    <definedName name="NEWSEM6DESSERT">#REF!</definedName>
    <definedName name="NEWSEM6HO" localSheetId="3">#REF!</definedName>
    <definedName name="NEWSEM6HO" localSheetId="4">#REF!</definedName>
    <definedName name="NEWSEM6HO" localSheetId="2">#REF!</definedName>
    <definedName name="NEWSEM6HO">#REF!</definedName>
    <definedName name="NEWSEM6PLAT" localSheetId="3">#REF!</definedName>
    <definedName name="NEWSEM6PLAT" localSheetId="4">#REF!</definedName>
    <definedName name="NEWSEM6PLAT" localSheetId="2">#REF!</definedName>
    <definedName name="NEWSEM6PLAT">#REF!</definedName>
    <definedName name="NEWSEM7ACC" localSheetId="3">#REF!</definedName>
    <definedName name="NEWSEM7ACC" localSheetId="4">#REF!</definedName>
    <definedName name="NEWSEM7ACC" localSheetId="2">#REF!</definedName>
    <definedName name="NEWSEM7ACC">#REF!</definedName>
    <definedName name="NEWSEM7DESSERT" localSheetId="3">#REF!</definedName>
    <definedName name="NEWSEM7DESSERT" localSheetId="4">#REF!</definedName>
    <definedName name="NEWSEM7DESSERT" localSheetId="2">#REF!</definedName>
    <definedName name="NEWSEM7DESSERT">#REF!</definedName>
    <definedName name="NEWSEM7HO" localSheetId="3">#REF!</definedName>
    <definedName name="NEWSEM7HO" localSheetId="4">#REF!</definedName>
    <definedName name="NEWSEM7HO" localSheetId="2">#REF!</definedName>
    <definedName name="NEWSEM7HO">#REF!</definedName>
    <definedName name="NEWSEM7PLAT" localSheetId="3">#REF!</definedName>
    <definedName name="NEWSEM7PLAT" localSheetId="4">#REF!</definedName>
    <definedName name="NEWSEM7PLAT" localSheetId="2">#REF!</definedName>
    <definedName name="NEWSEM7PLAT">#REF!</definedName>
    <definedName name="NEWSEM8ACC" localSheetId="3">#REF!</definedName>
    <definedName name="NEWSEM8ACC" localSheetId="4">#REF!</definedName>
    <definedName name="NEWSEM8ACC" localSheetId="2">#REF!</definedName>
    <definedName name="NEWSEM8ACC">#REF!</definedName>
    <definedName name="NEWSEM8DESSERT" localSheetId="3">#REF!</definedName>
    <definedName name="NEWSEM8DESSERT" localSheetId="4">#REF!</definedName>
    <definedName name="NEWSEM8DESSERT" localSheetId="2">#REF!</definedName>
    <definedName name="NEWSEM8DESSERT">#REF!</definedName>
    <definedName name="NEWSEM8HO" localSheetId="3">#REF!</definedName>
    <definedName name="NEWSEM8HO" localSheetId="4">#REF!</definedName>
    <definedName name="NEWSEM8HO" localSheetId="2">#REF!</definedName>
    <definedName name="NEWSEM8HO">#REF!</definedName>
    <definedName name="NEWSEM8PLAT" localSheetId="3">#REF!</definedName>
    <definedName name="NEWSEM8PLAT" localSheetId="4">#REF!</definedName>
    <definedName name="NEWSEM8PLAT" localSheetId="2">#REF!</definedName>
    <definedName name="NEWSEM8PLAT">#REF!</definedName>
    <definedName name="option" localSheetId="3">#REF!</definedName>
    <definedName name="option" localSheetId="4">#REF!</definedName>
    <definedName name="option" localSheetId="2">#REF!</definedName>
    <definedName name="option">#REF!</definedName>
    <definedName name="periph" localSheetId="3">#REF!</definedName>
    <definedName name="periph" localSheetId="4">#REF!</definedName>
    <definedName name="periph" localSheetId="2">#REF!</definedName>
    <definedName name="periph">#REF!</definedName>
    <definedName name="PLAT_PROTIDIQUE">#REF!</definedName>
    <definedName name="PLATS_PROTIDIQUES" localSheetId="5">[2]Base!$B$2:$B$154</definedName>
    <definedName name="PLATS_PROTIDIQUES">[2]Base!$B$2:$B$154</definedName>
    <definedName name="SAUCES" localSheetId="5">[2]Base!$C$2:$C$15</definedName>
    <definedName name="SAUCES">[2]Base!$C$2:$C$15</definedName>
    <definedName name="TRANCHAGE_POINTS">'[1]00-BASE'!$J$3:$J$337</definedName>
    <definedName name="_xlnm.Print_Area" localSheetId="0">'5E D1'!$B$1:$J$100</definedName>
    <definedName name="_xlnm.Print_Area" localSheetId="1">'5E D2'!$B$1:$J$212</definedName>
    <definedName name="_xlnm.Print_Area" localSheetId="5">'ALLERGENES D2'!$C$1:$R$75,'ALLERGENES D2'!$T$1:$AI$75</definedName>
    <definedName name="_xlnm.Print_Area" localSheetId="3">'F. LIAISON 5E C1'!$C$1:$Y$467</definedName>
    <definedName name="_xlnm.Print_Area" localSheetId="4">'F. LIAISON 5E C2'!$C$1:$Y$311</definedName>
    <definedName name="_xlnm.Print_Area" localSheetId="2">'F. LIAISON 5E D2'!$C$1:$Y$311</definedName>
    <definedName name="ZONE_FROIDE_POINTS">'[1]00-BASE'!$H$3:$H$337</definedName>
  </definedNames>
  <calcPr calcId="191029"/>
</workbook>
</file>

<file path=xl/calcChain.xml><?xml version="1.0" encoding="utf-8"?>
<calcChain xmlns="http://schemas.openxmlformats.org/spreadsheetml/2006/main">
  <c r="B214" i="105" l="1"/>
  <c r="N2" i="105"/>
  <c r="D121" i="105"/>
  <c r="D193" i="105" s="1"/>
  <c r="P129" i="119"/>
  <c r="P130" i="119"/>
  <c r="P131" i="119"/>
  <c r="P132" i="119"/>
  <c r="P133" i="119"/>
  <c r="P134" i="119"/>
  <c r="P135" i="119"/>
  <c r="P136" i="119"/>
  <c r="P137" i="119"/>
  <c r="P138" i="119"/>
  <c r="P139" i="119"/>
  <c r="E3" i="139"/>
  <c r="Q3" i="139"/>
  <c r="Q81" i="139"/>
  <c r="P463" i="139"/>
  <c r="P462" i="139"/>
  <c r="P461" i="139"/>
  <c r="P460" i="139"/>
  <c r="P459" i="139"/>
  <c r="P458" i="139"/>
  <c r="P457" i="139"/>
  <c r="P456" i="139"/>
  <c r="P455" i="139"/>
  <c r="P454" i="139"/>
  <c r="P453" i="139"/>
  <c r="P452" i="139"/>
  <c r="P451" i="139"/>
  <c r="P450" i="139"/>
  <c r="P449" i="139"/>
  <c r="P448" i="139"/>
  <c r="P447" i="139"/>
  <c r="P446" i="139"/>
  <c r="P445" i="139"/>
  <c r="P444" i="139"/>
  <c r="P443" i="139"/>
  <c r="P442" i="139"/>
  <c r="P441" i="139"/>
  <c r="P440" i="139"/>
  <c r="P439" i="139"/>
  <c r="P438" i="139"/>
  <c r="P437" i="139"/>
  <c r="P436" i="139"/>
  <c r="P435" i="139"/>
  <c r="P434" i="139"/>
  <c r="P433" i="139"/>
  <c r="P432" i="139"/>
  <c r="P431" i="139"/>
  <c r="P430" i="139"/>
  <c r="P429" i="139"/>
  <c r="P428" i="139"/>
  <c r="P427" i="139"/>
  <c r="P426" i="139"/>
  <c r="P425" i="139"/>
  <c r="P424" i="139"/>
  <c r="P423" i="139"/>
  <c r="P422" i="139"/>
  <c r="P421" i="139"/>
  <c r="P420" i="139"/>
  <c r="P419" i="139"/>
  <c r="P418" i="139"/>
  <c r="P417" i="139"/>
  <c r="P416" i="139"/>
  <c r="P415" i="139"/>
  <c r="P414" i="139"/>
  <c r="P413" i="139"/>
  <c r="P412" i="139"/>
  <c r="P411" i="139"/>
  <c r="P410" i="139"/>
  <c r="P409" i="139"/>
  <c r="P408" i="139"/>
  <c r="P407" i="139"/>
  <c r="O407" i="139"/>
  <c r="O419" i="139" s="1"/>
  <c r="O431" i="139" s="1"/>
  <c r="O443" i="139" s="1"/>
  <c r="O455" i="139" s="1"/>
  <c r="P406" i="139"/>
  <c r="P405" i="139"/>
  <c r="P404" i="139"/>
  <c r="Q393" i="139"/>
  <c r="D463" i="139"/>
  <c r="D462" i="139"/>
  <c r="D461" i="139"/>
  <c r="D460" i="139"/>
  <c r="D459" i="139"/>
  <c r="D458" i="139"/>
  <c r="D457" i="139"/>
  <c r="D456" i="139"/>
  <c r="D455" i="139"/>
  <c r="D454" i="139"/>
  <c r="D453" i="139"/>
  <c r="D452" i="139"/>
  <c r="D451" i="139"/>
  <c r="D450" i="139"/>
  <c r="D449" i="139"/>
  <c r="D448" i="139"/>
  <c r="D447" i="139"/>
  <c r="D446" i="139"/>
  <c r="D445" i="139"/>
  <c r="D444" i="139"/>
  <c r="D443" i="139"/>
  <c r="D442" i="139"/>
  <c r="D441" i="139"/>
  <c r="D440" i="139"/>
  <c r="D439" i="139"/>
  <c r="D438" i="139"/>
  <c r="D437" i="139"/>
  <c r="D436" i="139"/>
  <c r="D435" i="139"/>
  <c r="D434" i="139"/>
  <c r="D433" i="139"/>
  <c r="D432" i="139"/>
  <c r="D431" i="139"/>
  <c r="D430" i="139"/>
  <c r="D429" i="139"/>
  <c r="D428" i="139"/>
  <c r="D427" i="139"/>
  <c r="D426" i="139"/>
  <c r="D425" i="139"/>
  <c r="D424" i="139"/>
  <c r="D423" i="139"/>
  <c r="D422" i="139"/>
  <c r="D421" i="139"/>
  <c r="D420" i="139"/>
  <c r="D419" i="139"/>
  <c r="D418" i="139"/>
  <c r="D417" i="139"/>
  <c r="D416" i="139"/>
  <c r="D415" i="139"/>
  <c r="D414" i="139"/>
  <c r="D413" i="139"/>
  <c r="D412" i="139"/>
  <c r="D411" i="139"/>
  <c r="D410" i="139"/>
  <c r="D409" i="139"/>
  <c r="D408" i="139"/>
  <c r="D407" i="139"/>
  <c r="D406" i="139"/>
  <c r="D405" i="139"/>
  <c r="D404" i="139"/>
  <c r="E393" i="139"/>
  <c r="C393" i="139"/>
  <c r="E237" i="139"/>
  <c r="D248" i="139"/>
  <c r="D249" i="139"/>
  <c r="D250" i="139"/>
  <c r="D251" i="139"/>
  <c r="D252" i="139"/>
  <c r="D253" i="139"/>
  <c r="D254" i="139"/>
  <c r="D255" i="139"/>
  <c r="D256" i="139"/>
  <c r="D257" i="139"/>
  <c r="D258" i="139"/>
  <c r="D259" i="139"/>
  <c r="D260" i="139"/>
  <c r="D261" i="139"/>
  <c r="D262" i="139"/>
  <c r="D263" i="139"/>
  <c r="D264" i="139"/>
  <c r="D265" i="139"/>
  <c r="D266" i="139"/>
  <c r="D267" i="139"/>
  <c r="D268" i="139"/>
  <c r="D269" i="139"/>
  <c r="D270" i="139"/>
  <c r="D271" i="139"/>
  <c r="D272" i="139"/>
  <c r="D273" i="139"/>
  <c r="D274" i="139"/>
  <c r="D275" i="139"/>
  <c r="D276" i="139"/>
  <c r="D277" i="139"/>
  <c r="D278" i="139"/>
  <c r="D279" i="139"/>
  <c r="D280" i="139"/>
  <c r="D281" i="139"/>
  <c r="D282" i="139"/>
  <c r="D283" i="139"/>
  <c r="D284" i="139"/>
  <c r="D285" i="139"/>
  <c r="D286" i="139"/>
  <c r="D287" i="139"/>
  <c r="D288" i="139"/>
  <c r="D289" i="139"/>
  <c r="D290" i="139"/>
  <c r="D291" i="139"/>
  <c r="D292" i="139"/>
  <c r="D293" i="139"/>
  <c r="D294" i="139"/>
  <c r="D295" i="139"/>
  <c r="D296" i="139"/>
  <c r="D297" i="139"/>
  <c r="D298" i="139"/>
  <c r="D299" i="139"/>
  <c r="D300" i="139"/>
  <c r="D301" i="139"/>
  <c r="D302" i="139"/>
  <c r="D303" i="139"/>
  <c r="D304" i="139"/>
  <c r="D305" i="139"/>
  <c r="D306" i="139"/>
  <c r="D307" i="139"/>
  <c r="D169" i="105" l="1"/>
  <c r="D217" i="105"/>
  <c r="D145" i="105"/>
  <c r="A6" i="119"/>
  <c r="A84" i="119" s="1"/>
  <c r="A162" i="119" s="1"/>
  <c r="A4" i="119"/>
  <c r="P17" i="119"/>
  <c r="D15" i="119"/>
  <c r="D16" i="119"/>
  <c r="D17" i="119"/>
  <c r="D18" i="119"/>
  <c r="D19" i="119"/>
  <c r="D20" i="119"/>
  <c r="D21" i="119"/>
  <c r="D22" i="119"/>
  <c r="D23" i="119"/>
  <c r="D24" i="119"/>
  <c r="D25" i="119"/>
  <c r="L22" i="105"/>
  <c r="L42" i="105" s="1"/>
  <c r="L62" i="105" s="1"/>
  <c r="C237" i="119"/>
  <c r="C81" i="119"/>
  <c r="C159" i="119" s="1"/>
  <c r="C81" i="139"/>
  <c r="A86" i="139"/>
  <c r="C159" i="139"/>
  <c r="A164" i="139"/>
  <c r="C159" i="138"/>
  <c r="C237" i="138" s="1"/>
  <c r="C81" i="138"/>
  <c r="A86" i="138"/>
  <c r="A164" i="138" s="1"/>
  <c r="A242" i="138" s="1"/>
  <c r="A320" i="138" s="1"/>
  <c r="M22" i="105"/>
  <c r="M123" i="139" l="1"/>
  <c r="P249" i="119" l="1"/>
  <c r="P250" i="119"/>
  <c r="P251" i="119"/>
  <c r="P252" i="119"/>
  <c r="P253" i="119"/>
  <c r="P254" i="119"/>
  <c r="P255" i="119"/>
  <c r="P256" i="119"/>
  <c r="P257" i="119"/>
  <c r="P258" i="119"/>
  <c r="P259" i="119"/>
  <c r="P271" i="119"/>
  <c r="P261" i="119"/>
  <c r="P262" i="119"/>
  <c r="P263" i="119"/>
  <c r="P264" i="119"/>
  <c r="P265" i="119"/>
  <c r="P266" i="119"/>
  <c r="P267" i="119"/>
  <c r="P268" i="119"/>
  <c r="P269" i="119"/>
  <c r="P270" i="119"/>
  <c r="P273" i="119"/>
  <c r="P274" i="119"/>
  <c r="P275" i="119"/>
  <c r="P276" i="119"/>
  <c r="P277" i="119"/>
  <c r="P278" i="119"/>
  <c r="P279" i="119"/>
  <c r="P280" i="119"/>
  <c r="P281" i="119"/>
  <c r="P282" i="119"/>
  <c r="P283" i="119"/>
  <c r="P285" i="119"/>
  <c r="P286" i="119"/>
  <c r="P287" i="119"/>
  <c r="P288" i="119"/>
  <c r="P289" i="119"/>
  <c r="P290" i="119"/>
  <c r="P291" i="119"/>
  <c r="P292" i="119"/>
  <c r="P293" i="119"/>
  <c r="P294" i="119"/>
  <c r="P295" i="119"/>
  <c r="P297" i="119"/>
  <c r="P298" i="119"/>
  <c r="P299" i="119"/>
  <c r="P300" i="119"/>
  <c r="P301" i="119"/>
  <c r="P302" i="119"/>
  <c r="P303" i="119"/>
  <c r="P304" i="119"/>
  <c r="P305" i="119"/>
  <c r="P306" i="119"/>
  <c r="P307" i="119"/>
  <c r="P296" i="119"/>
  <c r="P284" i="119"/>
  <c r="P272" i="119"/>
  <c r="P260" i="119"/>
  <c r="P248" i="119"/>
  <c r="P297" i="139"/>
  <c r="P298" i="139"/>
  <c r="P299" i="139"/>
  <c r="P300" i="139"/>
  <c r="P301" i="139"/>
  <c r="P302" i="139"/>
  <c r="P303" i="139"/>
  <c r="P304" i="139"/>
  <c r="P305" i="139"/>
  <c r="P306" i="139"/>
  <c r="P307" i="139"/>
  <c r="P285" i="139"/>
  <c r="P286" i="139"/>
  <c r="P287" i="139"/>
  <c r="P288" i="139"/>
  <c r="P289" i="139"/>
  <c r="P290" i="139"/>
  <c r="P291" i="139"/>
  <c r="P292" i="139"/>
  <c r="P293" i="139"/>
  <c r="P294" i="139"/>
  <c r="P295" i="139"/>
  <c r="P273" i="139"/>
  <c r="P274" i="139"/>
  <c r="P275" i="139"/>
  <c r="P276" i="139"/>
  <c r="P277" i="139"/>
  <c r="P278" i="139"/>
  <c r="P279" i="139"/>
  <c r="P280" i="139"/>
  <c r="P281" i="139"/>
  <c r="P282" i="139"/>
  <c r="P283" i="139"/>
  <c r="P261" i="139"/>
  <c r="P262" i="139"/>
  <c r="P263" i="139"/>
  <c r="P264" i="139"/>
  <c r="P265" i="139"/>
  <c r="P266" i="139"/>
  <c r="P267" i="139"/>
  <c r="P268" i="139"/>
  <c r="P269" i="139"/>
  <c r="P270" i="139"/>
  <c r="P271" i="139"/>
  <c r="P249" i="139"/>
  <c r="P250" i="139"/>
  <c r="P251" i="139"/>
  <c r="P252" i="139"/>
  <c r="P253" i="139"/>
  <c r="P254" i="139"/>
  <c r="P255" i="139"/>
  <c r="P256" i="139"/>
  <c r="P257" i="139"/>
  <c r="P258" i="139"/>
  <c r="P259" i="139"/>
  <c r="P296" i="139"/>
  <c r="P284" i="139"/>
  <c r="P272" i="139"/>
  <c r="P260" i="139"/>
  <c r="P248" i="139"/>
  <c r="P297" i="138"/>
  <c r="P298" i="138"/>
  <c r="P299" i="138"/>
  <c r="P300" i="138"/>
  <c r="P301" i="138"/>
  <c r="P302" i="138"/>
  <c r="P303" i="138"/>
  <c r="P304" i="138"/>
  <c r="P305" i="138"/>
  <c r="P306" i="138"/>
  <c r="P307" i="138"/>
  <c r="P285" i="138"/>
  <c r="P286" i="138"/>
  <c r="P287" i="138"/>
  <c r="P288" i="138"/>
  <c r="P289" i="138"/>
  <c r="P290" i="138"/>
  <c r="P291" i="138"/>
  <c r="P292" i="138"/>
  <c r="P293" i="138"/>
  <c r="P294" i="138"/>
  <c r="P295" i="138"/>
  <c r="P273" i="138"/>
  <c r="P274" i="138"/>
  <c r="P275" i="138"/>
  <c r="P276" i="138"/>
  <c r="P277" i="138"/>
  <c r="P278" i="138"/>
  <c r="P279" i="138"/>
  <c r="P280" i="138"/>
  <c r="P281" i="138"/>
  <c r="P282" i="138"/>
  <c r="P283" i="138"/>
  <c r="P261" i="138"/>
  <c r="P262" i="138"/>
  <c r="P263" i="138"/>
  <c r="P264" i="138"/>
  <c r="P265" i="138"/>
  <c r="P266" i="138"/>
  <c r="P267" i="138"/>
  <c r="P268" i="138"/>
  <c r="P269" i="138"/>
  <c r="P270" i="138"/>
  <c r="P271" i="138"/>
  <c r="P249" i="138"/>
  <c r="P250" i="138"/>
  <c r="P251" i="138"/>
  <c r="P252" i="138"/>
  <c r="P253" i="138"/>
  <c r="P254" i="138"/>
  <c r="P255" i="138"/>
  <c r="P256" i="138"/>
  <c r="P257" i="138"/>
  <c r="P258" i="138"/>
  <c r="P259" i="138"/>
  <c r="P296" i="138"/>
  <c r="P284" i="138"/>
  <c r="P272" i="138"/>
  <c r="P260" i="138"/>
  <c r="P248" i="138"/>
  <c r="D228" i="138"/>
  <c r="D229" i="138"/>
  <c r="D216" i="138"/>
  <c r="D217" i="138"/>
  <c r="D204" i="138"/>
  <c r="D205" i="138"/>
  <c r="D192" i="138"/>
  <c r="D193" i="138"/>
  <c r="D180" i="138"/>
  <c r="D181" i="138"/>
  <c r="N22" i="105" l="1"/>
  <c r="M42" i="105" s="1"/>
  <c r="N42" i="105" s="1"/>
  <c r="M62" i="105" s="1"/>
  <c r="N62" i="105" s="1"/>
  <c r="D21" i="126" l="1"/>
  <c r="D41" i="126"/>
  <c r="D41" i="105"/>
  <c r="D29" i="119"/>
  <c r="D33" i="119"/>
  <c r="D34" i="119"/>
  <c r="D35" i="119"/>
  <c r="P38" i="119"/>
  <c r="D14" i="119"/>
  <c r="D68" i="119"/>
  <c r="D53" i="119"/>
  <c r="D41" i="119"/>
  <c r="D37" i="119"/>
  <c r="D16" i="120"/>
  <c r="D14" i="120"/>
  <c r="D15" i="120"/>
  <c r="D17" i="120"/>
  <c r="D18" i="120"/>
  <c r="D19" i="120"/>
  <c r="D20" i="120"/>
  <c r="D21" i="120"/>
  <c r="D22" i="120"/>
  <c r="D23" i="120"/>
  <c r="D24" i="120"/>
  <c r="A6" i="139" l="1"/>
  <c r="A4" i="139"/>
  <c r="C251" i="139" s="1"/>
  <c r="C263" i="139" s="1"/>
  <c r="C275" i="139" s="1"/>
  <c r="C287" i="139" s="1"/>
  <c r="C299" i="139" s="1"/>
  <c r="A6" i="138"/>
  <c r="Y81" i="138" s="1"/>
  <c r="A4" i="138"/>
  <c r="P207" i="139"/>
  <c r="P208" i="139"/>
  <c r="P209" i="139"/>
  <c r="P210" i="139"/>
  <c r="P211" i="139"/>
  <c r="P212" i="139"/>
  <c r="P213" i="139"/>
  <c r="P214" i="139"/>
  <c r="P215" i="139"/>
  <c r="P216" i="139"/>
  <c r="P217" i="139"/>
  <c r="P219" i="139"/>
  <c r="P220" i="139"/>
  <c r="P221" i="139"/>
  <c r="P222" i="139"/>
  <c r="P223" i="139"/>
  <c r="P224" i="139"/>
  <c r="P225" i="139"/>
  <c r="P226" i="139"/>
  <c r="P227" i="139"/>
  <c r="P228" i="139"/>
  <c r="P229" i="139"/>
  <c r="D229" i="139"/>
  <c r="D219" i="139"/>
  <c r="D220" i="139"/>
  <c r="D221" i="139"/>
  <c r="D222" i="139"/>
  <c r="D223" i="139"/>
  <c r="D224" i="139"/>
  <c r="D225" i="139"/>
  <c r="D226" i="139"/>
  <c r="D227" i="139"/>
  <c r="D228" i="139"/>
  <c r="D207" i="139"/>
  <c r="D208" i="139"/>
  <c r="D209" i="139"/>
  <c r="D210" i="139"/>
  <c r="D211" i="139"/>
  <c r="D212" i="139"/>
  <c r="D213" i="139"/>
  <c r="D214" i="139"/>
  <c r="D215" i="139"/>
  <c r="D216" i="139"/>
  <c r="D217" i="139"/>
  <c r="D195" i="139"/>
  <c r="D196" i="139"/>
  <c r="D197" i="139"/>
  <c r="D198" i="139"/>
  <c r="D199" i="139"/>
  <c r="D200" i="139"/>
  <c r="D201" i="139"/>
  <c r="D202" i="139"/>
  <c r="D203" i="139"/>
  <c r="D204" i="139"/>
  <c r="D205" i="139"/>
  <c r="P195" i="139"/>
  <c r="P196" i="139"/>
  <c r="P197" i="139"/>
  <c r="P198" i="139"/>
  <c r="P199" i="139"/>
  <c r="P200" i="139"/>
  <c r="P201" i="139"/>
  <c r="P202" i="139"/>
  <c r="P203" i="139"/>
  <c r="P204" i="139"/>
  <c r="P205" i="139"/>
  <c r="P183" i="139"/>
  <c r="P184" i="139"/>
  <c r="P185" i="139"/>
  <c r="P186" i="139"/>
  <c r="P187" i="139"/>
  <c r="P188" i="139"/>
  <c r="P189" i="139"/>
  <c r="P190" i="139"/>
  <c r="P191" i="139"/>
  <c r="P192" i="139"/>
  <c r="P193" i="139"/>
  <c r="D183" i="139"/>
  <c r="D184" i="139"/>
  <c r="D185" i="139"/>
  <c r="D186" i="139"/>
  <c r="D187" i="139"/>
  <c r="D188" i="139"/>
  <c r="D189" i="139"/>
  <c r="D190" i="139"/>
  <c r="D191" i="139"/>
  <c r="D192" i="139"/>
  <c r="D193" i="139"/>
  <c r="D171" i="139"/>
  <c r="D172" i="139"/>
  <c r="D173" i="139"/>
  <c r="D174" i="139"/>
  <c r="D175" i="139"/>
  <c r="D176" i="139"/>
  <c r="D177" i="139"/>
  <c r="D178" i="139"/>
  <c r="D179" i="139"/>
  <c r="D180" i="139"/>
  <c r="D181" i="139"/>
  <c r="P171" i="139"/>
  <c r="P172" i="139"/>
  <c r="P173" i="139"/>
  <c r="P174" i="139"/>
  <c r="P175" i="139"/>
  <c r="P176" i="139"/>
  <c r="P177" i="139"/>
  <c r="P178" i="139"/>
  <c r="P179" i="139"/>
  <c r="P180" i="139"/>
  <c r="P181" i="139"/>
  <c r="P170" i="139"/>
  <c r="P182" i="139"/>
  <c r="P194" i="139"/>
  <c r="P206" i="139"/>
  <c r="P218" i="139"/>
  <c r="D218" i="139"/>
  <c r="D206" i="139"/>
  <c r="D194" i="139"/>
  <c r="D182" i="139"/>
  <c r="D170" i="139"/>
  <c r="P141" i="139"/>
  <c r="P142" i="139"/>
  <c r="P143" i="139"/>
  <c r="P144" i="139"/>
  <c r="P145" i="139"/>
  <c r="P146" i="139"/>
  <c r="P147" i="139"/>
  <c r="P148" i="139"/>
  <c r="P149" i="139"/>
  <c r="P150" i="139"/>
  <c r="P151" i="139"/>
  <c r="P129" i="139"/>
  <c r="P130" i="139"/>
  <c r="P131" i="139"/>
  <c r="P132" i="139"/>
  <c r="P133" i="139"/>
  <c r="P134" i="139"/>
  <c r="P135" i="139"/>
  <c r="P136" i="139"/>
  <c r="P137" i="139"/>
  <c r="P138" i="139"/>
  <c r="P139" i="139"/>
  <c r="P117" i="139"/>
  <c r="P118" i="139"/>
  <c r="P119" i="139"/>
  <c r="P120" i="139"/>
  <c r="P121" i="139"/>
  <c r="P122" i="139"/>
  <c r="P123" i="139"/>
  <c r="P124" i="139"/>
  <c r="P125" i="139"/>
  <c r="P126" i="139"/>
  <c r="P127" i="139"/>
  <c r="P105" i="139"/>
  <c r="P106" i="139"/>
  <c r="P107" i="139"/>
  <c r="P108" i="139"/>
  <c r="P109" i="139"/>
  <c r="P110" i="139"/>
  <c r="P111" i="139"/>
  <c r="P112" i="139"/>
  <c r="P113" i="139"/>
  <c r="P114" i="139"/>
  <c r="P115" i="139"/>
  <c r="P93" i="139"/>
  <c r="P94" i="139"/>
  <c r="P95" i="139"/>
  <c r="P96" i="139"/>
  <c r="P97" i="139"/>
  <c r="P98" i="139"/>
  <c r="P99" i="139"/>
  <c r="P100" i="139"/>
  <c r="P101" i="139"/>
  <c r="P102" i="139"/>
  <c r="P103" i="139"/>
  <c r="P140" i="139"/>
  <c r="P128" i="139"/>
  <c r="P116" i="139"/>
  <c r="P104" i="139"/>
  <c r="P92" i="139"/>
  <c r="D141" i="139"/>
  <c r="D142" i="139"/>
  <c r="D143" i="139"/>
  <c r="D144" i="139"/>
  <c r="D145" i="139"/>
  <c r="D146" i="139"/>
  <c r="D147" i="139"/>
  <c r="D148" i="139"/>
  <c r="D149" i="139"/>
  <c r="D150" i="139"/>
  <c r="D151" i="139"/>
  <c r="D129" i="139"/>
  <c r="D130" i="139"/>
  <c r="D131" i="139"/>
  <c r="D132" i="139"/>
  <c r="D133" i="139"/>
  <c r="D134" i="139"/>
  <c r="D135" i="139"/>
  <c r="D136" i="139"/>
  <c r="D137" i="139"/>
  <c r="D138" i="139"/>
  <c r="D139" i="139"/>
  <c r="D117" i="139"/>
  <c r="D118" i="139"/>
  <c r="D119" i="139"/>
  <c r="D120" i="139"/>
  <c r="D121" i="139"/>
  <c r="D122" i="139"/>
  <c r="D123" i="139"/>
  <c r="D124" i="139"/>
  <c r="D125" i="139"/>
  <c r="D126" i="139"/>
  <c r="D127" i="139"/>
  <c r="D105" i="139"/>
  <c r="D106" i="139"/>
  <c r="D107" i="139"/>
  <c r="D108" i="139"/>
  <c r="D109" i="139"/>
  <c r="D110" i="139"/>
  <c r="D111" i="139"/>
  <c r="D112" i="139"/>
  <c r="D113" i="139"/>
  <c r="D114" i="139"/>
  <c r="D115" i="139"/>
  <c r="D93" i="139"/>
  <c r="D94" i="139"/>
  <c r="D95" i="139"/>
  <c r="D96" i="139"/>
  <c r="D97" i="139"/>
  <c r="D98" i="139"/>
  <c r="D99" i="139"/>
  <c r="D100" i="139"/>
  <c r="D101" i="139"/>
  <c r="D102" i="139"/>
  <c r="D103" i="139"/>
  <c r="D140" i="139"/>
  <c r="D128" i="139"/>
  <c r="D116" i="139"/>
  <c r="D104" i="139"/>
  <c r="D92" i="139"/>
  <c r="P72" i="139"/>
  <c r="P73" i="139"/>
  <c r="P63" i="139"/>
  <c r="P64" i="139"/>
  <c r="P65" i="139"/>
  <c r="P66" i="139"/>
  <c r="P67" i="139"/>
  <c r="P68" i="139"/>
  <c r="P69" i="139"/>
  <c r="P70" i="139"/>
  <c r="P71" i="139"/>
  <c r="P51" i="139"/>
  <c r="P52" i="139"/>
  <c r="P53" i="139"/>
  <c r="P54" i="139"/>
  <c r="P55" i="139"/>
  <c r="P56" i="139"/>
  <c r="P57" i="139"/>
  <c r="P58" i="139"/>
  <c r="P59" i="139"/>
  <c r="P60" i="139"/>
  <c r="P61" i="139"/>
  <c r="P39" i="139"/>
  <c r="P40" i="139"/>
  <c r="P41" i="139"/>
  <c r="P42" i="139"/>
  <c r="P43" i="139"/>
  <c r="P44" i="139"/>
  <c r="P45" i="139"/>
  <c r="P46" i="139"/>
  <c r="P47" i="139"/>
  <c r="P48" i="139"/>
  <c r="P49" i="139"/>
  <c r="P27" i="139"/>
  <c r="P28" i="139"/>
  <c r="P29" i="139"/>
  <c r="P30" i="139"/>
  <c r="P31" i="139"/>
  <c r="P32" i="139"/>
  <c r="P33" i="139"/>
  <c r="P34" i="139"/>
  <c r="P35" i="139"/>
  <c r="P36" i="139"/>
  <c r="P37" i="139"/>
  <c r="P24" i="139"/>
  <c r="P25" i="139"/>
  <c r="P15" i="139"/>
  <c r="P16" i="139"/>
  <c r="P17" i="139"/>
  <c r="P18" i="139"/>
  <c r="P19" i="139"/>
  <c r="P20" i="139"/>
  <c r="P21" i="139"/>
  <c r="P22" i="139"/>
  <c r="P23" i="139"/>
  <c r="P62" i="139"/>
  <c r="P50" i="139"/>
  <c r="P38" i="139"/>
  <c r="P26" i="139"/>
  <c r="P14" i="139"/>
  <c r="D63" i="139"/>
  <c r="D64" i="139"/>
  <c r="D65" i="139"/>
  <c r="D66" i="139"/>
  <c r="D67" i="139"/>
  <c r="D68" i="139"/>
  <c r="D69" i="139"/>
  <c r="D70" i="139"/>
  <c r="D71" i="139"/>
  <c r="D72" i="139"/>
  <c r="D73" i="139"/>
  <c r="D51" i="139"/>
  <c r="D52" i="139"/>
  <c r="D53" i="139"/>
  <c r="D54" i="139"/>
  <c r="D55" i="139"/>
  <c r="D56" i="139"/>
  <c r="D57" i="139"/>
  <c r="D58" i="139"/>
  <c r="D59" i="139"/>
  <c r="D60" i="139"/>
  <c r="D61" i="139"/>
  <c r="D39" i="139"/>
  <c r="D40" i="139"/>
  <c r="D41" i="139"/>
  <c r="D42" i="139"/>
  <c r="D43" i="139"/>
  <c r="D44" i="139"/>
  <c r="D45" i="139"/>
  <c r="D46" i="139"/>
  <c r="D47" i="139"/>
  <c r="D48" i="139"/>
  <c r="D49" i="139"/>
  <c r="D27" i="139"/>
  <c r="D28" i="139"/>
  <c r="D29" i="139"/>
  <c r="D30" i="139"/>
  <c r="D31" i="139"/>
  <c r="D32" i="139"/>
  <c r="D33" i="139"/>
  <c r="D34" i="139"/>
  <c r="D35" i="139"/>
  <c r="D36" i="139"/>
  <c r="D37" i="139"/>
  <c r="D15" i="139"/>
  <c r="D16" i="139"/>
  <c r="D17" i="139"/>
  <c r="D18" i="139"/>
  <c r="D19" i="139"/>
  <c r="D20" i="139"/>
  <c r="D21" i="139"/>
  <c r="D22" i="139"/>
  <c r="D23" i="139"/>
  <c r="D24" i="139"/>
  <c r="D25" i="139"/>
  <c r="D62" i="139"/>
  <c r="D50" i="139"/>
  <c r="D38" i="139"/>
  <c r="D26" i="139"/>
  <c r="D14" i="139"/>
  <c r="P385" i="139"/>
  <c r="D385" i="139"/>
  <c r="P384" i="139"/>
  <c r="D384" i="139"/>
  <c r="P383" i="139"/>
  <c r="D383" i="139"/>
  <c r="P382" i="139"/>
  <c r="D382" i="139"/>
  <c r="P381" i="139"/>
  <c r="D381" i="139"/>
  <c r="P380" i="139"/>
  <c r="D380" i="139"/>
  <c r="P379" i="139"/>
  <c r="D379" i="139"/>
  <c r="P378" i="139"/>
  <c r="D378" i="139"/>
  <c r="P377" i="139"/>
  <c r="D377" i="139"/>
  <c r="P376" i="139"/>
  <c r="D376" i="139"/>
  <c r="P375" i="139"/>
  <c r="D375" i="139"/>
  <c r="P374" i="139"/>
  <c r="D374" i="139"/>
  <c r="P373" i="139"/>
  <c r="D373" i="139"/>
  <c r="P372" i="139"/>
  <c r="D372" i="139"/>
  <c r="P371" i="139"/>
  <c r="D371" i="139"/>
  <c r="P370" i="139"/>
  <c r="D370" i="139"/>
  <c r="P369" i="139"/>
  <c r="D369" i="139"/>
  <c r="P368" i="139"/>
  <c r="D368" i="139"/>
  <c r="P367" i="139"/>
  <c r="D367" i="139"/>
  <c r="P366" i="139"/>
  <c r="D366" i="139"/>
  <c r="P365" i="139"/>
  <c r="D365" i="139"/>
  <c r="P364" i="139"/>
  <c r="D364" i="139"/>
  <c r="P363" i="139"/>
  <c r="D363" i="139"/>
  <c r="P362" i="139"/>
  <c r="D362" i="139"/>
  <c r="P361" i="139"/>
  <c r="D361" i="139"/>
  <c r="P360" i="139"/>
  <c r="D360" i="139"/>
  <c r="P359" i="139"/>
  <c r="D359" i="139"/>
  <c r="P358" i="139"/>
  <c r="D358" i="139"/>
  <c r="P357" i="139"/>
  <c r="D357" i="139"/>
  <c r="P356" i="139"/>
  <c r="D356" i="139"/>
  <c r="P355" i="139"/>
  <c r="D355" i="139"/>
  <c r="P354" i="139"/>
  <c r="D354" i="139"/>
  <c r="P353" i="139"/>
  <c r="D353" i="139"/>
  <c r="P352" i="139"/>
  <c r="D352" i="139"/>
  <c r="P351" i="139"/>
  <c r="D351" i="139"/>
  <c r="P350" i="139"/>
  <c r="D350" i="139"/>
  <c r="P349" i="139"/>
  <c r="D349" i="139"/>
  <c r="P348" i="139"/>
  <c r="D348" i="139"/>
  <c r="P347" i="139"/>
  <c r="D347" i="139"/>
  <c r="P346" i="139"/>
  <c r="D346" i="139"/>
  <c r="P345" i="139"/>
  <c r="D345" i="139"/>
  <c r="P344" i="139"/>
  <c r="D344" i="139"/>
  <c r="P343" i="139"/>
  <c r="D343" i="139"/>
  <c r="P342" i="139"/>
  <c r="D342" i="139"/>
  <c r="P341" i="139"/>
  <c r="D341" i="139"/>
  <c r="P340" i="139"/>
  <c r="D340" i="139"/>
  <c r="P339" i="139"/>
  <c r="D339" i="139"/>
  <c r="P338" i="139"/>
  <c r="D338" i="139"/>
  <c r="P337" i="139"/>
  <c r="D337" i="139"/>
  <c r="P336" i="139"/>
  <c r="D336" i="139"/>
  <c r="P335" i="139"/>
  <c r="D335" i="139"/>
  <c r="P334" i="139"/>
  <c r="D334" i="139"/>
  <c r="P333" i="139"/>
  <c r="D333" i="139"/>
  <c r="P332" i="139"/>
  <c r="D332" i="139"/>
  <c r="P331" i="139"/>
  <c r="D331" i="139"/>
  <c r="P330" i="139"/>
  <c r="D330" i="139"/>
  <c r="P329" i="139"/>
  <c r="D329" i="139"/>
  <c r="P328" i="139"/>
  <c r="D328" i="139"/>
  <c r="P327" i="139"/>
  <c r="D327" i="139"/>
  <c r="P326" i="139"/>
  <c r="D326" i="139"/>
  <c r="Q315" i="139"/>
  <c r="O315" i="139"/>
  <c r="E315" i="139"/>
  <c r="Q237" i="139"/>
  <c r="O237" i="139"/>
  <c r="O393" i="139" s="1"/>
  <c r="Q159" i="139"/>
  <c r="O159" i="139"/>
  <c r="E159" i="139"/>
  <c r="O81" i="139"/>
  <c r="E81" i="139"/>
  <c r="O3" i="139"/>
  <c r="D297" i="138"/>
  <c r="D298" i="138"/>
  <c r="D299" i="138"/>
  <c r="D300" i="138"/>
  <c r="D301" i="138"/>
  <c r="D302" i="138"/>
  <c r="D303" i="138"/>
  <c r="D304" i="138"/>
  <c r="D305" i="138"/>
  <c r="D306" i="138"/>
  <c r="D307" i="138"/>
  <c r="D285" i="138"/>
  <c r="D286" i="138"/>
  <c r="D287" i="138"/>
  <c r="D288" i="138"/>
  <c r="D289" i="138"/>
  <c r="D290" i="138"/>
  <c r="D291" i="138"/>
  <c r="D292" i="138"/>
  <c r="D293" i="138"/>
  <c r="D294" i="138"/>
  <c r="D295" i="138"/>
  <c r="D273" i="138"/>
  <c r="D274" i="138"/>
  <c r="D275" i="138"/>
  <c r="D276" i="138"/>
  <c r="D277" i="138"/>
  <c r="D278" i="138"/>
  <c r="D279" i="138"/>
  <c r="D280" i="138"/>
  <c r="D281" i="138"/>
  <c r="D282" i="138"/>
  <c r="D283" i="138"/>
  <c r="D261" i="138"/>
  <c r="D262" i="138"/>
  <c r="D263" i="138"/>
  <c r="D264" i="138"/>
  <c r="D265" i="138"/>
  <c r="D266" i="138"/>
  <c r="D267" i="138"/>
  <c r="D268" i="138"/>
  <c r="D269" i="138"/>
  <c r="D270" i="138"/>
  <c r="D271" i="138"/>
  <c r="D249" i="138"/>
  <c r="D250" i="138"/>
  <c r="D251" i="138"/>
  <c r="D252" i="138"/>
  <c r="D253" i="138"/>
  <c r="D254" i="138"/>
  <c r="D255" i="138"/>
  <c r="D256" i="138"/>
  <c r="D257" i="138"/>
  <c r="D258" i="138"/>
  <c r="D259" i="138"/>
  <c r="D296" i="138"/>
  <c r="D284" i="138"/>
  <c r="D272" i="138"/>
  <c r="D260" i="138"/>
  <c r="D248" i="138"/>
  <c r="P219" i="138"/>
  <c r="P220" i="138"/>
  <c r="P221" i="138"/>
  <c r="P222" i="138"/>
  <c r="P223" i="138"/>
  <c r="P224" i="138"/>
  <c r="P225" i="138"/>
  <c r="P226" i="138"/>
  <c r="P227" i="138"/>
  <c r="P228" i="138"/>
  <c r="P229" i="138"/>
  <c r="P207" i="138"/>
  <c r="P208" i="138"/>
  <c r="P209" i="138"/>
  <c r="P210" i="138"/>
  <c r="P211" i="138"/>
  <c r="P212" i="138"/>
  <c r="P213" i="138"/>
  <c r="P214" i="138"/>
  <c r="P215" i="138"/>
  <c r="P216" i="138"/>
  <c r="P217" i="138"/>
  <c r="P195" i="138"/>
  <c r="P196" i="138"/>
  <c r="P197" i="138"/>
  <c r="P198" i="138"/>
  <c r="P199" i="138"/>
  <c r="P200" i="138"/>
  <c r="P201" i="138"/>
  <c r="P202" i="138"/>
  <c r="P203" i="138"/>
  <c r="P204" i="138"/>
  <c r="P205" i="138"/>
  <c r="P183" i="138"/>
  <c r="P184" i="138"/>
  <c r="P185" i="138"/>
  <c r="P186" i="138"/>
  <c r="P187" i="138"/>
  <c r="P188" i="138"/>
  <c r="P189" i="138"/>
  <c r="P190" i="138"/>
  <c r="P191" i="138"/>
  <c r="P192" i="138"/>
  <c r="P193" i="138"/>
  <c r="P171" i="138"/>
  <c r="P172" i="138"/>
  <c r="P173" i="138"/>
  <c r="P174" i="138"/>
  <c r="P175" i="138"/>
  <c r="P176" i="138"/>
  <c r="P177" i="138"/>
  <c r="P178" i="138"/>
  <c r="P179" i="138"/>
  <c r="P180" i="138"/>
  <c r="P181" i="138"/>
  <c r="D219" i="138"/>
  <c r="D220" i="138"/>
  <c r="D221" i="138"/>
  <c r="D222" i="138"/>
  <c r="D223" i="138"/>
  <c r="D224" i="138"/>
  <c r="D225" i="138"/>
  <c r="D226" i="138"/>
  <c r="D227" i="138"/>
  <c r="D207" i="138"/>
  <c r="D208" i="138"/>
  <c r="D209" i="138"/>
  <c r="D210" i="138"/>
  <c r="D211" i="138"/>
  <c r="D212" i="138"/>
  <c r="D213" i="138"/>
  <c r="D214" i="138"/>
  <c r="D215" i="138"/>
  <c r="D195" i="138"/>
  <c r="D196" i="138"/>
  <c r="D197" i="138"/>
  <c r="D198" i="138"/>
  <c r="D199" i="138"/>
  <c r="D200" i="138"/>
  <c r="D201" i="138"/>
  <c r="D202" i="138"/>
  <c r="D203" i="138"/>
  <c r="D183" i="138"/>
  <c r="D184" i="138"/>
  <c r="D185" i="138"/>
  <c r="D186" i="138"/>
  <c r="D187" i="138"/>
  <c r="D188" i="138"/>
  <c r="D189" i="138"/>
  <c r="D190" i="138"/>
  <c r="D191" i="138"/>
  <c r="D171" i="138"/>
  <c r="D172" i="138"/>
  <c r="D173" i="138"/>
  <c r="D174" i="138"/>
  <c r="D175" i="138"/>
  <c r="D176" i="138"/>
  <c r="D177" i="138"/>
  <c r="D178" i="138"/>
  <c r="D179" i="138"/>
  <c r="P218" i="138"/>
  <c r="P206" i="138"/>
  <c r="P194" i="138"/>
  <c r="P182" i="138"/>
  <c r="P170" i="138"/>
  <c r="D218" i="138"/>
  <c r="D206" i="138"/>
  <c r="D194" i="138"/>
  <c r="D182" i="138"/>
  <c r="D170" i="138"/>
  <c r="P141" i="138"/>
  <c r="P142" i="138"/>
  <c r="P143" i="138"/>
  <c r="P144" i="138"/>
  <c r="P145" i="138"/>
  <c r="P146" i="138"/>
  <c r="P147" i="138"/>
  <c r="P148" i="138"/>
  <c r="P149" i="138"/>
  <c r="P150" i="138"/>
  <c r="P151" i="138"/>
  <c r="P129" i="138"/>
  <c r="P130" i="138"/>
  <c r="P131" i="138"/>
  <c r="P132" i="138"/>
  <c r="P133" i="138"/>
  <c r="P134" i="138"/>
  <c r="P135" i="138"/>
  <c r="P136" i="138"/>
  <c r="P137" i="138"/>
  <c r="P138" i="138"/>
  <c r="P139" i="138"/>
  <c r="P117" i="138"/>
  <c r="P118" i="138"/>
  <c r="P119" i="138"/>
  <c r="P120" i="138"/>
  <c r="P121" i="138"/>
  <c r="P122" i="138"/>
  <c r="P123" i="138"/>
  <c r="P124" i="138"/>
  <c r="P125" i="138"/>
  <c r="P126" i="138"/>
  <c r="P127" i="138"/>
  <c r="P114" i="138"/>
  <c r="P115" i="138"/>
  <c r="P105" i="138"/>
  <c r="P106" i="138"/>
  <c r="P107" i="138"/>
  <c r="P108" i="138"/>
  <c r="P109" i="138"/>
  <c r="P110" i="138"/>
  <c r="P111" i="138"/>
  <c r="P112" i="138"/>
  <c r="P113" i="138"/>
  <c r="P93" i="138"/>
  <c r="P94" i="138"/>
  <c r="P95" i="138"/>
  <c r="P96" i="138"/>
  <c r="P97" i="138"/>
  <c r="P98" i="138"/>
  <c r="P99" i="138"/>
  <c r="P100" i="138"/>
  <c r="P101" i="138"/>
  <c r="P102" i="138"/>
  <c r="P103" i="138"/>
  <c r="D141" i="138"/>
  <c r="D142" i="138"/>
  <c r="D143" i="138"/>
  <c r="D144" i="138"/>
  <c r="D145" i="138"/>
  <c r="D146" i="138"/>
  <c r="D147" i="138"/>
  <c r="D148" i="138"/>
  <c r="D149" i="138"/>
  <c r="D150" i="138"/>
  <c r="D151" i="138"/>
  <c r="D129" i="138"/>
  <c r="D130" i="138"/>
  <c r="D131" i="138"/>
  <c r="D132" i="138"/>
  <c r="D133" i="138"/>
  <c r="D134" i="138"/>
  <c r="D135" i="138"/>
  <c r="D136" i="138"/>
  <c r="D137" i="138"/>
  <c r="D138" i="138"/>
  <c r="D139" i="138"/>
  <c r="D117" i="138"/>
  <c r="D118" i="138"/>
  <c r="D119" i="138"/>
  <c r="D120" i="138"/>
  <c r="D121" i="138"/>
  <c r="D122" i="138"/>
  <c r="D123" i="138"/>
  <c r="D124" i="138"/>
  <c r="D125" i="138"/>
  <c r="D126" i="138"/>
  <c r="D127" i="138"/>
  <c r="D105" i="138"/>
  <c r="D106" i="138"/>
  <c r="D107" i="138"/>
  <c r="D108" i="138"/>
  <c r="D109" i="138"/>
  <c r="D110" i="138"/>
  <c r="D111" i="138"/>
  <c r="D112" i="138"/>
  <c r="D113" i="138"/>
  <c r="D114" i="138"/>
  <c r="D115" i="138"/>
  <c r="D93" i="138"/>
  <c r="D94" i="138"/>
  <c r="D95" i="138"/>
  <c r="D96" i="138"/>
  <c r="D97" i="138"/>
  <c r="D98" i="138"/>
  <c r="D99" i="138"/>
  <c r="D100" i="138"/>
  <c r="D101" i="138"/>
  <c r="D102" i="138"/>
  <c r="D103" i="138"/>
  <c r="P140" i="138"/>
  <c r="P128" i="138"/>
  <c r="P116" i="138"/>
  <c r="P104" i="138"/>
  <c r="P92" i="138"/>
  <c r="D140" i="138"/>
  <c r="D128" i="138"/>
  <c r="D116" i="138"/>
  <c r="D104" i="138"/>
  <c r="D92" i="138"/>
  <c r="P63" i="138"/>
  <c r="P64" i="138"/>
  <c r="P65" i="138"/>
  <c r="P66" i="138"/>
  <c r="P67" i="138"/>
  <c r="P68" i="138"/>
  <c r="P69" i="138"/>
  <c r="P70" i="138"/>
  <c r="P71" i="138"/>
  <c r="P72" i="138"/>
  <c r="P73" i="138"/>
  <c r="P51" i="138"/>
  <c r="P52" i="138"/>
  <c r="P53" i="138"/>
  <c r="P54" i="138"/>
  <c r="P55" i="138"/>
  <c r="P56" i="138"/>
  <c r="P57" i="138"/>
  <c r="P58" i="138"/>
  <c r="P59" i="138"/>
  <c r="P60" i="138"/>
  <c r="P61" i="138"/>
  <c r="P48" i="138"/>
  <c r="P49" i="138"/>
  <c r="P39" i="138"/>
  <c r="P40" i="138"/>
  <c r="P41" i="138"/>
  <c r="P42" i="138"/>
  <c r="P43" i="138"/>
  <c r="P44" i="138"/>
  <c r="P45" i="138"/>
  <c r="P46" i="138"/>
  <c r="P47" i="138"/>
  <c r="P27" i="138"/>
  <c r="P28" i="138"/>
  <c r="P29" i="138"/>
  <c r="P30" i="138"/>
  <c r="P31" i="138"/>
  <c r="P32" i="138"/>
  <c r="P33" i="138"/>
  <c r="P34" i="138"/>
  <c r="P35" i="138"/>
  <c r="P36" i="138"/>
  <c r="P37" i="138"/>
  <c r="P15" i="138"/>
  <c r="P16" i="138"/>
  <c r="P17" i="138"/>
  <c r="P18" i="138"/>
  <c r="P19" i="138"/>
  <c r="P20" i="138"/>
  <c r="P21" i="138"/>
  <c r="P22" i="138"/>
  <c r="P23" i="138"/>
  <c r="P24" i="138"/>
  <c r="P25" i="138"/>
  <c r="D63" i="138"/>
  <c r="D64" i="138"/>
  <c r="D65" i="138"/>
  <c r="D66" i="138"/>
  <c r="D67" i="138"/>
  <c r="D68" i="138"/>
  <c r="D69" i="138"/>
  <c r="D70" i="138"/>
  <c r="D71" i="138"/>
  <c r="D72" i="138"/>
  <c r="D73" i="138"/>
  <c r="D51" i="138"/>
  <c r="D52" i="138"/>
  <c r="D53" i="138"/>
  <c r="D54" i="138"/>
  <c r="D55" i="138"/>
  <c r="D56" i="138"/>
  <c r="D57" i="138"/>
  <c r="D58" i="138"/>
  <c r="D59" i="138"/>
  <c r="D60" i="138"/>
  <c r="D61" i="138"/>
  <c r="D39" i="138"/>
  <c r="D40" i="138"/>
  <c r="D41" i="138"/>
  <c r="D42" i="138"/>
  <c r="D43" i="138"/>
  <c r="D44" i="138"/>
  <c r="D45" i="138"/>
  <c r="D46" i="138"/>
  <c r="D47" i="138"/>
  <c r="D48" i="138"/>
  <c r="D49" i="138"/>
  <c r="D27" i="138"/>
  <c r="D28" i="138"/>
  <c r="D29" i="138"/>
  <c r="D30" i="138"/>
  <c r="D31" i="138"/>
  <c r="D32" i="138"/>
  <c r="D33" i="138"/>
  <c r="D34" i="138"/>
  <c r="D35" i="138"/>
  <c r="D36" i="138"/>
  <c r="D37" i="138"/>
  <c r="D15" i="138"/>
  <c r="D16" i="138"/>
  <c r="D17" i="138"/>
  <c r="D18" i="138"/>
  <c r="D19" i="138"/>
  <c r="D20" i="138"/>
  <c r="D21" i="138"/>
  <c r="D22" i="138"/>
  <c r="D23" i="138"/>
  <c r="D24" i="138"/>
  <c r="D25" i="138"/>
  <c r="P62" i="138"/>
  <c r="P50" i="138"/>
  <c r="P38" i="138"/>
  <c r="P26" i="138"/>
  <c r="P14" i="138"/>
  <c r="D62" i="138"/>
  <c r="D50" i="138"/>
  <c r="D38" i="138"/>
  <c r="D26" i="138"/>
  <c r="D14" i="138"/>
  <c r="P385" i="138"/>
  <c r="D385" i="138"/>
  <c r="P384" i="138"/>
  <c r="D384" i="138"/>
  <c r="P383" i="138"/>
  <c r="D383" i="138"/>
  <c r="P382" i="138"/>
  <c r="D382" i="138"/>
  <c r="P381" i="138"/>
  <c r="D381" i="138"/>
  <c r="P380" i="138"/>
  <c r="D380" i="138"/>
  <c r="P379" i="138"/>
  <c r="D379" i="138"/>
  <c r="P378" i="138"/>
  <c r="D378" i="138"/>
  <c r="P377" i="138"/>
  <c r="D377" i="138"/>
  <c r="P376" i="138"/>
  <c r="D376" i="138"/>
  <c r="P375" i="138"/>
  <c r="D375" i="138"/>
  <c r="P374" i="138"/>
  <c r="D374" i="138"/>
  <c r="P373" i="138"/>
  <c r="D373" i="138"/>
  <c r="P372" i="138"/>
  <c r="D372" i="138"/>
  <c r="P371" i="138"/>
  <c r="D371" i="138"/>
  <c r="P370" i="138"/>
  <c r="D370" i="138"/>
  <c r="P369" i="138"/>
  <c r="D369" i="138"/>
  <c r="P368" i="138"/>
  <c r="D368" i="138"/>
  <c r="P367" i="138"/>
  <c r="D367" i="138"/>
  <c r="P366" i="138"/>
  <c r="D366" i="138"/>
  <c r="P365" i="138"/>
  <c r="D365" i="138"/>
  <c r="P364" i="138"/>
  <c r="D364" i="138"/>
  <c r="P363" i="138"/>
  <c r="D363" i="138"/>
  <c r="P362" i="138"/>
  <c r="D362" i="138"/>
  <c r="P361" i="138"/>
  <c r="D361" i="138"/>
  <c r="P360" i="138"/>
  <c r="D360" i="138"/>
  <c r="P359" i="138"/>
  <c r="D359" i="138"/>
  <c r="P358" i="138"/>
  <c r="D358" i="138"/>
  <c r="P357" i="138"/>
  <c r="D357" i="138"/>
  <c r="P356" i="138"/>
  <c r="D356" i="138"/>
  <c r="P355" i="138"/>
  <c r="D355" i="138"/>
  <c r="P354" i="138"/>
  <c r="D354" i="138"/>
  <c r="P353" i="138"/>
  <c r="D353" i="138"/>
  <c r="P352" i="138"/>
  <c r="D352" i="138"/>
  <c r="P351" i="138"/>
  <c r="D351" i="138"/>
  <c r="P350" i="138"/>
  <c r="D350" i="138"/>
  <c r="P349" i="138"/>
  <c r="D349" i="138"/>
  <c r="P348" i="138"/>
  <c r="D348" i="138"/>
  <c r="P347" i="138"/>
  <c r="D347" i="138"/>
  <c r="P346" i="138"/>
  <c r="D346" i="138"/>
  <c r="P345" i="138"/>
  <c r="D345" i="138"/>
  <c r="P344" i="138"/>
  <c r="D344" i="138"/>
  <c r="P343" i="138"/>
  <c r="D343" i="138"/>
  <c r="P342" i="138"/>
  <c r="D342" i="138"/>
  <c r="P341" i="138"/>
  <c r="D341" i="138"/>
  <c r="P340" i="138"/>
  <c r="D340" i="138"/>
  <c r="P339" i="138"/>
  <c r="D339" i="138"/>
  <c r="P338" i="138"/>
  <c r="D338" i="138"/>
  <c r="P337" i="138"/>
  <c r="D337" i="138"/>
  <c r="P336" i="138"/>
  <c r="D336" i="138"/>
  <c r="P335" i="138"/>
  <c r="D335" i="138"/>
  <c r="P334" i="138"/>
  <c r="D334" i="138"/>
  <c r="P333" i="138"/>
  <c r="D333" i="138"/>
  <c r="P332" i="138"/>
  <c r="D332" i="138"/>
  <c r="P331" i="138"/>
  <c r="D331" i="138"/>
  <c r="P330" i="138"/>
  <c r="D330" i="138"/>
  <c r="P329" i="138"/>
  <c r="D329" i="138"/>
  <c r="P328" i="138"/>
  <c r="D328" i="138"/>
  <c r="P327" i="138"/>
  <c r="D327" i="138"/>
  <c r="P326" i="138"/>
  <c r="D326" i="138"/>
  <c r="Q315" i="138"/>
  <c r="O315" i="138"/>
  <c r="E315" i="138"/>
  <c r="Q237" i="138"/>
  <c r="O237" i="138"/>
  <c r="E237" i="138"/>
  <c r="Q159" i="138"/>
  <c r="O159" i="138"/>
  <c r="E159" i="138"/>
  <c r="Q81" i="138"/>
  <c r="O81" i="138"/>
  <c r="E81" i="138"/>
  <c r="Q3" i="138"/>
  <c r="O3" i="138"/>
  <c r="E3" i="138"/>
  <c r="D297" i="119"/>
  <c r="D298" i="119"/>
  <c r="D299" i="119"/>
  <c r="D300" i="119"/>
  <c r="D301" i="119"/>
  <c r="D302" i="119"/>
  <c r="D303" i="119"/>
  <c r="D304" i="119"/>
  <c r="D305" i="119"/>
  <c r="D306" i="119"/>
  <c r="D307" i="119"/>
  <c r="D285" i="119"/>
  <c r="D286" i="119"/>
  <c r="D287" i="119"/>
  <c r="D288" i="119"/>
  <c r="D289" i="119"/>
  <c r="D290" i="119"/>
  <c r="D291" i="119"/>
  <c r="D292" i="119"/>
  <c r="D293" i="119"/>
  <c r="D294" i="119"/>
  <c r="D295" i="119"/>
  <c r="D273" i="119"/>
  <c r="D274" i="119"/>
  <c r="D275" i="119"/>
  <c r="D276" i="119"/>
  <c r="D277" i="119"/>
  <c r="D278" i="119"/>
  <c r="D279" i="119"/>
  <c r="D280" i="119"/>
  <c r="D281" i="119"/>
  <c r="D282" i="119"/>
  <c r="D283" i="119"/>
  <c r="D261" i="119"/>
  <c r="D262" i="119"/>
  <c r="D263" i="119"/>
  <c r="D264" i="119"/>
  <c r="D265" i="119"/>
  <c r="D266" i="119"/>
  <c r="D267" i="119"/>
  <c r="D268" i="119"/>
  <c r="D269" i="119"/>
  <c r="D270" i="119"/>
  <c r="D271" i="119"/>
  <c r="D249" i="119"/>
  <c r="D250" i="119"/>
  <c r="D251" i="119"/>
  <c r="D252" i="119"/>
  <c r="D253" i="119"/>
  <c r="D254" i="119"/>
  <c r="D255" i="119"/>
  <c r="D256" i="119"/>
  <c r="D257" i="119"/>
  <c r="D258" i="119"/>
  <c r="D259" i="119"/>
  <c r="P219" i="119"/>
  <c r="P220" i="119"/>
  <c r="P221" i="119"/>
  <c r="P222" i="119"/>
  <c r="P223" i="119"/>
  <c r="P224" i="119"/>
  <c r="P225" i="119"/>
  <c r="P226" i="119"/>
  <c r="P227" i="119"/>
  <c r="P228" i="119"/>
  <c r="P229" i="119"/>
  <c r="P207" i="119"/>
  <c r="P208" i="119"/>
  <c r="P209" i="119"/>
  <c r="P210" i="119"/>
  <c r="P211" i="119"/>
  <c r="P212" i="119"/>
  <c r="P213" i="119"/>
  <c r="P214" i="119"/>
  <c r="P215" i="119"/>
  <c r="P216" i="119"/>
  <c r="P217" i="119"/>
  <c r="P195" i="119"/>
  <c r="P196" i="119"/>
  <c r="P197" i="119"/>
  <c r="P198" i="119"/>
  <c r="P199" i="119"/>
  <c r="P200" i="119"/>
  <c r="P201" i="119"/>
  <c r="P202" i="119"/>
  <c r="P203" i="119"/>
  <c r="P204" i="119"/>
  <c r="P205" i="119"/>
  <c r="P183" i="119"/>
  <c r="P184" i="119"/>
  <c r="P185" i="119"/>
  <c r="P186" i="119"/>
  <c r="P187" i="119"/>
  <c r="P188" i="119"/>
  <c r="P189" i="119"/>
  <c r="P190" i="119"/>
  <c r="P191" i="119"/>
  <c r="P192" i="119"/>
  <c r="P193" i="119"/>
  <c r="P171" i="119"/>
  <c r="P172" i="119"/>
  <c r="P173" i="119"/>
  <c r="P174" i="119"/>
  <c r="P175" i="119"/>
  <c r="P176" i="119"/>
  <c r="P177" i="119"/>
  <c r="P178" i="119"/>
  <c r="P179" i="119"/>
  <c r="P180" i="119"/>
  <c r="P181" i="119"/>
  <c r="D219" i="119"/>
  <c r="D220" i="119"/>
  <c r="D221" i="119"/>
  <c r="D222" i="119"/>
  <c r="D223" i="119"/>
  <c r="D224" i="119"/>
  <c r="D225" i="119"/>
  <c r="D226" i="119"/>
  <c r="D227" i="119"/>
  <c r="D228" i="119"/>
  <c r="D229" i="119"/>
  <c r="D207" i="119"/>
  <c r="D208" i="119"/>
  <c r="D209" i="119"/>
  <c r="D210" i="119"/>
  <c r="D211" i="119"/>
  <c r="D212" i="119"/>
  <c r="D213" i="119"/>
  <c r="D214" i="119"/>
  <c r="D215" i="119"/>
  <c r="D216" i="119"/>
  <c r="D217" i="119"/>
  <c r="D195" i="119"/>
  <c r="D196" i="119"/>
  <c r="D197" i="119"/>
  <c r="D198" i="119"/>
  <c r="D199" i="119"/>
  <c r="D200" i="119"/>
  <c r="D201" i="119"/>
  <c r="D202" i="119"/>
  <c r="D203" i="119"/>
  <c r="D204" i="119"/>
  <c r="D205" i="119"/>
  <c r="D183" i="119"/>
  <c r="D184" i="119"/>
  <c r="D185" i="119"/>
  <c r="D186" i="119"/>
  <c r="D187" i="119"/>
  <c r="D188" i="119"/>
  <c r="D189" i="119"/>
  <c r="D190" i="119"/>
  <c r="D191" i="119"/>
  <c r="D192" i="119"/>
  <c r="D193" i="119"/>
  <c r="D171" i="119"/>
  <c r="D172" i="119"/>
  <c r="D173" i="119"/>
  <c r="D174" i="119"/>
  <c r="D175" i="119"/>
  <c r="D176" i="119"/>
  <c r="D177" i="119"/>
  <c r="D178" i="119"/>
  <c r="D179" i="119"/>
  <c r="D180" i="119"/>
  <c r="D181" i="119"/>
  <c r="D296" i="119"/>
  <c r="D284" i="119"/>
  <c r="D272" i="119"/>
  <c r="D260" i="119"/>
  <c r="D248" i="119"/>
  <c r="P218" i="119"/>
  <c r="P206" i="119"/>
  <c r="P194" i="119"/>
  <c r="P182" i="119"/>
  <c r="P170" i="119"/>
  <c r="D218" i="119"/>
  <c r="D206" i="119"/>
  <c r="D194" i="119"/>
  <c r="D182" i="119"/>
  <c r="D170" i="119"/>
  <c r="P141" i="119"/>
  <c r="P142" i="119"/>
  <c r="P143" i="119"/>
  <c r="P144" i="119"/>
  <c r="P145" i="119"/>
  <c r="P146" i="119"/>
  <c r="P147" i="119"/>
  <c r="P148" i="119"/>
  <c r="P149" i="119"/>
  <c r="P150" i="119"/>
  <c r="P151" i="119"/>
  <c r="P117" i="119"/>
  <c r="P118" i="119"/>
  <c r="P119" i="119"/>
  <c r="P120" i="119"/>
  <c r="P121" i="119"/>
  <c r="P122" i="119"/>
  <c r="P123" i="119"/>
  <c r="P124" i="119"/>
  <c r="P125" i="119"/>
  <c r="P126" i="119"/>
  <c r="P127" i="119"/>
  <c r="P105" i="119"/>
  <c r="P106" i="119"/>
  <c r="P107" i="119"/>
  <c r="P108" i="119"/>
  <c r="P109" i="119"/>
  <c r="P110" i="119"/>
  <c r="P111" i="119"/>
  <c r="P112" i="119"/>
  <c r="P113" i="119"/>
  <c r="P114" i="119"/>
  <c r="P115" i="119"/>
  <c r="P93" i="119"/>
  <c r="P94" i="119"/>
  <c r="P95" i="119"/>
  <c r="P96" i="119"/>
  <c r="P97" i="119"/>
  <c r="P98" i="119"/>
  <c r="P99" i="119"/>
  <c r="P100" i="119"/>
  <c r="P101" i="119"/>
  <c r="P102" i="119"/>
  <c r="P103" i="119"/>
  <c r="D141" i="119"/>
  <c r="D142" i="119"/>
  <c r="D143" i="119"/>
  <c r="D144" i="119"/>
  <c r="D145" i="119"/>
  <c r="D146" i="119"/>
  <c r="D147" i="119"/>
  <c r="D148" i="119"/>
  <c r="D149" i="119"/>
  <c r="D150" i="119"/>
  <c r="D151" i="119"/>
  <c r="D129" i="119"/>
  <c r="D130" i="119"/>
  <c r="D131" i="119"/>
  <c r="D132" i="119"/>
  <c r="D133" i="119"/>
  <c r="D134" i="119"/>
  <c r="D135" i="119"/>
  <c r="D136" i="119"/>
  <c r="D137" i="119"/>
  <c r="D138" i="119"/>
  <c r="D139" i="119"/>
  <c r="D117" i="119"/>
  <c r="D118" i="119"/>
  <c r="D119" i="119"/>
  <c r="D120" i="119"/>
  <c r="D121" i="119"/>
  <c r="D122" i="119"/>
  <c r="D123" i="119"/>
  <c r="D124" i="119"/>
  <c r="D125" i="119"/>
  <c r="D126" i="119"/>
  <c r="D127" i="119"/>
  <c r="D105" i="119"/>
  <c r="D106" i="119"/>
  <c r="D107" i="119"/>
  <c r="D108" i="119"/>
  <c r="D109" i="119"/>
  <c r="D110" i="119"/>
  <c r="D111" i="119"/>
  <c r="D112" i="119"/>
  <c r="D113" i="119"/>
  <c r="D114" i="119"/>
  <c r="D115" i="119"/>
  <c r="P140" i="119"/>
  <c r="P128" i="119"/>
  <c r="P116" i="119"/>
  <c r="P104" i="119"/>
  <c r="P92" i="119"/>
  <c r="D140" i="119"/>
  <c r="D128" i="119"/>
  <c r="D116" i="119"/>
  <c r="D104" i="119"/>
  <c r="D93" i="119"/>
  <c r="D94" i="119"/>
  <c r="D95" i="119"/>
  <c r="D96" i="119"/>
  <c r="D97" i="119"/>
  <c r="D98" i="119"/>
  <c r="D99" i="119"/>
  <c r="D100" i="119"/>
  <c r="D101" i="119"/>
  <c r="D102" i="119"/>
  <c r="D103" i="119"/>
  <c r="D92" i="119"/>
  <c r="Y81" i="139" l="1"/>
  <c r="M237" i="139"/>
  <c r="M393" i="139"/>
  <c r="Y393" i="139"/>
  <c r="Y159" i="139"/>
  <c r="Y159" i="138"/>
  <c r="M315" i="139"/>
  <c r="M3" i="139"/>
  <c r="M159" i="139"/>
  <c r="C329" i="139"/>
  <c r="C341" i="139" s="1"/>
  <c r="C353" i="139" s="1"/>
  <c r="C365" i="139" s="1"/>
  <c r="C377" i="139" s="1"/>
  <c r="O329" i="139" s="1"/>
  <c r="O341" i="139" s="1"/>
  <c r="O353" i="139" s="1"/>
  <c r="O365" i="139" s="1"/>
  <c r="O377" i="139" s="1"/>
  <c r="M81" i="139"/>
  <c r="O251" i="139"/>
  <c r="O263" i="139" s="1"/>
  <c r="O275" i="139" s="1"/>
  <c r="O287" i="139" s="1"/>
  <c r="O299" i="139" s="1"/>
  <c r="Y315" i="139"/>
  <c r="C17" i="139"/>
  <c r="C29" i="139" s="1"/>
  <c r="C41" i="139" s="1"/>
  <c r="C53" i="139" s="1"/>
  <c r="C65" i="139" s="1"/>
  <c r="O17" i="139" s="1"/>
  <c r="O29" i="139" s="1"/>
  <c r="O41" i="139" s="1"/>
  <c r="O53" i="139" s="1"/>
  <c r="O65" i="139" s="1"/>
  <c r="C95" i="139" s="1"/>
  <c r="C107" i="139" s="1"/>
  <c r="C119" i="139" s="1"/>
  <c r="C131" i="139" s="1"/>
  <c r="C143" i="139" s="1"/>
  <c r="O95" i="139" s="1"/>
  <c r="O107" i="139" s="1"/>
  <c r="O119" i="139" s="1"/>
  <c r="O131" i="139" s="1"/>
  <c r="O143" i="139" s="1"/>
  <c r="C173" i="139" s="1"/>
  <c r="C185" i="139" s="1"/>
  <c r="C197" i="139" s="1"/>
  <c r="C209" i="139" s="1"/>
  <c r="C221" i="139" s="1"/>
  <c r="O173" i="139" s="1"/>
  <c r="O185" i="139" s="1"/>
  <c r="O197" i="139" s="1"/>
  <c r="O209" i="139" s="1"/>
  <c r="O221" i="139" s="1"/>
  <c r="C407" i="139" s="1"/>
  <c r="Y237" i="139"/>
  <c r="Y3" i="139"/>
  <c r="C17" i="138"/>
  <c r="C29" i="138" s="1"/>
  <c r="C41" i="138" s="1"/>
  <c r="C53" i="138" s="1"/>
  <c r="C65" i="138" s="1"/>
  <c r="O17" i="138" s="1"/>
  <c r="O29" i="138" s="1"/>
  <c r="O41" i="138" s="1"/>
  <c r="O53" i="138" s="1"/>
  <c r="O65" i="138" s="1"/>
  <c r="C95" i="138" s="1"/>
  <c r="C107" i="138" s="1"/>
  <c r="C119" i="138" s="1"/>
  <c r="C131" i="138" s="1"/>
  <c r="C143" i="138" s="1"/>
  <c r="O95" i="138" s="1"/>
  <c r="O107" i="138" s="1"/>
  <c r="O119" i="138" s="1"/>
  <c r="O131" i="138" s="1"/>
  <c r="O143" i="138" s="1"/>
  <c r="C173" i="138" s="1"/>
  <c r="C185" i="138" s="1"/>
  <c r="C197" i="138" s="1"/>
  <c r="C209" i="138" s="1"/>
  <c r="C221" i="138" s="1"/>
  <c r="O173" i="138" s="1"/>
  <c r="O185" i="138" s="1"/>
  <c r="O197" i="138" s="1"/>
  <c r="O209" i="138" s="1"/>
  <c r="O221" i="138" s="1"/>
  <c r="C251" i="138" s="1"/>
  <c r="C263" i="138" s="1"/>
  <c r="C275" i="138" s="1"/>
  <c r="C287" i="138" s="1"/>
  <c r="C299" i="138" s="1"/>
  <c r="O251" i="138" s="1"/>
  <c r="O263" i="138" s="1"/>
  <c r="O275" i="138" s="1"/>
  <c r="O287" i="138" s="1"/>
  <c r="O299" i="138" s="1"/>
  <c r="M315" i="138"/>
  <c r="M237" i="138"/>
  <c r="M3" i="138"/>
  <c r="M159" i="138"/>
  <c r="C329" i="138"/>
  <c r="C341" i="138" s="1"/>
  <c r="C353" i="138" s="1"/>
  <c r="C365" i="138" s="1"/>
  <c r="C377" i="138" s="1"/>
  <c r="O329" i="138" s="1"/>
  <c r="O341" i="138" s="1"/>
  <c r="O353" i="138" s="1"/>
  <c r="O365" i="138" s="1"/>
  <c r="O377" i="138" s="1"/>
  <c r="M81" i="138"/>
  <c r="Y315" i="138"/>
  <c r="Y237" i="138"/>
  <c r="Y3" i="138"/>
  <c r="C419" i="139" l="1"/>
  <c r="C431" i="139" s="1"/>
  <c r="C443" i="139" s="1"/>
  <c r="C455" i="139" s="1"/>
  <c r="A394" i="139"/>
  <c r="D145" i="126" l="1"/>
  <c r="D123" i="126"/>
  <c r="D101" i="126"/>
  <c r="D81" i="126"/>
  <c r="D61" i="126"/>
  <c r="B3" i="126"/>
  <c r="B23" i="126" l="1"/>
  <c r="B43" i="126" l="1"/>
  <c r="B63" i="126" l="1"/>
  <c r="B83" i="126" l="1"/>
  <c r="M124" i="126" l="1"/>
  <c r="B103" i="126"/>
  <c r="L124" i="126"/>
  <c r="L146" i="126" s="1"/>
  <c r="Y3" i="119"/>
  <c r="C329" i="119"/>
  <c r="C341" i="119" s="1"/>
  <c r="C353" i="119" s="1"/>
  <c r="C365" i="119" s="1"/>
  <c r="C377" i="119" s="1"/>
  <c r="O329" i="119" s="1"/>
  <c r="O341" i="119" s="1"/>
  <c r="O353" i="119" s="1"/>
  <c r="O365" i="119" s="1"/>
  <c r="O377" i="119" s="1"/>
  <c r="C459" i="120"/>
  <c r="C383" i="120"/>
  <c r="C307" i="120"/>
  <c r="C231" i="120"/>
  <c r="C155" i="120"/>
  <c r="T155" i="120" s="1"/>
  <c r="C79" i="120"/>
  <c r="T79" i="120" s="1"/>
  <c r="A6" i="120"/>
  <c r="A4" i="120"/>
  <c r="C92" i="120" s="1"/>
  <c r="C104" i="120" s="1"/>
  <c r="C116" i="120" s="1"/>
  <c r="C128" i="120" s="1"/>
  <c r="C140" i="120" s="1"/>
  <c r="T92" i="120" s="1"/>
  <c r="T104" i="120" s="1"/>
  <c r="T116" i="120" s="1"/>
  <c r="T128" i="120" s="1"/>
  <c r="T140" i="120" s="1"/>
  <c r="P385" i="119"/>
  <c r="D385" i="119"/>
  <c r="P384" i="119"/>
  <c r="D384" i="119"/>
  <c r="P383" i="119"/>
  <c r="D383" i="119"/>
  <c r="P382" i="119"/>
  <c r="D382" i="119"/>
  <c r="P381" i="119"/>
  <c r="D381" i="119"/>
  <c r="P380" i="119"/>
  <c r="D380" i="119"/>
  <c r="P379" i="119"/>
  <c r="D379" i="119"/>
  <c r="P378" i="119"/>
  <c r="D378" i="119"/>
  <c r="P377" i="119"/>
  <c r="D377" i="119"/>
  <c r="P376" i="119"/>
  <c r="D376" i="119"/>
  <c r="P375" i="119"/>
  <c r="D375" i="119"/>
  <c r="P374" i="119"/>
  <c r="D374" i="119"/>
  <c r="P373" i="119"/>
  <c r="D373" i="119"/>
  <c r="P372" i="119"/>
  <c r="D372" i="119"/>
  <c r="P371" i="119"/>
  <c r="D371" i="119"/>
  <c r="P370" i="119"/>
  <c r="D370" i="119"/>
  <c r="P369" i="119"/>
  <c r="D369" i="119"/>
  <c r="P368" i="119"/>
  <c r="D368" i="119"/>
  <c r="P367" i="119"/>
  <c r="D367" i="119"/>
  <c r="P366" i="119"/>
  <c r="D366" i="119"/>
  <c r="P365" i="119"/>
  <c r="D365" i="119"/>
  <c r="P364" i="119"/>
  <c r="D364" i="119"/>
  <c r="P363" i="119"/>
  <c r="D363" i="119"/>
  <c r="P362" i="119"/>
  <c r="D362" i="119"/>
  <c r="P361" i="119"/>
  <c r="D361" i="119"/>
  <c r="P360" i="119"/>
  <c r="D360" i="119"/>
  <c r="P359" i="119"/>
  <c r="D359" i="119"/>
  <c r="P358" i="119"/>
  <c r="D358" i="119"/>
  <c r="P357" i="119"/>
  <c r="D357" i="119"/>
  <c r="P356" i="119"/>
  <c r="D356" i="119"/>
  <c r="P355" i="119"/>
  <c r="D355" i="119"/>
  <c r="P354" i="119"/>
  <c r="D354" i="119"/>
  <c r="P353" i="119"/>
  <c r="D353" i="119"/>
  <c r="P352" i="119"/>
  <c r="D352" i="119"/>
  <c r="P351" i="119"/>
  <c r="D351" i="119"/>
  <c r="P350" i="119"/>
  <c r="D350" i="119"/>
  <c r="P349" i="119"/>
  <c r="D349" i="119"/>
  <c r="P348" i="119"/>
  <c r="D348" i="119"/>
  <c r="P347" i="119"/>
  <c r="D347" i="119"/>
  <c r="P346" i="119"/>
  <c r="D346" i="119"/>
  <c r="P345" i="119"/>
  <c r="D345" i="119"/>
  <c r="P344" i="119"/>
  <c r="D344" i="119"/>
  <c r="P343" i="119"/>
  <c r="D343" i="119"/>
  <c r="P342" i="119"/>
  <c r="D342" i="119"/>
  <c r="P341" i="119"/>
  <c r="D341" i="119"/>
  <c r="P340" i="119"/>
  <c r="D340" i="119"/>
  <c r="P339" i="119"/>
  <c r="D339" i="119"/>
  <c r="P338" i="119"/>
  <c r="D338" i="119"/>
  <c r="P337" i="119"/>
  <c r="D337" i="119"/>
  <c r="P336" i="119"/>
  <c r="D336" i="119"/>
  <c r="P335" i="119"/>
  <c r="D335" i="119"/>
  <c r="P334" i="119"/>
  <c r="D334" i="119"/>
  <c r="P333" i="119"/>
  <c r="D333" i="119"/>
  <c r="P332" i="119"/>
  <c r="D332" i="119"/>
  <c r="P331" i="119"/>
  <c r="D331" i="119"/>
  <c r="P330" i="119"/>
  <c r="D330" i="119"/>
  <c r="P329" i="119"/>
  <c r="D329" i="119"/>
  <c r="P328" i="119"/>
  <c r="D328" i="119"/>
  <c r="P327" i="119"/>
  <c r="D327" i="119"/>
  <c r="P326" i="119"/>
  <c r="D326" i="119"/>
  <c r="Q315" i="119"/>
  <c r="O315" i="119"/>
  <c r="E315" i="119"/>
  <c r="Q237" i="119"/>
  <c r="O237" i="119"/>
  <c r="E237" i="119"/>
  <c r="Q159" i="119"/>
  <c r="O159" i="119"/>
  <c r="E159" i="119"/>
  <c r="Q81" i="119"/>
  <c r="O81" i="119"/>
  <c r="E81" i="119"/>
  <c r="D89" i="120"/>
  <c r="D90" i="120"/>
  <c r="D91" i="120"/>
  <c r="D92" i="120"/>
  <c r="D93" i="120"/>
  <c r="D94" i="120"/>
  <c r="D95" i="120"/>
  <c r="D96" i="120"/>
  <c r="D98" i="120"/>
  <c r="D99" i="120"/>
  <c r="D100" i="120"/>
  <c r="D101" i="120"/>
  <c r="D102" i="120"/>
  <c r="D103" i="120"/>
  <c r="D104" i="120"/>
  <c r="D105" i="120"/>
  <c r="D106" i="120"/>
  <c r="D108" i="120"/>
  <c r="D109" i="120"/>
  <c r="D110" i="120"/>
  <c r="D111" i="120"/>
  <c r="D112" i="120"/>
  <c r="D113" i="120"/>
  <c r="D114" i="120"/>
  <c r="D115" i="120"/>
  <c r="D116" i="120"/>
  <c r="D117" i="120"/>
  <c r="D118" i="120"/>
  <c r="D119" i="120"/>
  <c r="D120" i="120"/>
  <c r="D121" i="120"/>
  <c r="D122" i="120"/>
  <c r="D123" i="120"/>
  <c r="D124" i="120"/>
  <c r="D125" i="120"/>
  <c r="D126" i="120"/>
  <c r="D127" i="120"/>
  <c r="D128" i="120"/>
  <c r="D129" i="120"/>
  <c r="D130" i="120"/>
  <c r="D131" i="120"/>
  <c r="D132" i="120"/>
  <c r="D133" i="120"/>
  <c r="D134" i="120"/>
  <c r="D135" i="120"/>
  <c r="D136" i="120"/>
  <c r="D137" i="120"/>
  <c r="D138" i="120"/>
  <c r="D139" i="120"/>
  <c r="D140" i="120"/>
  <c r="D141" i="120"/>
  <c r="D142" i="120"/>
  <c r="D143" i="120"/>
  <c r="D144" i="120"/>
  <c r="D145" i="120"/>
  <c r="D146" i="120"/>
  <c r="D147" i="120"/>
  <c r="D148" i="120"/>
  <c r="P63" i="119"/>
  <c r="P64" i="119"/>
  <c r="P65" i="119"/>
  <c r="P66" i="119"/>
  <c r="P67" i="119"/>
  <c r="P68" i="119"/>
  <c r="P69" i="119"/>
  <c r="P70" i="119"/>
  <c r="P71" i="119"/>
  <c r="P72" i="119"/>
  <c r="P73" i="119"/>
  <c r="P51" i="119"/>
  <c r="P52" i="119"/>
  <c r="P53" i="119"/>
  <c r="P54" i="119"/>
  <c r="P55" i="119"/>
  <c r="P56" i="119"/>
  <c r="P57" i="119"/>
  <c r="P58" i="119"/>
  <c r="P59" i="119"/>
  <c r="P60" i="119"/>
  <c r="P61" i="119"/>
  <c r="P39" i="119"/>
  <c r="P40" i="119"/>
  <c r="P41" i="119"/>
  <c r="P42" i="119"/>
  <c r="P43" i="119"/>
  <c r="P44" i="119"/>
  <c r="P45" i="119"/>
  <c r="P46" i="119"/>
  <c r="P47" i="119"/>
  <c r="P48" i="119"/>
  <c r="P49" i="119"/>
  <c r="P27" i="119"/>
  <c r="P28" i="119"/>
  <c r="P29" i="119"/>
  <c r="P30" i="119"/>
  <c r="P31" i="119"/>
  <c r="P32" i="119"/>
  <c r="P33" i="119"/>
  <c r="P34" i="119"/>
  <c r="P35" i="119"/>
  <c r="P36" i="119"/>
  <c r="P37" i="119"/>
  <c r="P15" i="119"/>
  <c r="P16" i="119"/>
  <c r="P18" i="119"/>
  <c r="P19" i="119"/>
  <c r="P20" i="119"/>
  <c r="P21" i="119"/>
  <c r="P22" i="119"/>
  <c r="P23" i="119"/>
  <c r="P24" i="119"/>
  <c r="P25" i="119"/>
  <c r="P62" i="119"/>
  <c r="P50" i="119"/>
  <c r="P26" i="119"/>
  <c r="P14" i="119"/>
  <c r="D63" i="119"/>
  <c r="D64" i="119"/>
  <c r="D65" i="119"/>
  <c r="D66" i="119"/>
  <c r="D67" i="119"/>
  <c r="D69" i="119"/>
  <c r="D70" i="119"/>
  <c r="D71" i="119"/>
  <c r="D72" i="119"/>
  <c r="D73" i="119"/>
  <c r="D51" i="119"/>
  <c r="D52" i="119"/>
  <c r="D54" i="119"/>
  <c r="D55" i="119"/>
  <c r="D56" i="119"/>
  <c r="D57" i="119"/>
  <c r="D58" i="119"/>
  <c r="D59" i="119"/>
  <c r="D60" i="119"/>
  <c r="D61" i="119"/>
  <c r="D39" i="119"/>
  <c r="D40" i="119"/>
  <c r="D42" i="119"/>
  <c r="D43" i="119"/>
  <c r="D44" i="119"/>
  <c r="D45" i="119"/>
  <c r="D46" i="119"/>
  <c r="D47" i="119"/>
  <c r="D48" i="119"/>
  <c r="D49" i="119"/>
  <c r="D27" i="119"/>
  <c r="D28" i="119"/>
  <c r="D30" i="119"/>
  <c r="D31" i="119"/>
  <c r="D32" i="119"/>
  <c r="D36" i="119"/>
  <c r="D62" i="119"/>
  <c r="D50" i="119"/>
  <c r="D38" i="119"/>
  <c r="D26" i="119"/>
  <c r="U14" i="120"/>
  <c r="U15" i="120"/>
  <c r="U16" i="120"/>
  <c r="U17" i="120"/>
  <c r="U18" i="120"/>
  <c r="U19" i="120"/>
  <c r="U20" i="120"/>
  <c r="U21" i="120"/>
  <c r="U22" i="120"/>
  <c r="U23" i="120"/>
  <c r="U24" i="120"/>
  <c r="U62" i="120"/>
  <c r="U63" i="120"/>
  <c r="U64" i="120"/>
  <c r="U65" i="120"/>
  <c r="U66" i="120"/>
  <c r="U67" i="120"/>
  <c r="U68" i="120"/>
  <c r="U69" i="120"/>
  <c r="U70" i="120"/>
  <c r="U71" i="120"/>
  <c r="U72" i="120"/>
  <c r="U50" i="120"/>
  <c r="U51" i="120"/>
  <c r="U52" i="120"/>
  <c r="U53" i="120"/>
  <c r="U54" i="120"/>
  <c r="U55" i="120"/>
  <c r="U56" i="120"/>
  <c r="U57" i="120"/>
  <c r="U58" i="120"/>
  <c r="U59" i="120"/>
  <c r="U60" i="120"/>
  <c r="U38" i="120"/>
  <c r="U39" i="120"/>
  <c r="U40" i="120"/>
  <c r="U41" i="120"/>
  <c r="U42" i="120"/>
  <c r="U43" i="120"/>
  <c r="U44" i="120"/>
  <c r="U45" i="120"/>
  <c r="U46" i="120"/>
  <c r="U47" i="120"/>
  <c r="U48" i="120"/>
  <c r="U26" i="120"/>
  <c r="U27" i="120"/>
  <c r="U28" i="120"/>
  <c r="U29" i="120"/>
  <c r="U30" i="120"/>
  <c r="U31" i="120"/>
  <c r="U32" i="120"/>
  <c r="U33" i="120"/>
  <c r="U34" i="120"/>
  <c r="U35" i="120"/>
  <c r="U36" i="120"/>
  <c r="U61" i="120"/>
  <c r="U49" i="120"/>
  <c r="U37" i="120"/>
  <c r="U25" i="120"/>
  <c r="U13" i="120"/>
  <c r="U528" i="120"/>
  <c r="D528" i="120"/>
  <c r="U527" i="120"/>
  <c r="D527" i="120"/>
  <c r="U526" i="120"/>
  <c r="D526" i="120"/>
  <c r="U525" i="120"/>
  <c r="D525" i="120"/>
  <c r="U524" i="120"/>
  <c r="D524" i="120"/>
  <c r="U523" i="120"/>
  <c r="D523" i="120"/>
  <c r="U522" i="120"/>
  <c r="D522" i="120"/>
  <c r="U521" i="120"/>
  <c r="D521" i="120"/>
  <c r="U520" i="120"/>
  <c r="D520" i="120"/>
  <c r="U519" i="120"/>
  <c r="D519" i="120"/>
  <c r="U518" i="120"/>
  <c r="D518" i="120"/>
  <c r="U517" i="120"/>
  <c r="D517" i="120"/>
  <c r="U516" i="120"/>
  <c r="D516" i="120"/>
  <c r="U515" i="120"/>
  <c r="D515" i="120"/>
  <c r="U514" i="120"/>
  <c r="D514" i="120"/>
  <c r="U513" i="120"/>
  <c r="D513" i="120"/>
  <c r="U512" i="120"/>
  <c r="D512" i="120"/>
  <c r="U511" i="120"/>
  <c r="D511" i="120"/>
  <c r="U510" i="120"/>
  <c r="D510" i="120"/>
  <c r="U509" i="120"/>
  <c r="D509" i="120"/>
  <c r="U508" i="120"/>
  <c r="D508" i="120"/>
  <c r="U507" i="120"/>
  <c r="D507" i="120"/>
  <c r="U506" i="120"/>
  <c r="D506" i="120"/>
  <c r="U505" i="120"/>
  <c r="D505" i="120"/>
  <c r="U504" i="120"/>
  <c r="D504" i="120"/>
  <c r="U503" i="120"/>
  <c r="D503" i="120"/>
  <c r="U502" i="120"/>
  <c r="D502" i="120"/>
  <c r="U501" i="120"/>
  <c r="D501" i="120"/>
  <c r="U500" i="120"/>
  <c r="D500" i="120"/>
  <c r="U499" i="120"/>
  <c r="D499" i="120"/>
  <c r="U498" i="120"/>
  <c r="D498" i="120"/>
  <c r="U497" i="120"/>
  <c r="D497" i="120"/>
  <c r="U496" i="120"/>
  <c r="D496" i="120"/>
  <c r="U495" i="120"/>
  <c r="D495" i="120"/>
  <c r="U494" i="120"/>
  <c r="D494" i="120"/>
  <c r="U493" i="120"/>
  <c r="D493" i="120"/>
  <c r="U492" i="120"/>
  <c r="D492" i="120"/>
  <c r="U491" i="120"/>
  <c r="D491" i="120"/>
  <c r="U490" i="120"/>
  <c r="D490" i="120"/>
  <c r="U489" i="120"/>
  <c r="D489" i="120"/>
  <c r="U488" i="120"/>
  <c r="D488" i="120"/>
  <c r="U487" i="120"/>
  <c r="D487" i="120"/>
  <c r="U486" i="120"/>
  <c r="D486" i="120"/>
  <c r="U485" i="120"/>
  <c r="D485" i="120"/>
  <c r="U484" i="120"/>
  <c r="D484" i="120"/>
  <c r="U483" i="120"/>
  <c r="D483" i="120"/>
  <c r="U482" i="120"/>
  <c r="D482" i="120"/>
  <c r="U481" i="120"/>
  <c r="D481" i="120"/>
  <c r="U480" i="120"/>
  <c r="D480" i="120"/>
  <c r="U479" i="120"/>
  <c r="D479" i="120"/>
  <c r="U478" i="120"/>
  <c r="D478" i="120"/>
  <c r="U477" i="120"/>
  <c r="D477" i="120"/>
  <c r="U476" i="120"/>
  <c r="D476" i="120"/>
  <c r="U475" i="120"/>
  <c r="D475" i="120"/>
  <c r="U474" i="120"/>
  <c r="D474" i="120"/>
  <c r="U473" i="120"/>
  <c r="D473" i="120"/>
  <c r="U472" i="120"/>
  <c r="D472" i="120"/>
  <c r="U471" i="120"/>
  <c r="D471" i="120"/>
  <c r="U470" i="120"/>
  <c r="D470" i="120"/>
  <c r="U469" i="120"/>
  <c r="D469" i="120"/>
  <c r="AB459" i="120"/>
  <c r="T459" i="120"/>
  <c r="K459" i="120"/>
  <c r="U452" i="120"/>
  <c r="D452" i="120"/>
  <c r="U451" i="120"/>
  <c r="D451" i="120"/>
  <c r="U450" i="120"/>
  <c r="D450" i="120"/>
  <c r="U449" i="120"/>
  <c r="D449" i="120"/>
  <c r="U448" i="120"/>
  <c r="D448" i="120"/>
  <c r="U447" i="120"/>
  <c r="D447" i="120"/>
  <c r="U446" i="120"/>
  <c r="D446" i="120"/>
  <c r="U445" i="120"/>
  <c r="D445" i="120"/>
  <c r="U444" i="120"/>
  <c r="D444" i="120"/>
  <c r="U443" i="120"/>
  <c r="D443" i="120"/>
  <c r="U442" i="120"/>
  <c r="D442" i="120"/>
  <c r="U441" i="120"/>
  <c r="D441" i="120"/>
  <c r="U440" i="120"/>
  <c r="D440" i="120"/>
  <c r="U439" i="120"/>
  <c r="D439" i="120"/>
  <c r="U438" i="120"/>
  <c r="D438" i="120"/>
  <c r="U437" i="120"/>
  <c r="D437" i="120"/>
  <c r="U436" i="120"/>
  <c r="D436" i="120"/>
  <c r="U435" i="120"/>
  <c r="D435" i="120"/>
  <c r="U434" i="120"/>
  <c r="D434" i="120"/>
  <c r="U433" i="120"/>
  <c r="D433" i="120"/>
  <c r="U432" i="120"/>
  <c r="D432" i="120"/>
  <c r="U431" i="120"/>
  <c r="D431" i="120"/>
  <c r="U430" i="120"/>
  <c r="D430" i="120"/>
  <c r="U429" i="120"/>
  <c r="D429" i="120"/>
  <c r="U428" i="120"/>
  <c r="D428" i="120"/>
  <c r="U427" i="120"/>
  <c r="D427" i="120"/>
  <c r="U426" i="120"/>
  <c r="D426" i="120"/>
  <c r="U425" i="120"/>
  <c r="D425" i="120"/>
  <c r="U424" i="120"/>
  <c r="D424" i="120"/>
  <c r="U423" i="120"/>
  <c r="D423" i="120"/>
  <c r="U422" i="120"/>
  <c r="D422" i="120"/>
  <c r="U421" i="120"/>
  <c r="D421" i="120"/>
  <c r="U420" i="120"/>
  <c r="D420" i="120"/>
  <c r="U419" i="120"/>
  <c r="D419" i="120"/>
  <c r="U418" i="120"/>
  <c r="D418" i="120"/>
  <c r="U417" i="120"/>
  <c r="D417" i="120"/>
  <c r="U416" i="120"/>
  <c r="D416" i="120"/>
  <c r="U415" i="120"/>
  <c r="D415" i="120"/>
  <c r="U414" i="120"/>
  <c r="D414" i="120"/>
  <c r="U413" i="120"/>
  <c r="D413" i="120"/>
  <c r="U412" i="120"/>
  <c r="D412" i="120"/>
  <c r="U411" i="120"/>
  <c r="D411" i="120"/>
  <c r="U410" i="120"/>
  <c r="D410" i="120"/>
  <c r="U409" i="120"/>
  <c r="D409" i="120"/>
  <c r="U408" i="120"/>
  <c r="D408" i="120"/>
  <c r="U407" i="120"/>
  <c r="D407" i="120"/>
  <c r="U406" i="120"/>
  <c r="D406" i="120"/>
  <c r="U405" i="120"/>
  <c r="D405" i="120"/>
  <c r="U404" i="120"/>
  <c r="D404" i="120"/>
  <c r="U403" i="120"/>
  <c r="D403" i="120"/>
  <c r="U402" i="120"/>
  <c r="D402" i="120"/>
  <c r="U401" i="120"/>
  <c r="D401" i="120"/>
  <c r="U400" i="120"/>
  <c r="D400" i="120"/>
  <c r="U399" i="120"/>
  <c r="D399" i="120"/>
  <c r="U398" i="120"/>
  <c r="D398" i="120"/>
  <c r="U397" i="120"/>
  <c r="D397" i="120"/>
  <c r="U396" i="120"/>
  <c r="D396" i="120"/>
  <c r="U395" i="120"/>
  <c r="D395" i="120"/>
  <c r="U394" i="120"/>
  <c r="D394" i="120"/>
  <c r="U393" i="120"/>
  <c r="D393" i="120"/>
  <c r="AB383" i="120"/>
  <c r="T383" i="120"/>
  <c r="K383" i="120"/>
  <c r="U376" i="120"/>
  <c r="D376" i="120"/>
  <c r="U375" i="120"/>
  <c r="D375" i="120"/>
  <c r="U374" i="120"/>
  <c r="D374" i="120"/>
  <c r="U373" i="120"/>
  <c r="D373" i="120"/>
  <c r="U372" i="120"/>
  <c r="D372" i="120"/>
  <c r="U371" i="120"/>
  <c r="D371" i="120"/>
  <c r="U370" i="120"/>
  <c r="D370" i="120"/>
  <c r="U369" i="120"/>
  <c r="D369" i="120"/>
  <c r="U368" i="120"/>
  <c r="D368" i="120"/>
  <c r="U367" i="120"/>
  <c r="D367" i="120"/>
  <c r="U366" i="120"/>
  <c r="D366" i="120"/>
  <c r="U365" i="120"/>
  <c r="D365" i="120"/>
  <c r="U364" i="120"/>
  <c r="D364" i="120"/>
  <c r="U363" i="120"/>
  <c r="D363" i="120"/>
  <c r="U362" i="120"/>
  <c r="D362" i="120"/>
  <c r="U361" i="120"/>
  <c r="D361" i="120"/>
  <c r="U360" i="120"/>
  <c r="D360" i="120"/>
  <c r="U359" i="120"/>
  <c r="D359" i="120"/>
  <c r="U358" i="120"/>
  <c r="D358" i="120"/>
  <c r="U357" i="120"/>
  <c r="D357" i="120"/>
  <c r="U356" i="120"/>
  <c r="D356" i="120"/>
  <c r="U355" i="120"/>
  <c r="D355" i="120"/>
  <c r="U354" i="120"/>
  <c r="D354" i="120"/>
  <c r="U353" i="120"/>
  <c r="D353" i="120"/>
  <c r="U352" i="120"/>
  <c r="D352" i="120"/>
  <c r="U351" i="120"/>
  <c r="D351" i="120"/>
  <c r="U350" i="120"/>
  <c r="D350" i="120"/>
  <c r="U349" i="120"/>
  <c r="D349" i="120"/>
  <c r="U348" i="120"/>
  <c r="D348" i="120"/>
  <c r="U347" i="120"/>
  <c r="D347" i="120"/>
  <c r="U346" i="120"/>
  <c r="D346" i="120"/>
  <c r="U345" i="120"/>
  <c r="D345" i="120"/>
  <c r="U344" i="120"/>
  <c r="D344" i="120"/>
  <c r="U343" i="120"/>
  <c r="D343" i="120"/>
  <c r="U342" i="120"/>
  <c r="D342" i="120"/>
  <c r="U341" i="120"/>
  <c r="D341" i="120"/>
  <c r="U340" i="120"/>
  <c r="D340" i="120"/>
  <c r="U339" i="120"/>
  <c r="D339" i="120"/>
  <c r="U338" i="120"/>
  <c r="D338" i="120"/>
  <c r="U337" i="120"/>
  <c r="D337" i="120"/>
  <c r="U336" i="120"/>
  <c r="D336" i="120"/>
  <c r="U335" i="120"/>
  <c r="D335" i="120"/>
  <c r="U334" i="120"/>
  <c r="D334" i="120"/>
  <c r="U333" i="120"/>
  <c r="D333" i="120"/>
  <c r="U332" i="120"/>
  <c r="D332" i="120"/>
  <c r="U331" i="120"/>
  <c r="D331" i="120"/>
  <c r="U330" i="120"/>
  <c r="D330" i="120"/>
  <c r="U329" i="120"/>
  <c r="D329" i="120"/>
  <c r="U328" i="120"/>
  <c r="D328" i="120"/>
  <c r="U327" i="120"/>
  <c r="D327" i="120"/>
  <c r="U326" i="120"/>
  <c r="D326" i="120"/>
  <c r="U325" i="120"/>
  <c r="D325" i="120"/>
  <c r="U324" i="120"/>
  <c r="D324" i="120"/>
  <c r="U323" i="120"/>
  <c r="D323" i="120"/>
  <c r="U322" i="120"/>
  <c r="D322" i="120"/>
  <c r="U321" i="120"/>
  <c r="D321" i="120"/>
  <c r="U320" i="120"/>
  <c r="D320" i="120"/>
  <c r="U319" i="120"/>
  <c r="D319" i="120"/>
  <c r="U318" i="120"/>
  <c r="D318" i="120"/>
  <c r="U317" i="120"/>
  <c r="D317" i="120"/>
  <c r="AB307" i="120"/>
  <c r="T307" i="120"/>
  <c r="K307" i="120"/>
  <c r="U300" i="120"/>
  <c r="D300" i="120"/>
  <c r="U299" i="120"/>
  <c r="D299" i="120"/>
  <c r="U298" i="120"/>
  <c r="D298" i="120"/>
  <c r="U297" i="120"/>
  <c r="D297" i="120"/>
  <c r="U296" i="120"/>
  <c r="D296" i="120"/>
  <c r="U295" i="120"/>
  <c r="D295" i="120"/>
  <c r="U294" i="120"/>
  <c r="D294" i="120"/>
  <c r="U293" i="120"/>
  <c r="D293" i="120"/>
  <c r="U292" i="120"/>
  <c r="D292" i="120"/>
  <c r="U291" i="120"/>
  <c r="D291" i="120"/>
  <c r="U290" i="120"/>
  <c r="D290" i="120"/>
  <c r="U289" i="120"/>
  <c r="D289" i="120"/>
  <c r="U288" i="120"/>
  <c r="D288" i="120"/>
  <c r="U287" i="120"/>
  <c r="D287" i="120"/>
  <c r="U286" i="120"/>
  <c r="D286" i="120"/>
  <c r="U285" i="120"/>
  <c r="D285" i="120"/>
  <c r="U284" i="120"/>
  <c r="D284" i="120"/>
  <c r="U283" i="120"/>
  <c r="D283" i="120"/>
  <c r="U282" i="120"/>
  <c r="D282" i="120"/>
  <c r="U281" i="120"/>
  <c r="D281" i="120"/>
  <c r="U280" i="120"/>
  <c r="D280" i="120"/>
  <c r="U279" i="120"/>
  <c r="D279" i="120"/>
  <c r="U278" i="120"/>
  <c r="D278" i="120"/>
  <c r="U277" i="120"/>
  <c r="D277" i="120"/>
  <c r="U276" i="120"/>
  <c r="D276" i="120"/>
  <c r="U275" i="120"/>
  <c r="D275" i="120"/>
  <c r="U274" i="120"/>
  <c r="D274" i="120"/>
  <c r="U273" i="120"/>
  <c r="D273" i="120"/>
  <c r="U272" i="120"/>
  <c r="D272" i="120"/>
  <c r="U271" i="120"/>
  <c r="D271" i="120"/>
  <c r="U270" i="120"/>
  <c r="D270" i="120"/>
  <c r="U269" i="120"/>
  <c r="D269" i="120"/>
  <c r="U268" i="120"/>
  <c r="D268" i="120"/>
  <c r="U267" i="120"/>
  <c r="D267" i="120"/>
  <c r="U266" i="120"/>
  <c r="D266" i="120"/>
  <c r="U265" i="120"/>
  <c r="D265" i="120"/>
  <c r="U264" i="120"/>
  <c r="D264" i="120"/>
  <c r="U263" i="120"/>
  <c r="D263" i="120"/>
  <c r="U262" i="120"/>
  <c r="D262" i="120"/>
  <c r="U261" i="120"/>
  <c r="D261" i="120"/>
  <c r="U260" i="120"/>
  <c r="D260" i="120"/>
  <c r="U259" i="120"/>
  <c r="D259" i="120"/>
  <c r="U258" i="120"/>
  <c r="D258" i="120"/>
  <c r="U257" i="120"/>
  <c r="D257" i="120"/>
  <c r="U256" i="120"/>
  <c r="D256" i="120"/>
  <c r="U255" i="120"/>
  <c r="D255" i="120"/>
  <c r="U254" i="120"/>
  <c r="D254" i="120"/>
  <c r="U253" i="120"/>
  <c r="D253" i="120"/>
  <c r="U252" i="120"/>
  <c r="D252" i="120"/>
  <c r="U251" i="120"/>
  <c r="D251" i="120"/>
  <c r="U250" i="120"/>
  <c r="D250" i="120"/>
  <c r="U249" i="120"/>
  <c r="D249" i="120"/>
  <c r="U248" i="120"/>
  <c r="D248" i="120"/>
  <c r="U247" i="120"/>
  <c r="D247" i="120"/>
  <c r="U246" i="120"/>
  <c r="D246" i="120"/>
  <c r="U245" i="120"/>
  <c r="D245" i="120"/>
  <c r="U244" i="120"/>
  <c r="D244" i="120"/>
  <c r="U243" i="120"/>
  <c r="D243" i="120"/>
  <c r="U242" i="120"/>
  <c r="D242" i="120"/>
  <c r="U241" i="120"/>
  <c r="D241" i="120"/>
  <c r="AB231" i="120"/>
  <c r="T231" i="120"/>
  <c r="K231" i="120"/>
  <c r="U224" i="120"/>
  <c r="D224" i="120"/>
  <c r="U223" i="120"/>
  <c r="D223" i="120"/>
  <c r="U222" i="120"/>
  <c r="D222" i="120"/>
  <c r="U221" i="120"/>
  <c r="D221" i="120"/>
  <c r="U220" i="120"/>
  <c r="D220" i="120"/>
  <c r="U219" i="120"/>
  <c r="D219" i="120"/>
  <c r="U218" i="120"/>
  <c r="D218" i="120"/>
  <c r="U217" i="120"/>
  <c r="D217" i="120"/>
  <c r="U216" i="120"/>
  <c r="D216" i="120"/>
  <c r="U215" i="120"/>
  <c r="D215" i="120"/>
  <c r="U214" i="120"/>
  <c r="D214" i="120"/>
  <c r="U213" i="120"/>
  <c r="D213" i="120"/>
  <c r="U212" i="120"/>
  <c r="D212" i="120"/>
  <c r="U211" i="120"/>
  <c r="D211" i="120"/>
  <c r="U210" i="120"/>
  <c r="D210" i="120"/>
  <c r="U209" i="120"/>
  <c r="D209" i="120"/>
  <c r="U208" i="120"/>
  <c r="D208" i="120"/>
  <c r="U207" i="120"/>
  <c r="D207" i="120"/>
  <c r="U206" i="120"/>
  <c r="D206" i="120"/>
  <c r="U205" i="120"/>
  <c r="D205" i="120"/>
  <c r="U204" i="120"/>
  <c r="D204" i="120"/>
  <c r="U203" i="120"/>
  <c r="D203" i="120"/>
  <c r="U202" i="120"/>
  <c r="D202" i="120"/>
  <c r="U201" i="120"/>
  <c r="D201" i="120"/>
  <c r="U200" i="120"/>
  <c r="D200" i="120"/>
  <c r="U199" i="120"/>
  <c r="D199" i="120"/>
  <c r="U198" i="120"/>
  <c r="D198" i="120"/>
  <c r="U197" i="120"/>
  <c r="D197" i="120"/>
  <c r="U196" i="120"/>
  <c r="D196" i="120"/>
  <c r="U195" i="120"/>
  <c r="D195" i="120"/>
  <c r="U194" i="120"/>
  <c r="D194" i="120"/>
  <c r="U193" i="120"/>
  <c r="D193" i="120"/>
  <c r="U192" i="120"/>
  <c r="D192" i="120"/>
  <c r="U191" i="120"/>
  <c r="D191" i="120"/>
  <c r="U190" i="120"/>
  <c r="D190" i="120"/>
  <c r="U189" i="120"/>
  <c r="D189" i="120"/>
  <c r="U188" i="120"/>
  <c r="D188" i="120"/>
  <c r="U187" i="120"/>
  <c r="D187" i="120"/>
  <c r="U186" i="120"/>
  <c r="D186" i="120"/>
  <c r="U185" i="120"/>
  <c r="D185" i="120"/>
  <c r="U184" i="120"/>
  <c r="D184" i="120"/>
  <c r="U183" i="120"/>
  <c r="D183" i="120"/>
  <c r="U182" i="120"/>
  <c r="D182" i="120"/>
  <c r="U181" i="120"/>
  <c r="D181" i="120"/>
  <c r="U180" i="120"/>
  <c r="D180" i="120"/>
  <c r="U179" i="120"/>
  <c r="D179" i="120"/>
  <c r="U178" i="120"/>
  <c r="D178" i="120"/>
  <c r="U177" i="120"/>
  <c r="D177" i="120"/>
  <c r="U176" i="120"/>
  <c r="D176" i="120"/>
  <c r="U175" i="120"/>
  <c r="D175" i="120"/>
  <c r="U174" i="120"/>
  <c r="D174" i="120"/>
  <c r="U173" i="120"/>
  <c r="D173" i="120"/>
  <c r="U172" i="120"/>
  <c r="D172" i="120"/>
  <c r="U171" i="120"/>
  <c r="D171" i="120"/>
  <c r="U170" i="120"/>
  <c r="D170" i="120"/>
  <c r="U169" i="120"/>
  <c r="D169" i="120"/>
  <c r="U168" i="120"/>
  <c r="D168" i="120"/>
  <c r="U167" i="120"/>
  <c r="D167" i="120"/>
  <c r="U166" i="120"/>
  <c r="D166" i="120"/>
  <c r="U165" i="120"/>
  <c r="D165" i="120"/>
  <c r="AB155" i="120"/>
  <c r="K155" i="120"/>
  <c r="U148" i="120"/>
  <c r="U147" i="120"/>
  <c r="U146" i="120"/>
  <c r="U145" i="120"/>
  <c r="U144" i="120"/>
  <c r="U143" i="120"/>
  <c r="U142" i="120"/>
  <c r="U141" i="120"/>
  <c r="U140" i="120"/>
  <c r="U139" i="120"/>
  <c r="U138" i="120"/>
  <c r="U137" i="120"/>
  <c r="U136" i="120"/>
  <c r="U135" i="120"/>
  <c r="U134" i="120"/>
  <c r="U133" i="120"/>
  <c r="U132" i="120"/>
  <c r="U131" i="120"/>
  <c r="U130" i="120"/>
  <c r="U129" i="120"/>
  <c r="U128" i="120"/>
  <c r="U127" i="120"/>
  <c r="U126" i="120"/>
  <c r="U125" i="120"/>
  <c r="U124" i="120"/>
  <c r="U123" i="120"/>
  <c r="U122" i="120"/>
  <c r="U121" i="120"/>
  <c r="U120" i="120"/>
  <c r="U119" i="120"/>
  <c r="U118" i="120"/>
  <c r="U117" i="120"/>
  <c r="U116" i="120"/>
  <c r="U115" i="120"/>
  <c r="U114" i="120"/>
  <c r="U113" i="120"/>
  <c r="U112" i="120"/>
  <c r="U111" i="120"/>
  <c r="U110" i="120"/>
  <c r="U109" i="120"/>
  <c r="U108" i="120"/>
  <c r="U107" i="120"/>
  <c r="U106" i="120"/>
  <c r="U105" i="120"/>
  <c r="U104" i="120"/>
  <c r="U103" i="120"/>
  <c r="U102" i="120"/>
  <c r="U101" i="120"/>
  <c r="U100" i="120"/>
  <c r="U99" i="120"/>
  <c r="U98" i="120"/>
  <c r="U97" i="120"/>
  <c r="U96" i="120"/>
  <c r="U95" i="120"/>
  <c r="U94" i="120"/>
  <c r="U93" i="120"/>
  <c r="U92" i="120"/>
  <c r="U91" i="120"/>
  <c r="U90" i="120"/>
  <c r="U89" i="120"/>
  <c r="AB79" i="120"/>
  <c r="K79" i="120"/>
  <c r="D62" i="120"/>
  <c r="D63" i="120"/>
  <c r="D64" i="120"/>
  <c r="D65" i="120"/>
  <c r="D66" i="120"/>
  <c r="D67" i="120"/>
  <c r="D68" i="120"/>
  <c r="D69" i="120"/>
  <c r="D70" i="120"/>
  <c r="D71" i="120"/>
  <c r="D72" i="120"/>
  <c r="D50" i="120"/>
  <c r="D51" i="120"/>
  <c r="D52" i="120"/>
  <c r="D53" i="120"/>
  <c r="D54" i="120"/>
  <c r="D55" i="120"/>
  <c r="D56" i="120"/>
  <c r="D57" i="120"/>
  <c r="D58" i="120"/>
  <c r="D59" i="120"/>
  <c r="D60" i="120"/>
  <c r="D47" i="120"/>
  <c r="D48" i="120"/>
  <c r="D38" i="120"/>
  <c r="D39" i="120"/>
  <c r="D40" i="120"/>
  <c r="D41" i="120"/>
  <c r="D42" i="120"/>
  <c r="D43" i="120"/>
  <c r="D44" i="120"/>
  <c r="D45" i="120"/>
  <c r="D46" i="120"/>
  <c r="D61" i="120"/>
  <c r="D49" i="120"/>
  <c r="D37" i="120"/>
  <c r="D26" i="120"/>
  <c r="D27" i="120"/>
  <c r="D28" i="120"/>
  <c r="D29" i="120"/>
  <c r="D30" i="120"/>
  <c r="D31" i="120"/>
  <c r="D32" i="120"/>
  <c r="D33" i="120"/>
  <c r="D34" i="120"/>
  <c r="D35" i="120"/>
  <c r="D36" i="120"/>
  <c r="D25" i="120"/>
  <c r="D13" i="120"/>
  <c r="AB3" i="120"/>
  <c r="T3" i="120"/>
  <c r="K3" i="120"/>
  <c r="Q3" i="119"/>
  <c r="O3" i="119"/>
  <c r="E3" i="119"/>
  <c r="C17" i="119" l="1"/>
  <c r="C29" i="119" s="1"/>
  <c r="C41" i="119" s="1"/>
  <c r="C53" i="119" s="1"/>
  <c r="C65" i="119" s="1"/>
  <c r="O17" i="119" s="1"/>
  <c r="O29" i="119" s="1"/>
  <c r="O41" i="119" s="1"/>
  <c r="O53" i="119" s="1"/>
  <c r="O65" i="119" s="1"/>
  <c r="C95" i="119" s="1"/>
  <c r="C396" i="120"/>
  <c r="C408" i="120" s="1"/>
  <c r="C420" i="120" s="1"/>
  <c r="C432" i="120" s="1"/>
  <c r="C444" i="120" s="1"/>
  <c r="T396" i="120" s="1"/>
  <c r="T408" i="120" s="1"/>
  <c r="T420" i="120" s="1"/>
  <c r="T432" i="120" s="1"/>
  <c r="T444" i="120" s="1"/>
  <c r="C244" i="120"/>
  <c r="C256" i="120" s="1"/>
  <c r="C268" i="120" s="1"/>
  <c r="C280" i="120" s="1"/>
  <c r="C292" i="120" s="1"/>
  <c r="T244" i="120" s="1"/>
  <c r="T256" i="120" s="1"/>
  <c r="T268" i="120" s="1"/>
  <c r="T280" i="120" s="1"/>
  <c r="T292" i="120" s="1"/>
  <c r="N124" i="126"/>
  <c r="N146" i="126" s="1"/>
  <c r="M146" i="126"/>
  <c r="B147" i="126" s="1"/>
  <c r="B125" i="126"/>
  <c r="M81" i="119"/>
  <c r="M3" i="119"/>
  <c r="Y81" i="119"/>
  <c r="M159" i="119"/>
  <c r="Y237" i="119"/>
  <c r="M315" i="119"/>
  <c r="Y159" i="119"/>
  <c r="M237" i="119"/>
  <c r="Y315" i="119"/>
  <c r="C16" i="120"/>
  <c r="C28" i="120" s="1"/>
  <c r="C40" i="120" s="1"/>
  <c r="C52" i="120" s="1"/>
  <c r="C64" i="120" s="1"/>
  <c r="T16" i="120" s="1"/>
  <c r="T28" i="120" s="1"/>
  <c r="T40" i="120" s="1"/>
  <c r="T52" i="120" s="1"/>
  <c r="T64" i="120" s="1"/>
  <c r="C168" i="120"/>
  <c r="C180" i="120" s="1"/>
  <c r="C192" i="120" s="1"/>
  <c r="C204" i="120" s="1"/>
  <c r="C216" i="120" s="1"/>
  <c r="T168" i="120" s="1"/>
  <c r="T180" i="120" s="1"/>
  <c r="T192" i="120" s="1"/>
  <c r="T204" i="120" s="1"/>
  <c r="T216" i="120" s="1"/>
  <c r="C320" i="120"/>
  <c r="C332" i="120" s="1"/>
  <c r="C344" i="120" s="1"/>
  <c r="C356" i="120" s="1"/>
  <c r="C368" i="120" s="1"/>
  <c r="T320" i="120" s="1"/>
  <c r="T332" i="120" s="1"/>
  <c r="T344" i="120" s="1"/>
  <c r="T356" i="120" s="1"/>
  <c r="T368" i="120" s="1"/>
  <c r="C472" i="120"/>
  <c r="C484" i="120" s="1"/>
  <c r="C496" i="120" s="1"/>
  <c r="C508" i="120" s="1"/>
  <c r="C520" i="120" s="1"/>
  <c r="T472" i="120" s="1"/>
  <c r="T484" i="120" s="1"/>
  <c r="T496" i="120" s="1"/>
  <c r="T508" i="120" s="1"/>
  <c r="T520" i="120" s="1"/>
  <c r="C107" i="119" l="1"/>
  <c r="C119" i="119" s="1"/>
  <c r="C131" i="119" s="1"/>
  <c r="C143" i="119" s="1"/>
  <c r="O95" i="119" s="1"/>
  <c r="O107" i="119" s="1"/>
  <c r="O119" i="119" s="1"/>
  <c r="O131" i="119" s="1"/>
  <c r="O143" i="119" s="1"/>
  <c r="C173" i="119" s="1"/>
  <c r="C185" i="119" s="1"/>
  <c r="C197" i="119" s="1"/>
  <c r="C209" i="119" s="1"/>
  <c r="C221" i="119" s="1"/>
  <c r="O173" i="119" s="1"/>
  <c r="O185" i="119" s="1"/>
  <c r="O197" i="119" s="1"/>
  <c r="O209" i="119" s="1"/>
  <c r="O221" i="119" s="1"/>
  <c r="C251" i="119" s="1"/>
  <c r="C263" i="119" s="1"/>
  <c r="C275" i="119" s="1"/>
  <c r="C287" i="119" s="1"/>
  <c r="C299" i="119" s="1"/>
  <c r="O251" i="119" s="1"/>
  <c r="O263" i="119" s="1"/>
  <c r="O275" i="119" s="1"/>
  <c r="O287" i="119" s="1"/>
  <c r="O299" i="119" s="1"/>
  <c r="A82" i="119"/>
  <c r="D101" i="105"/>
  <c r="D81" i="105"/>
  <c r="D61" i="105"/>
  <c r="D21" i="105"/>
  <c r="B3" i="105"/>
  <c r="A160" i="119" l="1"/>
  <c r="D107" i="120"/>
  <c r="B23" i="105"/>
  <c r="A82" i="138" l="1"/>
  <c r="A82" i="139"/>
  <c r="A84" i="139"/>
  <c r="A84" i="138"/>
  <c r="B43" i="105"/>
  <c r="M82" i="105" l="1"/>
  <c r="B63" i="105"/>
  <c r="L82" i="105"/>
  <c r="A160" i="138" l="1"/>
  <c r="A160" i="139"/>
  <c r="A162" i="139"/>
  <c r="A162" i="138"/>
  <c r="L102" i="105"/>
  <c r="L122" i="105" s="1"/>
  <c r="N82" i="105"/>
  <c r="B83" i="105" s="1"/>
  <c r="M102" i="105"/>
  <c r="L146" i="105" l="1"/>
  <c r="D97" i="120"/>
  <c r="N102" i="105"/>
  <c r="M122" i="105" s="1"/>
  <c r="N122" i="105" s="1"/>
  <c r="M146" i="105" s="1"/>
  <c r="N146" i="105" s="1"/>
  <c r="M170" i="105" s="1"/>
  <c r="N170" i="105" s="1"/>
  <c r="M194" i="105" s="1"/>
  <c r="N194" i="105" l="1"/>
  <c r="M218" i="105" s="1"/>
  <c r="B195" i="105"/>
  <c r="B171" i="105"/>
  <c r="B147" i="105"/>
  <c r="B123" i="105"/>
  <c r="B103" i="105"/>
  <c r="A240" i="139"/>
  <c r="A240" i="138"/>
  <c r="A318" i="138" s="1"/>
  <c r="A240" i="119"/>
  <c r="N218" i="105" l="1"/>
  <c r="B219" i="105" s="1"/>
  <c r="A238" i="138"/>
  <c r="A316" i="138" s="1"/>
  <c r="A238" i="139"/>
  <c r="A238" i="119"/>
  <c r="A21" i="27"/>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3" i="27"/>
  <c r="A4" i="27" s="1"/>
  <c r="A5" i="27" s="1"/>
  <c r="A6" i="27" s="1"/>
  <c r="A7" i="27" s="1"/>
  <c r="A8" i="27" s="1"/>
  <c r="A9" i="27" s="1"/>
  <c r="A10" i="27" s="1"/>
  <c r="A11" i="27" s="1"/>
  <c r="A12" i="27" s="1"/>
  <c r="A13" i="27" s="1"/>
  <c r="A14" i="27" s="1"/>
  <c r="A15" i="27" s="1"/>
  <c r="A16" i="27" s="1"/>
  <c r="A17" i="27" s="1"/>
  <c r="A18" i="27" s="1"/>
  <c r="A19" i="27" s="1"/>
  <c r="D3" i="27"/>
  <c r="D4" i="27" s="1"/>
  <c r="D5" i="27" s="1"/>
  <c r="D6" i="27" s="1"/>
  <c r="D7" i="27" s="1"/>
  <c r="D8" i="27" s="1"/>
  <c r="D9" i="27" s="1"/>
  <c r="D10" i="27" s="1"/>
  <c r="D11" i="27" s="1"/>
  <c r="D12" i="27" s="1"/>
  <c r="D13" i="27" s="1"/>
  <c r="D14" i="27" s="1"/>
  <c r="D15" i="27" s="1"/>
  <c r="D16" i="27" s="1"/>
  <c r="D17" i="27" s="1"/>
  <c r="D18" i="27" s="1"/>
  <c r="D19" i="27" s="1"/>
  <c r="D20" i="27" s="1"/>
  <c r="D21" i="27" s="1"/>
  <c r="D22" i="27" s="1"/>
  <c r="D23" i="27" s="1"/>
  <c r="D24" i="27" s="1"/>
  <c r="D25" i="27" s="1"/>
  <c r="D26" i="27" s="1"/>
  <c r="D27" i="27" s="1"/>
  <c r="D28" i="27" s="1"/>
  <c r="D29" i="27" s="1"/>
  <c r="D30" i="27" s="1"/>
  <c r="D31" i="27" s="1"/>
  <c r="D32" i="27" s="1"/>
  <c r="D33" i="27" s="1"/>
  <c r="D34" i="27" s="1"/>
  <c r="D35" i="27" s="1"/>
  <c r="D36" i="27" s="1"/>
  <c r="D37" i="27" s="1"/>
  <c r="D38" i="27" s="1"/>
  <c r="D39" i="27" s="1"/>
  <c r="D40" i="27" s="1"/>
  <c r="D41" i="27" s="1"/>
  <c r="D42" i="27" s="1"/>
  <c r="D43" i="27" s="1"/>
  <c r="D44" i="27" s="1"/>
  <c r="D45" i="27" s="1"/>
  <c r="D46" i="27" s="1"/>
  <c r="D47" i="27" s="1"/>
  <c r="D48" i="27" s="1"/>
  <c r="D49" i="27" s="1"/>
  <c r="D50" i="27" s="1"/>
  <c r="D51" i="27" s="1"/>
  <c r="D52" i="27" s="1"/>
  <c r="D53" i="27" s="1"/>
  <c r="D54" i="27" s="1"/>
  <c r="C3" i="27"/>
  <c r="C4" i="27" s="1"/>
  <c r="C5" i="27" s="1"/>
  <c r="C6" i="27" s="1"/>
  <c r="C7" i="27" s="1"/>
  <c r="C8" i="27" s="1"/>
  <c r="C9" i="27" s="1"/>
  <c r="C10" i="27" s="1"/>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C36" i="27" s="1"/>
  <c r="C37" i="27" s="1"/>
  <c r="C38" i="27" s="1"/>
  <c r="C39" i="27" s="1"/>
  <c r="C40" i="27" s="1"/>
  <c r="C41" i="27" s="1"/>
  <c r="C42" i="27" s="1"/>
  <c r="C43" i="27" s="1"/>
  <c r="C44" i="27" s="1"/>
  <c r="C45" i="27" s="1"/>
  <c r="C46" i="27" s="1"/>
  <c r="C47" i="27" s="1"/>
  <c r="C48" i="27" s="1"/>
  <c r="C49" i="27" s="1"/>
  <c r="C50" i="27" s="1"/>
  <c r="C51" i="27" s="1"/>
  <c r="C52" i="27" s="1"/>
  <c r="C53" i="27" s="1"/>
  <c r="C54" i="27" s="1"/>
  <c r="B3" i="27"/>
  <c r="B4" i="27" s="1"/>
  <c r="B5" i="27" s="1"/>
  <c r="B6" i="27" s="1"/>
  <c r="B7" i="27" s="1"/>
  <c r="B8" i="27" s="1"/>
  <c r="B9" i="27" s="1"/>
  <c r="B10" i="27" s="1"/>
  <c r="B11" i="27" s="1"/>
  <c r="B12" i="27" s="1"/>
  <c r="B13" i="27" s="1"/>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B40" i="27" s="1"/>
  <c r="B41" i="27" s="1"/>
  <c r="B42" i="27" s="1"/>
  <c r="B43" i="27" s="1"/>
  <c r="B44" i="27" s="1"/>
  <c r="B45" i="27" s="1"/>
  <c r="B46" i="27" s="1"/>
  <c r="B47" i="27" s="1"/>
  <c r="B48" i="27" s="1"/>
  <c r="B49" i="27" s="1"/>
  <c r="B50" i="27" s="1"/>
  <c r="B51" i="27" s="1"/>
  <c r="B52" i="27" s="1"/>
  <c r="B53" i="27" s="1"/>
  <c r="B54" i="27" s="1"/>
</calcChain>
</file>

<file path=xl/sharedStrings.xml><?xml version="1.0" encoding="utf-8"?>
<sst xmlns="http://schemas.openxmlformats.org/spreadsheetml/2006/main" count="3957" uniqueCount="266">
  <si>
    <t>Viande Bovine Française</t>
  </si>
  <si>
    <t>Semaine</t>
  </si>
  <si>
    <t>Label Rouge</t>
  </si>
  <si>
    <t>Spécifiques Scolarest</t>
  </si>
  <si>
    <t>Marqueurs culinaires</t>
  </si>
  <si>
    <t>Labels officiels</t>
  </si>
  <si>
    <t>Fruit ou légume frais</t>
  </si>
  <si>
    <t>Dessert de ma mamie</t>
  </si>
  <si>
    <t>Agriculture Biologique Europe</t>
  </si>
  <si>
    <t>Issu de viande Label Rouge</t>
  </si>
  <si>
    <t>Dessert du potager</t>
  </si>
  <si>
    <t>Appellation d'Origine Protégée (AOP)</t>
  </si>
  <si>
    <t>Pêche responsable</t>
  </si>
  <si>
    <t>Omelette du chef</t>
  </si>
  <si>
    <t>Appellation d'Origine Contrôlée (AOC)</t>
  </si>
  <si>
    <t>Recette du chef</t>
  </si>
  <si>
    <t>Plat végétarien</t>
  </si>
  <si>
    <t>Indication Géographique Protégée (IGP)</t>
  </si>
  <si>
    <t>Agriculture raisonnée</t>
  </si>
  <si>
    <t>Potage du chef</t>
  </si>
  <si>
    <t xml:space="preserve">Bleu Blanc Cœur </t>
  </si>
  <si>
    <t>Origine France</t>
  </si>
  <si>
    <t>Purée du chef</t>
  </si>
  <si>
    <t>Produit de saison</t>
  </si>
  <si>
    <t>Tutti frutti</t>
  </si>
  <si>
    <t>Le Porc Français</t>
  </si>
  <si>
    <t>Produit local</t>
  </si>
  <si>
    <t>Volaille Française</t>
  </si>
  <si>
    <t>1er jour</t>
  </si>
  <si>
    <t>dernier jour sco</t>
  </si>
  <si>
    <t>dernier jour sem</t>
  </si>
  <si>
    <t>dernier jour</t>
  </si>
  <si>
    <t xml:space="preserve">Restaurant scolaire </t>
  </si>
  <si>
    <t>« Conformément à l’Article R412-15 du code de la consommation, la cuisine centrale met à disposition un repas sans les 14 allergènes à déclaration obligatoire qui s'intègre dans le dispositif déployé par votre établissement. Merci d'orienter toute personne intéressée vers votre service de restauration pour en bénéficier. »</t>
  </si>
  <si>
    <t xml:space="preserve"> *  Plats composés
** Sans sauce</t>
  </si>
  <si>
    <t>Pour des raisons d'approvisionnement, Océane de restauration se réserve le droit de modifier certaines composantes du menu et vous remercie de votre compréhension.</t>
  </si>
  <si>
    <t xml:space="preserve"> - </t>
  </si>
  <si>
    <t>Réf : ENR.COM.11 / V4
Création : 2001
Révision : 1.09.2010
Page : 1</t>
  </si>
  <si>
    <t>1ère semaine</t>
  </si>
  <si>
    <r>
      <rPr>
        <b/>
        <u/>
        <sz val="12"/>
        <color indexed="8"/>
        <rFont val="Calibri"/>
        <family val="2"/>
      </rPr>
      <t>Site</t>
    </r>
    <r>
      <rPr>
        <sz val="12"/>
        <color indexed="8"/>
        <rFont val="Calibri"/>
        <family val="2"/>
      </rPr>
      <t xml:space="preserve"> :</t>
    </r>
  </si>
  <si>
    <t>…………………………………………...……...…………………………………………………………………………………………………………………</t>
  </si>
  <si>
    <t>Période</t>
  </si>
  <si>
    <r>
      <rPr>
        <b/>
        <u/>
        <sz val="12"/>
        <color indexed="8"/>
        <rFont val="Calibri"/>
        <family val="2"/>
      </rPr>
      <t xml:space="preserve">Responsable de secteur </t>
    </r>
    <r>
      <rPr>
        <sz val="12"/>
        <color indexed="8"/>
        <rFont val="Calibri"/>
        <family val="2"/>
      </rPr>
      <t>:</t>
    </r>
  </si>
  <si>
    <t>Nous avons mis en place ces fiches de liaison afin de pouvoir mesurer votre satisfaction sur les plats que nous proposons et de prendre en considération vos remarques. Nous vous remercions de bien vouloir nous retourner cette fiche complétée à la fin de chaque semaine par fax ou via le chauffeur afin que ces remarques soient prise en compte dès l’établissement de la prochaine série de menus.</t>
  </si>
  <si>
    <t>Merci de préciser la ou les raison(s)</t>
  </si>
  <si>
    <t>Cuisson</t>
  </si>
  <si>
    <t>Texture</t>
  </si>
  <si>
    <t>Goût</t>
  </si>
  <si>
    <t>Sauce</t>
  </si>
  <si>
    <t>Quantité</t>
  </si>
  <si>
    <t>Commentaires</t>
  </si>
  <si>
    <t>Dates :</t>
  </si>
  <si>
    <t>Nom du plat :</t>
  </si>
  <si>
    <t>TA</t>
  </si>
  <si>
    <t>A</t>
  </si>
  <si>
    <t>NA</t>
  </si>
  <si>
    <t>Lundi</t>
  </si>
  <si>
    <t>q</t>
  </si>
  <si>
    <t>Mardi</t>
  </si>
  <si>
    <t>Mercredi</t>
  </si>
  <si>
    <t>Jeudi</t>
  </si>
  <si>
    <t>Vendredi</t>
  </si>
  <si>
    <t>TA : Très Apprécié, A : apprécié, NA : Non Apprécié. En cas de changement, merci d’indiquer le plat servi en rayant le plat renseigné.</t>
  </si>
  <si>
    <t>Commentaires sur la logistique, les livraisons, etc.</t>
  </si>
  <si>
    <t>Année 2021/2022</t>
  </si>
  <si>
    <t>La présence des 14 principaux allergènes listés dans le règlement européen INCO n°1169/2011 concernant l’information aux consommateurs est indiquée par le signe X dans le tableau suivant. 
Ces informations sont recensées en prenant en compte les ingrédients VOLONTAIREMENT introduits dans les recettes : c'est-à-dire uniquement les ingrédients de l’étiquette de chaque produit. 
Elles ne tiennent donc pas compte des éventuelles contaminations croisées survenues chez nos fournisseurs, ni lors de l'élaboration de nos produits dans notre cuisine, ni lors de leur de distribution.
Ainsi la PRÉSENCE de ces 14 allergènes réglementaires ou d'autres allergènes sous forme d'ingrédients ou de traces EST DONC POSSIBLE.</t>
  </si>
  <si>
    <t>Arachide</t>
  </si>
  <si>
    <t>Céleri</t>
  </si>
  <si>
    <t>Crustacés</t>
  </si>
  <si>
    <t>Fruits à coque</t>
  </si>
  <si>
    <t>Gluten</t>
  </si>
  <si>
    <t>Lait</t>
  </si>
  <si>
    <t>Lupin</t>
  </si>
  <si>
    <t>Mollusque</t>
  </si>
  <si>
    <t>Moutarde</t>
  </si>
  <si>
    <t>Œuf</t>
  </si>
  <si>
    <t>Poisson</t>
  </si>
  <si>
    <t>Sésame</t>
  </si>
  <si>
    <t>Soja</t>
  </si>
  <si>
    <t>Sulfite</t>
  </si>
  <si>
    <t>D'origine 100% française, toutes nos viandes sont issues d'élevages régionaux et d'éleveurs qui comptent parmi les meilleurs producteurs de viande française. Pour des raisons d'approvisionnement, Océane de restauration se réserve le droit de modifier certaines composantes du menu. Dans ce cas, nous vous tiendrons informé par mail.  Merci pour votre compréhension.
« Conformément à l’Article R412-15 du code de la consommation, la cuisine centrale met à disposition un repas sans les 14 allergènes à déclaration obligatoire qui s'intègre dans le dispositif déployé par votre établissement. Merci d'orienter toute personne intéressée vers votre service de restauration pour en bénéficier. »</t>
  </si>
  <si>
    <t>Année 2022/2023</t>
  </si>
  <si>
    <t xml:space="preserve"> *  Plats composés
 Certification environnementale niveau 2</t>
  </si>
  <si>
    <t xml:space="preserve">             Repas végétarien</t>
  </si>
  <si>
    <t xml:space="preserve">  Scolaires</t>
  </si>
  <si>
    <t>Hachis végétarien *</t>
  </si>
  <si>
    <t>-</t>
  </si>
  <si>
    <t>Petit suisse sucré</t>
  </si>
  <si>
    <t>Fruit de saison</t>
  </si>
  <si>
    <t>Tortilla d'omelette</t>
  </si>
  <si>
    <t>Ratatouille</t>
  </si>
  <si>
    <t>Tarte au fromage</t>
  </si>
  <si>
    <t>Salade verte</t>
  </si>
  <si>
    <t>Tomate à croquer</t>
  </si>
  <si>
    <t>Chips</t>
  </si>
  <si>
    <t>Brownie</t>
  </si>
  <si>
    <t>Filet de poulet sauce miel et thym</t>
  </si>
  <si>
    <t>Yaourt sucré</t>
  </si>
  <si>
    <t>Concombre à la crème</t>
  </si>
  <si>
    <t>Salade carnaval</t>
  </si>
  <si>
    <t>Macédoine de légumes</t>
  </si>
  <si>
    <t>Ananas au sirop</t>
  </si>
  <si>
    <t>Fromage blanc sucré</t>
  </si>
  <si>
    <t>Salade grecque</t>
  </si>
  <si>
    <t>Melon</t>
  </si>
  <si>
    <t>Pêche au sirop</t>
  </si>
  <si>
    <t>Salade italienne</t>
  </si>
  <si>
    <t>Duo de tomate et de concombre</t>
  </si>
  <si>
    <t>Salade sicilienne</t>
  </si>
  <si>
    <t>Salade complète</t>
  </si>
  <si>
    <t>Salade exotique</t>
  </si>
  <si>
    <t>Mimolette</t>
  </si>
  <si>
    <t>St Paulin</t>
  </si>
  <si>
    <t>Gouda</t>
  </si>
  <si>
    <t>Buchette de chèvre</t>
  </si>
  <si>
    <t>Madame Loïk</t>
  </si>
  <si>
    <t>Brebis crème</t>
  </si>
  <si>
    <t>Brie</t>
  </si>
  <si>
    <t>Camembert</t>
  </si>
  <si>
    <t>Emmental</t>
  </si>
  <si>
    <t>Chanteneige</t>
  </si>
  <si>
    <t>Crème au caramel</t>
  </si>
  <si>
    <t>Edam</t>
  </si>
  <si>
    <t>Coulommiers</t>
  </si>
  <si>
    <t>Vache qui rit</t>
  </si>
  <si>
    <t>Salade picorette</t>
  </si>
  <si>
    <t>Petit moulé ail et fines herbes</t>
  </si>
  <si>
    <t>Feuilleté au fromage</t>
  </si>
  <si>
    <t>Tarte aux pommes</t>
  </si>
  <si>
    <t>Salade ruzinoise</t>
  </si>
  <si>
    <t>Petit suisse aromatisé</t>
  </si>
  <si>
    <t>Cordon bleu + ketchup</t>
  </si>
  <si>
    <t>℗ Plat contenant du porc</t>
  </si>
  <si>
    <t>Potage de légumes anti gaspi</t>
  </si>
  <si>
    <t>Purée de pomme fraise</t>
  </si>
  <si>
    <t>Petit moulé nature</t>
  </si>
  <si>
    <t>Purée de pomme abricot</t>
  </si>
  <si>
    <t>Sauté de porc sauce aux oignons</t>
  </si>
  <si>
    <t>Velouté aux fruits</t>
  </si>
  <si>
    <t>Salade du pêcheur</t>
  </si>
  <si>
    <t>Crêpe au sucre</t>
  </si>
  <si>
    <t>Tortis à la carbonara *</t>
  </si>
  <si>
    <t>Cervelas</t>
  </si>
  <si>
    <t xml:space="preserve">Edam </t>
  </si>
  <si>
    <t>Maestro vanille</t>
  </si>
  <si>
    <t>Yaourt aromatisé</t>
  </si>
  <si>
    <t>Concombre printanière</t>
  </si>
  <si>
    <t>Purée de pomme banane</t>
  </si>
  <si>
    <t>Croq fromage</t>
  </si>
  <si>
    <t>Donus</t>
  </si>
  <si>
    <t>Gateau du chef au chocolat</t>
  </si>
  <si>
    <t>Crème à la vanille</t>
  </si>
  <si>
    <t>Crêpe au fromage</t>
  </si>
  <si>
    <t>Gratin d'aubergines</t>
  </si>
  <si>
    <t>Couscous *</t>
  </si>
  <si>
    <t>Paté de campagne</t>
  </si>
  <si>
    <t>Filet de poulet sauce aux herbes</t>
  </si>
  <si>
    <t>Taboulé</t>
  </si>
  <si>
    <t>Falafels</t>
  </si>
  <si>
    <t>Filet de poulet sauce à l'ail</t>
  </si>
  <si>
    <t>Brunoise provençale</t>
  </si>
  <si>
    <t xml:space="preserve">Chou à la vanille </t>
  </si>
  <si>
    <t xml:space="preserve">Mousse au chocolat </t>
  </si>
  <si>
    <t>Salade printanière</t>
  </si>
  <si>
    <t>Frites</t>
  </si>
  <si>
    <t>Purée pomme pêche</t>
  </si>
  <si>
    <t>Poêlée cordiale de légumes</t>
  </si>
  <si>
    <t>Nuggets de blé + ketchup</t>
  </si>
  <si>
    <t>Yaourt Malo</t>
  </si>
  <si>
    <t>Palet maraicher + ketchup</t>
  </si>
  <si>
    <t>Salade à la provençale</t>
  </si>
  <si>
    <t>Tarte au citron</t>
  </si>
  <si>
    <t>Riz au lait</t>
  </si>
  <si>
    <t>Radis beurre</t>
  </si>
  <si>
    <t>Pommes pin</t>
  </si>
  <si>
    <t>Flan gélifié à la vanille</t>
  </si>
  <si>
    <t>Sauté de poulet sauce crème</t>
  </si>
  <si>
    <t>Boulettes de bœuf sauce tomate</t>
  </si>
  <si>
    <t>Petit Louis</t>
  </si>
  <si>
    <t>Paleron de bœuf sauce carbonade</t>
  </si>
  <si>
    <t>Purée de pommes de terre</t>
  </si>
  <si>
    <t>Salade piémontaise végétarienne</t>
  </si>
  <si>
    <t>Sauté de porc sauce caramel</t>
  </si>
  <si>
    <t>Mitonner de bœuf sauce moutarde</t>
  </si>
  <si>
    <t>Carottes rapées BIO vinaigrette</t>
  </si>
  <si>
    <t>Jambon grill BBC sauce brune</t>
  </si>
  <si>
    <t>Filet de merlu FME  sauce provençale</t>
  </si>
  <si>
    <t>Purée de patate douce BIO</t>
  </si>
  <si>
    <t>Haricots verts CE2</t>
  </si>
  <si>
    <t>Riz pilaf IGP</t>
  </si>
  <si>
    <t>Poisson meunière FME + citron</t>
  </si>
  <si>
    <t>Carottes BIO au beurre</t>
  </si>
  <si>
    <t>Riz camarguais IGP</t>
  </si>
  <si>
    <t>Coquillettes BIO</t>
  </si>
  <si>
    <r>
      <t xml:space="preserve"> *  Plats composés
</t>
    </r>
    <r>
      <rPr>
        <sz val="14"/>
        <rFont val="Montserrat"/>
      </rPr>
      <t xml:space="preserve"> Certification environnementale niveau 2/ Haute valeur environnementale</t>
    </r>
  </si>
  <si>
    <r>
      <t xml:space="preserve"> *  Plats composés
 </t>
    </r>
    <r>
      <rPr>
        <sz val="14"/>
        <rFont val="Montserrat"/>
      </rPr>
      <t>Certification environnementale niveau 2/ Haute valeur environnementale</t>
    </r>
  </si>
  <si>
    <t>Riz BIO</t>
  </si>
  <si>
    <t>Céleri BIO remoulade</t>
  </si>
  <si>
    <t>Emincés de dinde BBC sauce basquaise</t>
  </si>
  <si>
    <t>Courgettes CE2 cuisinées</t>
  </si>
  <si>
    <t>Petits pois CE2</t>
  </si>
  <si>
    <t>Pommes de terre CE2 aux herbes</t>
  </si>
  <si>
    <t>Salade coleslaw BIO</t>
  </si>
  <si>
    <t>Œufs durs BIO mayonnaise</t>
  </si>
  <si>
    <t>Brandade de poisson FME *</t>
  </si>
  <si>
    <t>Tortis BIO</t>
  </si>
  <si>
    <t>Semoule HVE</t>
  </si>
  <si>
    <t xml:space="preserve">Salade verte HVE </t>
  </si>
  <si>
    <t>St Nectaire AOP</t>
  </si>
  <si>
    <t>Purée de pommes HVE</t>
  </si>
  <si>
    <t>Duo de carottes BIO et de maïs</t>
  </si>
  <si>
    <t>Tomate BIO vinaigrette</t>
  </si>
  <si>
    <t>Colin FME pané doré au beurre + citron</t>
  </si>
  <si>
    <t>Riz BIO à la tomate</t>
  </si>
  <si>
    <t xml:space="preserve">Purée de pommes HVE </t>
  </si>
  <si>
    <t xml:space="preserve">Purée de carottes CE2 </t>
  </si>
  <si>
    <t>Filet de poisson meunière FME + sauce tartare</t>
  </si>
  <si>
    <t>Riz BIO aux légumes</t>
  </si>
  <si>
    <t>Lentilles cuisinées CE2</t>
  </si>
  <si>
    <t>Haricots beurre CE2 à l'ail</t>
  </si>
  <si>
    <t>Chipolatas LR sauce rougail</t>
  </si>
  <si>
    <t>Colin meunière FME + citron</t>
  </si>
  <si>
    <t>Blé BIO</t>
  </si>
  <si>
    <t>Haricots verts CE2 persillés</t>
  </si>
  <si>
    <t>Pommes de terre CE2 au four</t>
  </si>
  <si>
    <t>Riz créole BIO</t>
  </si>
  <si>
    <t>Marmitte de colin FME sauce crevettes</t>
  </si>
  <si>
    <t>Haricots beurre CE2</t>
  </si>
  <si>
    <t>Epinards CE2 à la crème</t>
  </si>
  <si>
    <t>Pâtes HVE au pesto</t>
  </si>
  <si>
    <t>Paëlla de la mer  FME*</t>
  </si>
  <si>
    <t>Poêlée de courgettes CE2</t>
  </si>
  <si>
    <t>Boulgour BIO</t>
  </si>
  <si>
    <t>Lentilles CE2</t>
  </si>
  <si>
    <t>Filet de colin FME sauce ciboulette</t>
  </si>
  <si>
    <t>Sauté de dinde BBC sauce osso bucco</t>
  </si>
  <si>
    <t>Carottes CE2 braisées</t>
  </si>
  <si>
    <t>Pdt CE2, Œufs CE2, surimi, mayonnaise, vinaigrette</t>
  </si>
  <si>
    <t>salade verte, tomate, maïs, ananas</t>
  </si>
  <si>
    <t>Tomate BIO, coquillettes, maïs, concombre, vinaigrette</t>
  </si>
  <si>
    <t>Riz BIO, tomate, œuf dur, gruyère, concombre, vinaigrette</t>
  </si>
  <si>
    <t>Thon FME, pdt persil, vinaigrette, mayonnaise</t>
  </si>
  <si>
    <t>Céleri BIO, maïs BIO, tomate BIO, carottes, petits pois, vinaigrette</t>
  </si>
  <si>
    <t>Tomate, mozzarella, herbe, citron, huile d'olives</t>
  </si>
  <si>
    <t>Pdt CE2, œuf dur CE2, tomate, oignon, cornichon, mayonnaise</t>
  </si>
  <si>
    <t>Concombre BIO, tomate BIO, poivrons, vinaigrette</t>
  </si>
  <si>
    <t>Tomate, concombre, vinaigrette</t>
  </si>
  <si>
    <t>Salade, tomate, maïs, dés de fromage</t>
  </si>
  <si>
    <t>Feta AOP, tomate, citron, herbes</t>
  </si>
  <si>
    <t>Tomate, courgette, aubergine, oignon, poivron</t>
  </si>
  <si>
    <t>Carotte, oignon, choux fleurs, pdt, champignons</t>
  </si>
  <si>
    <t>Riz, carottes, petits pois, courgette, maïs, oignon</t>
  </si>
  <si>
    <t>Courgette, tomate, aubergine, oignon, poivron</t>
  </si>
  <si>
    <t>Emincés de poulet sauce curry</t>
  </si>
  <si>
    <t>Jambon grill  sauce charcutière</t>
  </si>
  <si>
    <t>Pâté de foie + cornichon</t>
  </si>
  <si>
    <t>Sauté de poulet LR sauce espagnole</t>
  </si>
  <si>
    <t>Chipolatas CE2</t>
  </si>
  <si>
    <t>Crêpe emmental</t>
  </si>
  <si>
    <t>Jambon blanc BBC</t>
  </si>
  <si>
    <t>Emincés de dinde sauce tex mex</t>
  </si>
  <si>
    <t>Gratin de coquillettes</t>
  </si>
  <si>
    <t>Jambon BBC</t>
  </si>
  <si>
    <t>Œufs brouillés</t>
  </si>
  <si>
    <t>Concombre, maïs, tomate, vinaigrette</t>
  </si>
  <si>
    <t>Mitonner de bœuf sauce bourguignonne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</si>
</sst>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
    <numFmt numFmtId="165" formatCode="[$-F800]dddd\,\ mmmm\ dd\,\ yyyy"/>
    <numFmt numFmtId="166" formatCode="[$-40C]d\ mmmm\ yyyy;@"/>
  </numFmts>
  <fonts count="9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ourier"/>
    </font>
    <font>
      <sz val="8"/>
      <name val="Arial"/>
      <family val="2"/>
    </font>
    <font>
      <b/>
      <sz val="10"/>
      <name val="Arial"/>
      <family val="2"/>
    </font>
    <font>
      <sz val="10"/>
      <name val="Arial"/>
      <family val="2"/>
    </font>
    <font>
      <sz val="28"/>
      <name val="Arial"/>
      <family val="2"/>
    </font>
    <font>
      <sz val="20"/>
      <name val="Arial"/>
      <family val="2"/>
    </font>
    <font>
      <sz val="9"/>
      <name val="Arial"/>
      <family val="2"/>
    </font>
    <font>
      <sz val="26"/>
      <name val="Arial"/>
      <family val="2"/>
    </font>
    <font>
      <sz val="16"/>
      <name val="Arial"/>
      <family val="2"/>
    </font>
    <font>
      <sz val="12"/>
      <name val="Arial"/>
      <family val="2"/>
    </font>
    <font>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6"/>
      <color rgb="FFFF0066"/>
      <name val="Arial"/>
      <family val="2"/>
    </font>
    <font>
      <sz val="16"/>
      <color rgb="FF92D050"/>
      <name val="Arial"/>
      <family val="2"/>
    </font>
    <font>
      <sz val="16"/>
      <color rgb="FF800080"/>
      <name val="Arial"/>
      <family val="2"/>
    </font>
    <font>
      <sz val="32"/>
      <name val="Arial"/>
      <family val="2"/>
    </font>
    <font>
      <b/>
      <sz val="34"/>
      <color rgb="FFFF0066"/>
      <name val="Montserrat"/>
    </font>
    <font>
      <b/>
      <sz val="18"/>
      <color theme="0"/>
      <name val="Montserrat"/>
    </font>
    <font>
      <b/>
      <sz val="20"/>
      <color theme="0"/>
      <name val="Montserrat"/>
    </font>
    <font>
      <b/>
      <i/>
      <sz val="14"/>
      <name val="Arial"/>
      <family val="2"/>
    </font>
    <font>
      <sz val="15"/>
      <name val="Montserrat"/>
    </font>
    <font>
      <i/>
      <sz val="15"/>
      <name val="Montserrat"/>
    </font>
    <font>
      <sz val="12"/>
      <name val="Montserrat"/>
    </font>
    <font>
      <i/>
      <sz val="15"/>
      <name val="Arial"/>
      <family val="2"/>
    </font>
    <font>
      <sz val="18"/>
      <name val="Arial"/>
      <family val="2"/>
    </font>
    <font>
      <b/>
      <sz val="14"/>
      <color theme="0"/>
      <name val="Arial"/>
      <family val="2"/>
    </font>
    <font>
      <sz val="20"/>
      <name val="Montserrat"/>
    </font>
    <font>
      <i/>
      <sz val="20"/>
      <name val="Montserrat"/>
    </font>
    <font>
      <i/>
      <sz val="20"/>
      <name val="Arial"/>
      <family val="2"/>
    </font>
    <font>
      <i/>
      <sz val="20"/>
      <color indexed="12"/>
      <name val="Arial"/>
      <family val="2"/>
    </font>
    <font>
      <sz val="11"/>
      <name val="Montserrat"/>
    </font>
    <font>
      <sz val="10"/>
      <name val="Montserrat"/>
    </font>
    <font>
      <sz val="14"/>
      <color theme="1"/>
      <name val="Calibri"/>
      <family val="2"/>
      <scheme val="minor"/>
    </font>
    <font>
      <sz val="10"/>
      <color theme="1"/>
      <name val="Calibri"/>
      <family val="2"/>
      <scheme val="minor"/>
    </font>
    <font>
      <sz val="8"/>
      <color theme="1"/>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sz val="12"/>
      <color theme="1"/>
      <name val="Calibri"/>
      <family val="2"/>
      <scheme val="minor"/>
    </font>
    <font>
      <b/>
      <u/>
      <sz val="12"/>
      <color indexed="8"/>
      <name val="Calibri"/>
      <family val="2"/>
    </font>
    <font>
      <sz val="12"/>
      <color indexed="8"/>
      <name val="Calibri"/>
      <family val="2"/>
    </font>
    <font>
      <i/>
      <sz val="12"/>
      <color theme="1"/>
      <name val="Calibri"/>
      <family val="2"/>
      <scheme val="minor"/>
    </font>
    <font>
      <b/>
      <sz val="12"/>
      <color theme="1"/>
      <name val="Calibri"/>
      <family val="2"/>
      <scheme val="minor"/>
    </font>
    <font>
      <sz val="11"/>
      <color rgb="FF000000"/>
      <name val="Calibri"/>
      <family val="2"/>
    </font>
    <font>
      <b/>
      <sz val="12"/>
      <color rgb="FF000000"/>
      <name val="Calibri"/>
      <family val="2"/>
    </font>
    <font>
      <sz val="12"/>
      <color rgb="FF000000"/>
      <name val="Wingdings"/>
      <charset val="2"/>
    </font>
    <font>
      <sz val="12"/>
      <color rgb="FF000000"/>
      <name val="Calibri"/>
      <family val="2"/>
    </font>
    <font>
      <i/>
      <sz val="11"/>
      <color rgb="FF000000"/>
      <name val="Calibri"/>
      <family val="2"/>
    </font>
    <font>
      <sz val="9"/>
      <color theme="1"/>
      <name val="Calibri"/>
      <family val="2"/>
      <scheme val="minor"/>
    </font>
    <font>
      <b/>
      <sz val="22"/>
      <name val="Arial"/>
      <family val="2"/>
    </font>
    <font>
      <b/>
      <sz val="8"/>
      <color rgb="FF000000"/>
      <name val="Calibri"/>
      <family val="2"/>
    </font>
    <font>
      <sz val="12"/>
      <color rgb="FF000000"/>
      <name val="Montserrat"/>
    </font>
    <font>
      <sz val="11"/>
      <color rgb="FF000000"/>
      <name val="Montserrat"/>
    </font>
    <font>
      <i/>
      <sz val="10"/>
      <name val="Montserrat"/>
    </font>
    <font>
      <sz val="9"/>
      <name val="Montserrat"/>
    </font>
    <font>
      <sz val="24"/>
      <color theme="9" tint="-0.249977111117893"/>
      <name val="Cooper Black"/>
      <family val="1"/>
    </font>
    <font>
      <i/>
      <sz val="14"/>
      <name val="Arial"/>
      <family val="2"/>
    </font>
    <font>
      <sz val="16"/>
      <name val="Montserrat"/>
    </font>
    <font>
      <sz val="14"/>
      <name val="Montserrat"/>
    </font>
    <font>
      <b/>
      <sz val="14"/>
      <name val="Montserrat"/>
    </font>
    <font>
      <b/>
      <sz val="16"/>
      <name val="Montserrat"/>
    </font>
    <font>
      <b/>
      <sz val="10"/>
      <name val="Montserrat"/>
    </font>
    <font>
      <b/>
      <sz val="11"/>
      <name val="Montserrat"/>
    </font>
    <font>
      <b/>
      <sz val="20"/>
      <name val="Montserrat"/>
    </font>
    <font>
      <b/>
      <i/>
      <sz val="20"/>
      <name val="Montserrat"/>
    </font>
  </fonts>
  <fills count="33">
    <fill>
      <patternFill patternType="none"/>
    </fill>
    <fill>
      <patternFill patternType="gray125"/>
    </fill>
    <fill>
      <patternFill patternType="solid">
        <fgColor indexed="27"/>
      </patternFill>
    </fill>
    <fill>
      <patternFill patternType="solid">
        <fgColor indexed="47"/>
      </patternFill>
    </fill>
    <fill>
      <patternFill patternType="solid">
        <fgColor indexed="31"/>
      </patternFill>
    </fill>
    <fill>
      <patternFill patternType="solid">
        <fgColor indexed="42"/>
      </patternFill>
    </fill>
    <fill>
      <patternFill patternType="solid">
        <fgColor indexed="45"/>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57"/>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3"/>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bgColor indexed="51"/>
      </patternFill>
    </fill>
    <fill>
      <patternFill patternType="solid">
        <fgColor rgb="FFFFFFFF"/>
        <bgColor rgb="FF000000"/>
      </patternFill>
    </fill>
    <fill>
      <patternFill patternType="solid">
        <fgColor theme="0"/>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79998168889431442"/>
        <bgColor rgb="FF000000"/>
      </patternFill>
    </fill>
    <fill>
      <patternFill patternType="solid">
        <fgColor rgb="FF89E0FF"/>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rgb="FFFF0066"/>
      </left>
      <right/>
      <top style="medium">
        <color rgb="FFFF0066"/>
      </top>
      <bottom/>
      <diagonal/>
    </border>
    <border>
      <left/>
      <right style="medium">
        <color rgb="FFFF0066"/>
      </right>
      <top style="medium">
        <color rgb="FFFF0066"/>
      </top>
      <bottom/>
      <diagonal/>
    </border>
    <border>
      <left style="medium">
        <color rgb="FF92D050"/>
      </left>
      <right/>
      <top style="medium">
        <color rgb="FF92D050"/>
      </top>
      <bottom/>
      <diagonal/>
    </border>
    <border>
      <left/>
      <right style="medium">
        <color rgb="FF92D050"/>
      </right>
      <top style="medium">
        <color rgb="FF92D050"/>
      </top>
      <bottom/>
      <diagonal/>
    </border>
    <border>
      <left style="medium">
        <color rgb="FF800080"/>
      </left>
      <right/>
      <top style="medium">
        <color rgb="FF800080"/>
      </top>
      <bottom/>
      <diagonal/>
    </border>
    <border>
      <left/>
      <right style="medium">
        <color rgb="FF800080"/>
      </right>
      <top style="medium">
        <color rgb="FF800080"/>
      </top>
      <bottom/>
      <diagonal/>
    </border>
    <border>
      <left style="medium">
        <color rgb="FFFF0066"/>
      </left>
      <right/>
      <top/>
      <bottom/>
      <diagonal/>
    </border>
    <border>
      <left/>
      <right style="medium">
        <color rgb="FFFF0066"/>
      </right>
      <top/>
      <bottom/>
      <diagonal/>
    </border>
    <border>
      <left style="medium">
        <color rgb="FF92D050"/>
      </left>
      <right/>
      <top/>
      <bottom/>
      <diagonal/>
    </border>
    <border>
      <left/>
      <right style="medium">
        <color rgb="FF92D050"/>
      </right>
      <top/>
      <bottom/>
      <diagonal/>
    </border>
    <border>
      <left style="medium">
        <color rgb="FF800080"/>
      </left>
      <right/>
      <top/>
      <bottom/>
      <diagonal/>
    </border>
    <border>
      <left/>
      <right style="medium">
        <color rgb="FF800080"/>
      </right>
      <top/>
      <bottom/>
      <diagonal/>
    </border>
    <border>
      <left style="medium">
        <color rgb="FF92D050"/>
      </left>
      <right/>
      <top/>
      <bottom style="medium">
        <color rgb="FF92D050"/>
      </bottom>
      <diagonal/>
    </border>
    <border>
      <left/>
      <right style="medium">
        <color rgb="FF92D050"/>
      </right>
      <top/>
      <bottom style="medium">
        <color rgb="FF92D050"/>
      </bottom>
      <diagonal/>
    </border>
    <border>
      <left style="medium">
        <color rgb="FFFF0066"/>
      </left>
      <right/>
      <top/>
      <bottom style="medium">
        <color rgb="FFFF0066"/>
      </bottom>
      <diagonal/>
    </border>
    <border>
      <left/>
      <right style="medium">
        <color rgb="FFFF0066"/>
      </right>
      <top/>
      <bottom style="medium">
        <color rgb="FFFF0066"/>
      </bottom>
      <diagonal/>
    </border>
    <border>
      <left style="medium">
        <color rgb="FF800080"/>
      </left>
      <right/>
      <top/>
      <bottom style="medium">
        <color rgb="FF800080"/>
      </bottom>
      <diagonal/>
    </border>
    <border>
      <left/>
      <right style="medium">
        <color rgb="FF800080"/>
      </right>
      <top/>
      <bottom style="medium">
        <color rgb="FF800080"/>
      </bottom>
      <diagonal/>
    </border>
    <border>
      <left/>
      <right/>
      <top/>
      <bottom style="mediumDashed">
        <color rgb="FFFF0066"/>
      </bottom>
      <diagonal/>
    </border>
    <border>
      <left style="mediumDashed">
        <color rgb="FFFF0066"/>
      </left>
      <right style="mediumDashed">
        <color rgb="FFFF0066"/>
      </right>
      <top style="mediumDashed">
        <color rgb="FFFF0066"/>
      </top>
      <bottom/>
      <diagonal/>
    </border>
    <border>
      <left style="mediumDashed">
        <color rgb="FF92D050"/>
      </left>
      <right style="mediumDashed">
        <color rgb="FF92D050"/>
      </right>
      <top style="mediumDashed">
        <color rgb="FF92D050"/>
      </top>
      <bottom/>
      <diagonal/>
    </border>
    <border>
      <left style="mediumDashed">
        <color rgb="FF7030A0"/>
      </left>
      <right style="mediumDashed">
        <color rgb="FF7030A0"/>
      </right>
      <top style="mediumDashed">
        <color rgb="FF7030A0"/>
      </top>
      <bottom/>
      <diagonal/>
    </border>
    <border>
      <left style="mediumDashed">
        <color rgb="FFFF0066"/>
      </left>
      <right style="mediumDashed">
        <color rgb="FFFF0066"/>
      </right>
      <top/>
      <bottom style="mediumDashed">
        <color rgb="FFFF0066"/>
      </bottom>
      <diagonal/>
    </border>
    <border>
      <left style="mediumDashed">
        <color rgb="FF92D050"/>
      </left>
      <right style="mediumDashed">
        <color rgb="FF92D050"/>
      </right>
      <top/>
      <bottom style="mediumDashed">
        <color rgb="FF92D050"/>
      </bottom>
      <diagonal/>
    </border>
    <border>
      <left style="mediumDashed">
        <color rgb="FF7030A0"/>
      </left>
      <right style="mediumDashed">
        <color rgb="FF7030A0"/>
      </right>
      <top/>
      <bottom style="mediumDashed">
        <color rgb="FF7030A0"/>
      </bottom>
      <diagonal/>
    </border>
    <border>
      <left/>
      <right/>
      <top style="medium">
        <color rgb="FF7030A0"/>
      </top>
      <bottom/>
      <diagonal/>
    </border>
    <border>
      <left/>
      <right/>
      <top/>
      <bottom style="medium">
        <color rgb="FF7030A0"/>
      </bottom>
      <diagonal/>
    </border>
    <border>
      <left/>
      <right/>
      <top style="mediumDashed">
        <color rgb="FFFF0066"/>
      </top>
      <bottom/>
      <diagonal/>
    </border>
    <border>
      <left style="mediumDashed">
        <color rgb="FFFF0066"/>
      </left>
      <right style="mediumDashed">
        <color rgb="FFFF0066"/>
      </right>
      <top/>
      <bottom/>
      <diagonal/>
    </border>
    <border>
      <left style="mediumDashed">
        <color rgb="FFFF0066"/>
      </left>
      <right style="mediumDashed">
        <color rgb="FFFF0066"/>
      </right>
      <top style="mediumDashed">
        <color rgb="FFFF0066"/>
      </top>
      <bottom style="mediumDashed">
        <color rgb="FFFF0066"/>
      </bottom>
      <diagonal/>
    </border>
    <border>
      <left/>
      <right/>
      <top style="mediumDashed">
        <color rgb="FFFF0066"/>
      </top>
      <bottom style="medium">
        <color rgb="FF7030A0"/>
      </bottom>
      <diagonal/>
    </border>
    <border>
      <left style="mediumDashed">
        <color rgb="FF99CC00"/>
      </left>
      <right style="mediumDashed">
        <color rgb="FF92D050"/>
      </right>
      <top style="mediumDashed">
        <color rgb="FF99CC00"/>
      </top>
      <bottom style="mediumDashed">
        <color rgb="FF92D050"/>
      </bottom>
      <diagonal/>
    </border>
    <border>
      <left style="mediumDashed">
        <color rgb="FF92D050"/>
      </left>
      <right style="mediumDashed">
        <color rgb="FF92D050"/>
      </right>
      <top style="mediumDashed">
        <color rgb="FF92D050"/>
      </top>
      <bottom style="mediumDashed">
        <color rgb="FF99CC00"/>
      </bottom>
      <diagonal/>
    </border>
    <border>
      <left style="mediumDashed">
        <color rgb="FF7030A0"/>
      </left>
      <right style="mediumDashed">
        <color rgb="FF7030A0"/>
      </right>
      <top style="mediumDashed">
        <color rgb="FF7030A0"/>
      </top>
      <bottom style="mediumDashed">
        <color rgb="FF7030A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top style="mediumDashed">
        <color rgb="FFFF0066"/>
      </top>
      <bottom style="mediumDashed">
        <color rgb="FFFF0066"/>
      </bottom>
      <diagonal/>
    </border>
    <border>
      <left style="mediumDashed">
        <color rgb="FFFF0066"/>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Dashed">
        <color rgb="FF92D050"/>
      </bottom>
      <diagonal/>
    </border>
    <border>
      <left/>
      <right/>
      <top/>
      <bottom style="mediumDashed">
        <color rgb="FF7030A0"/>
      </bottom>
      <diagonal/>
    </border>
  </borders>
  <cellStyleXfs count="60">
    <xf numFmtId="0" fontId="0" fillId="0" borderId="0"/>
    <xf numFmtId="0" fontId="25" fillId="4" borderId="0" applyNumberFormat="0" applyBorder="0" applyAlignment="0" applyProtection="0"/>
    <xf numFmtId="0" fontId="25" fillId="6" borderId="0" applyNumberFormat="0" applyBorder="0" applyAlignment="0" applyProtection="0"/>
    <xf numFmtId="0" fontId="25" fillId="5" borderId="0" applyNumberFormat="0" applyBorder="0" applyAlignment="0" applyProtection="0"/>
    <xf numFmtId="0" fontId="25" fillId="7"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13" borderId="0" applyNumberFormat="0" applyBorder="0" applyAlignment="0" applyProtection="0"/>
    <xf numFmtId="0" fontId="26" fillId="16"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7" borderId="0" applyNumberFormat="0" applyBorder="0" applyAlignment="0" applyProtection="0"/>
    <xf numFmtId="0" fontId="26" fillId="14"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15" borderId="0" applyNumberFormat="0" applyBorder="0" applyAlignment="0" applyProtection="0"/>
    <xf numFmtId="0" fontId="26" fillId="17" borderId="0" applyNumberFormat="0" applyBorder="0" applyAlignment="0" applyProtection="0"/>
    <xf numFmtId="0" fontId="26" fillId="14" borderId="0" applyNumberFormat="0" applyBorder="0" applyAlignment="0" applyProtection="0"/>
    <xf numFmtId="0" fontId="26" fillId="21" borderId="0" applyNumberFormat="0" applyBorder="0" applyAlignment="0" applyProtection="0"/>
    <xf numFmtId="0" fontId="27" fillId="6" borderId="0" applyNumberFormat="0" applyBorder="0" applyAlignment="0" applyProtection="0"/>
    <xf numFmtId="0" fontId="28" fillId="9" borderId="1" applyNumberFormat="0" applyAlignment="0" applyProtection="0"/>
    <xf numFmtId="0" fontId="29" fillId="22" borderId="3" applyNumberFormat="0" applyAlignment="0" applyProtection="0"/>
    <xf numFmtId="164" fontId="13" fillId="0" borderId="0" applyFont="0" applyFill="0" applyBorder="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3" borderId="1" applyNumberFormat="0" applyAlignment="0" applyProtection="0"/>
    <xf numFmtId="0" fontId="36" fillId="0" borderId="2" applyNumberFormat="0" applyFill="0" applyAlignment="0" applyProtection="0"/>
    <xf numFmtId="0" fontId="37" fillId="10" borderId="0" applyNumberFormat="0" applyBorder="0" applyAlignment="0" applyProtection="0"/>
    <xf numFmtId="0" fontId="14" fillId="0" borderId="0"/>
    <xf numFmtId="0" fontId="17" fillId="0" borderId="0"/>
    <xf numFmtId="0" fontId="38" fillId="9" borderId="7" applyNumberFormat="0" applyAlignment="0" applyProtection="0"/>
    <xf numFmtId="0" fontId="39" fillId="0" borderId="0" applyNumberFormat="0" applyFill="0" applyBorder="0" applyAlignment="0" applyProtection="0"/>
    <xf numFmtId="0" fontId="40" fillId="0" borderId="8" applyNumberFormat="0" applyFill="0" applyAlignment="0" applyProtection="0"/>
    <xf numFmtId="0" fontId="41" fillId="0" borderId="0" applyNumberFormat="0" applyFill="0" applyBorder="0" applyAlignment="0" applyProtection="0"/>
    <xf numFmtId="0" fontId="13" fillId="0" borderId="0"/>
    <xf numFmtId="0" fontId="12" fillId="0" borderId="0"/>
    <xf numFmtId="0" fontId="11" fillId="0" borderId="0"/>
    <xf numFmtId="0" fontId="13" fillId="0" borderId="0"/>
    <xf numFmtId="0" fontId="10" fillId="0" borderId="0"/>
    <xf numFmtId="0" fontId="9" fillId="0" borderId="0"/>
    <xf numFmtId="0" fontId="8" fillId="0" borderId="0"/>
    <xf numFmtId="0" fontId="7"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cellStyleXfs>
  <cellXfs count="318">
    <xf numFmtId="0" fontId="0" fillId="0" borderId="0" xfId="0"/>
    <xf numFmtId="165" fontId="0" fillId="0" borderId="0" xfId="0" applyNumberFormat="1"/>
    <xf numFmtId="165" fontId="16" fillId="0" borderId="0" xfId="0" applyNumberFormat="1" applyFont="1" applyAlignment="1">
      <alignment horizontal="center"/>
    </xf>
    <xf numFmtId="0" fontId="24" fillId="0" borderId="0" xfId="0" applyFont="1" applyAlignment="1">
      <alignment horizontal="center" vertical="center"/>
    </xf>
    <xf numFmtId="0" fontId="0" fillId="24" borderId="16" xfId="0" applyFill="1" applyBorder="1"/>
    <xf numFmtId="0" fontId="23" fillId="24" borderId="17" xfId="0" applyFont="1" applyFill="1" applyBorder="1" applyAlignment="1">
      <alignment vertical="center"/>
    </xf>
    <xf numFmtId="0" fontId="0" fillId="24" borderId="18" xfId="0" applyFill="1" applyBorder="1"/>
    <xf numFmtId="0" fontId="23" fillId="24" borderId="19" xfId="0" applyFont="1" applyFill="1" applyBorder="1" applyAlignment="1">
      <alignment vertical="center"/>
    </xf>
    <xf numFmtId="0" fontId="0" fillId="24" borderId="20" xfId="0" applyFill="1" applyBorder="1"/>
    <xf numFmtId="0" fontId="23" fillId="24" borderId="21" xfId="0" applyFont="1" applyFill="1" applyBorder="1" applyAlignment="1">
      <alignment vertical="center" wrapText="1"/>
    </xf>
    <xf numFmtId="0" fontId="0" fillId="24" borderId="22" xfId="0" applyFill="1" applyBorder="1"/>
    <xf numFmtId="0" fontId="23" fillId="24" borderId="23" xfId="0" applyFont="1" applyFill="1" applyBorder="1" applyAlignment="1">
      <alignment vertical="center"/>
    </xf>
    <xf numFmtId="0" fontId="0" fillId="24" borderId="24" xfId="0" applyFill="1" applyBorder="1"/>
    <xf numFmtId="0" fontId="23" fillId="24" borderId="25" xfId="0" applyFont="1" applyFill="1" applyBorder="1" applyAlignment="1">
      <alignment vertical="center"/>
    </xf>
    <xf numFmtId="0" fontId="0" fillId="24" borderId="26" xfId="0" applyFill="1" applyBorder="1"/>
    <xf numFmtId="0" fontId="23" fillId="24" borderId="27" xfId="0" applyFont="1" applyFill="1" applyBorder="1" applyAlignment="1">
      <alignment vertical="center" wrapText="1"/>
    </xf>
    <xf numFmtId="0" fontId="45" fillId="24" borderId="0" xfId="0" applyNumberFormat="1" applyFont="1" applyFill="1" applyBorder="1" applyAlignment="1">
      <alignment vertical="center" wrapText="1"/>
    </xf>
    <xf numFmtId="0" fontId="20" fillId="0" borderId="0" xfId="0" applyNumberFormat="1" applyFont="1" applyFill="1" applyBorder="1" applyAlignment="1">
      <alignment horizontal="center" vertical="center" wrapText="1"/>
    </xf>
    <xf numFmtId="14" fontId="22" fillId="24" borderId="0" xfId="0" applyNumberFormat="1" applyFont="1" applyFill="1" applyBorder="1" applyAlignment="1">
      <alignment horizontal="center" vertical="center" wrapText="1"/>
    </xf>
    <xf numFmtId="0" fontId="22" fillId="24" borderId="0" xfId="0" applyNumberFormat="1" applyFont="1" applyFill="1" applyBorder="1" applyAlignment="1">
      <alignment horizontal="center" vertical="center" wrapText="1"/>
    </xf>
    <xf numFmtId="0" fontId="47" fillId="26" borderId="0" xfId="0" applyNumberFormat="1" applyFont="1" applyFill="1" applyBorder="1" applyAlignment="1">
      <alignment vertical="center" wrapText="1"/>
    </xf>
    <xf numFmtId="0" fontId="48" fillId="26" borderId="0" xfId="0" applyNumberFormat="1" applyFont="1" applyFill="1" applyBorder="1" applyAlignment="1">
      <alignment horizontal="center" vertical="center" wrapText="1"/>
    </xf>
    <xf numFmtId="0" fontId="51" fillId="23" borderId="0" xfId="0" applyNumberFormat="1" applyFont="1" applyFill="1" applyBorder="1" applyAlignment="1">
      <alignment horizontal="center" vertical="center" wrapText="1"/>
    </xf>
    <xf numFmtId="0" fontId="50" fillId="23" borderId="0" xfId="0" applyNumberFormat="1" applyFont="1" applyFill="1" applyBorder="1" applyAlignment="1">
      <alignment horizontal="center" vertical="center" wrapText="1"/>
    </xf>
    <xf numFmtId="0" fontId="50" fillId="23" borderId="36" xfId="0" applyNumberFormat="1" applyFont="1" applyFill="1" applyBorder="1" applyAlignment="1">
      <alignment horizontal="center" vertical="center" wrapText="1"/>
    </xf>
    <xf numFmtId="0" fontId="51" fillId="23" borderId="36" xfId="0" applyNumberFormat="1" applyFont="1" applyFill="1" applyBorder="1" applyAlignment="1">
      <alignment horizontal="center" vertical="center" wrapText="1"/>
    </xf>
    <xf numFmtId="0" fontId="55" fillId="25" borderId="9" xfId="0" applyFont="1" applyFill="1" applyBorder="1" applyAlignment="1">
      <alignment horizontal="center" vertical="center"/>
    </xf>
    <xf numFmtId="165" fontId="55" fillId="25" borderId="9" xfId="0" applyNumberFormat="1" applyFont="1" applyFill="1" applyBorder="1" applyAlignment="1">
      <alignment horizontal="center" vertical="center"/>
    </xf>
    <xf numFmtId="166" fontId="0" fillId="0" borderId="0" xfId="0" applyNumberFormat="1"/>
    <xf numFmtId="0" fontId="19" fillId="0" borderId="9" xfId="0" applyNumberFormat="1" applyFont="1" applyFill="1" applyBorder="1" applyAlignment="1">
      <alignment horizontal="center" vertical="center" wrapText="1"/>
    </xf>
    <xf numFmtId="0" fontId="54" fillId="0" borderId="9" xfId="0" applyNumberFormat="1" applyFont="1" applyFill="1" applyBorder="1" applyAlignment="1">
      <alignment horizontal="center" vertical="center" wrapText="1"/>
    </xf>
    <xf numFmtId="0" fontId="21" fillId="0" borderId="9" xfId="0" applyNumberFormat="1" applyFont="1" applyFill="1" applyBorder="1" applyAlignment="1">
      <alignment horizontal="center" vertical="center" wrapText="1"/>
    </xf>
    <xf numFmtId="165" fontId="21" fillId="0" borderId="9" xfId="0" applyNumberFormat="1" applyFont="1" applyFill="1" applyBorder="1" applyAlignment="1">
      <alignment horizontal="center" vertical="center" wrapText="1"/>
    </xf>
    <xf numFmtId="0" fontId="58" fillId="0" borderId="0" xfId="0" applyNumberFormat="1" applyFont="1" applyFill="1" applyBorder="1" applyAlignment="1">
      <alignment horizontal="center" vertical="center" wrapText="1"/>
    </xf>
    <xf numFmtId="0" fontId="59" fillId="0" borderId="0" xfId="0" applyNumberFormat="1" applyFont="1" applyFill="1" applyBorder="1" applyAlignment="1">
      <alignment horizontal="center" vertical="center" wrapText="1"/>
    </xf>
    <xf numFmtId="0" fontId="19" fillId="0" borderId="0" xfId="0" applyNumberFormat="1" applyFont="1" applyFill="1" applyBorder="1" applyAlignment="1">
      <alignment horizontal="center" vertical="center" wrapText="1"/>
    </xf>
    <xf numFmtId="0" fontId="19" fillId="0" borderId="0" xfId="0" applyNumberFormat="1" applyFont="1" applyFill="1" applyBorder="1" applyAlignment="1">
      <alignment vertical="center" wrapText="1"/>
    </xf>
    <xf numFmtId="0" fontId="50" fillId="23" borderId="40" xfId="0" applyNumberFormat="1" applyFont="1" applyFill="1" applyBorder="1" applyAlignment="1">
      <alignment horizontal="center" vertical="center" wrapText="1"/>
    </xf>
    <xf numFmtId="0" fontId="56" fillId="27" borderId="29" xfId="0" applyFont="1" applyFill="1" applyBorder="1" applyAlignment="1">
      <alignment horizontal="center" vertical="center" wrapText="1"/>
    </xf>
    <xf numFmtId="0" fontId="57" fillId="27" borderId="0" xfId="0" applyFont="1" applyFill="1" applyAlignment="1">
      <alignment horizontal="center" vertical="center" wrapText="1"/>
    </xf>
    <xf numFmtId="0" fontId="56" fillId="27" borderId="30" xfId="0" applyFont="1" applyFill="1" applyBorder="1" applyAlignment="1">
      <alignment horizontal="center" vertical="center" wrapText="1"/>
    </xf>
    <xf numFmtId="0" fontId="52" fillId="27" borderId="32" xfId="0" applyFont="1" applyFill="1" applyBorder="1" applyAlignment="1">
      <alignment horizontal="center" vertical="center" wrapText="1"/>
    </xf>
    <xf numFmtId="0" fontId="60" fillId="27" borderId="33" xfId="0" applyFont="1" applyFill="1" applyBorder="1" applyAlignment="1">
      <alignment horizontal="center" vertical="center" wrapText="1"/>
    </xf>
    <xf numFmtId="0" fontId="56" fillId="27" borderId="33" xfId="0" applyFont="1" applyFill="1" applyBorder="1" applyAlignment="1">
      <alignment horizontal="center" vertical="center" wrapText="1"/>
    </xf>
    <xf numFmtId="0" fontId="57" fillId="27" borderId="28" xfId="0" applyFont="1" applyFill="1" applyBorder="1" applyAlignment="1">
      <alignment horizontal="center" vertical="center" wrapText="1"/>
    </xf>
    <xf numFmtId="0" fontId="57" fillId="27" borderId="38" xfId="0" applyFont="1" applyFill="1" applyBorder="1" applyAlignment="1">
      <alignment horizontal="center" vertical="center" wrapText="1"/>
    </xf>
    <xf numFmtId="0" fontId="56" fillId="27" borderId="0" xfId="0" applyFont="1" applyFill="1" applyAlignment="1">
      <alignment horizontal="center" vertical="center" wrapText="1"/>
    </xf>
    <xf numFmtId="0" fontId="57" fillId="27" borderId="41" xfId="0" applyFont="1" applyFill="1" applyBorder="1" applyAlignment="1">
      <alignment horizontal="center" vertical="center" wrapText="1"/>
    </xf>
    <xf numFmtId="0" fontId="56" fillId="27" borderId="37" xfId="0" applyFont="1" applyFill="1" applyBorder="1" applyAlignment="1">
      <alignment horizontal="center" vertical="center" wrapText="1"/>
    </xf>
    <xf numFmtId="0" fontId="56" fillId="27" borderId="39" xfId="0" applyFont="1" applyFill="1" applyBorder="1" applyAlignment="1">
      <alignment horizontal="center" vertical="center" wrapText="1"/>
    </xf>
    <xf numFmtId="0" fontId="56" fillId="27" borderId="41" xfId="0" applyFont="1" applyFill="1" applyBorder="1" applyAlignment="1">
      <alignment horizontal="center" vertical="center" wrapText="1"/>
    </xf>
    <xf numFmtId="14" fontId="79" fillId="24" borderId="0" xfId="0" applyNumberFormat="1" applyFont="1" applyFill="1" applyBorder="1" applyAlignment="1">
      <alignment horizontal="center" vertical="center" wrapText="1"/>
    </xf>
    <xf numFmtId="0" fontId="50" fillId="23" borderId="35" xfId="47" applyFont="1" applyFill="1" applyBorder="1" applyAlignment="1">
      <alignment horizontal="center" vertical="center" wrapText="1"/>
    </xf>
    <xf numFmtId="0" fontId="51" fillId="23" borderId="35" xfId="47" applyFont="1" applyFill="1" applyBorder="1" applyAlignment="1">
      <alignment horizontal="center" vertical="center" wrapText="1"/>
    </xf>
    <xf numFmtId="0" fontId="50" fillId="23" borderId="35" xfId="47" applyFont="1" applyFill="1" applyBorder="1" applyAlignment="1">
      <alignment horizontal="left" vertical="center" wrapText="1" indent="12"/>
    </xf>
    <xf numFmtId="0" fontId="60" fillId="0" borderId="33" xfId="0" applyFont="1" applyFill="1" applyBorder="1" applyAlignment="1">
      <alignment horizontal="center" vertical="center" wrapText="1"/>
    </xf>
    <xf numFmtId="0" fontId="13" fillId="0" borderId="0" xfId="0" applyFont="1"/>
    <xf numFmtId="0" fontId="61" fillId="0" borderId="32" xfId="0" applyFont="1" applyFill="1" applyBorder="1" applyAlignment="1">
      <alignment horizontal="center" vertical="center" wrapText="1"/>
    </xf>
    <xf numFmtId="0" fontId="56" fillId="28" borderId="0" xfId="0" applyFont="1" applyFill="1" applyBorder="1" applyAlignment="1">
      <alignment horizontal="center" vertical="center" wrapText="1"/>
    </xf>
    <xf numFmtId="0" fontId="52" fillId="27" borderId="0"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56" fillId="0" borderId="29" xfId="0" applyFont="1" applyFill="1" applyBorder="1" applyAlignment="1">
      <alignment horizontal="center" vertical="center" wrapText="1"/>
    </xf>
    <xf numFmtId="0" fontId="57" fillId="0" borderId="0" xfId="0" applyFont="1" applyFill="1" applyAlignment="1">
      <alignment horizontal="center" vertical="center" wrapText="1"/>
    </xf>
    <xf numFmtId="0" fontId="56" fillId="0" borderId="30" xfId="0" applyFont="1" applyFill="1" applyBorder="1" applyAlignment="1">
      <alignment horizontal="center" vertical="center" wrapText="1"/>
    </xf>
    <xf numFmtId="0" fontId="56" fillId="0" borderId="31" xfId="0" applyFont="1" applyFill="1" applyBorder="1" applyAlignment="1">
      <alignment horizontal="center" vertical="center" wrapText="1"/>
    </xf>
    <xf numFmtId="0" fontId="7" fillId="0" borderId="0" xfId="51"/>
    <xf numFmtId="0" fontId="7" fillId="0" borderId="9" xfId="51" applyBorder="1" applyAlignment="1">
      <alignment horizontal="left"/>
    </xf>
    <xf numFmtId="0" fontId="62" fillId="0" borderId="44" xfId="51" applyFont="1" applyBorder="1" applyAlignment="1">
      <alignment vertical="center" wrapText="1"/>
    </xf>
    <xf numFmtId="0" fontId="62" fillId="0" borderId="45" xfId="51" applyFont="1" applyBorder="1" applyAlignment="1">
      <alignment vertical="center" wrapText="1"/>
    </xf>
    <xf numFmtId="0" fontId="63" fillId="0" borderId="46" xfId="51" applyFont="1" applyBorder="1" applyAlignment="1">
      <alignment horizontal="right" wrapText="1"/>
    </xf>
    <xf numFmtId="0" fontId="7" fillId="0" borderId="0" xfId="51" applyAlignment="1">
      <alignment horizontal="left"/>
    </xf>
    <xf numFmtId="0" fontId="64" fillId="0" borderId="0" xfId="51" applyFont="1" applyAlignment="1">
      <alignment horizontal="center"/>
    </xf>
    <xf numFmtId="0" fontId="65" fillId="0" borderId="0" xfId="51" applyFont="1" applyAlignment="1">
      <alignment horizontal="right"/>
    </xf>
    <xf numFmtId="16" fontId="66" fillId="0" borderId="9" xfId="51" applyNumberFormat="1" applyFont="1" applyBorder="1" applyAlignment="1">
      <alignment horizontal="center" vertical="center"/>
    </xf>
    <xf numFmtId="0" fontId="67" fillId="0" borderId="0" xfId="51" applyFont="1" applyAlignment="1">
      <alignment horizontal="left"/>
    </xf>
    <xf numFmtId="0" fontId="67" fillId="0" borderId="0" xfId="51" applyFont="1" applyAlignment="1">
      <alignment horizontal="center"/>
    </xf>
    <xf numFmtId="0" fontId="67" fillId="0" borderId="0" xfId="51" applyFont="1" applyAlignment="1">
      <alignment horizontal="right"/>
    </xf>
    <xf numFmtId="0" fontId="68" fillId="0" borderId="0" xfId="51" applyFont="1" applyAlignment="1">
      <alignment horizontal="left"/>
    </xf>
    <xf numFmtId="0" fontId="66" fillId="0" borderId="9" xfId="51" applyFont="1" applyBorder="1" applyAlignment="1">
      <alignment horizontal="center"/>
    </xf>
    <xf numFmtId="0" fontId="72" fillId="0" borderId="0" xfId="51" applyFont="1" applyAlignment="1">
      <alignment vertical="top" wrapText="1"/>
    </xf>
    <xf numFmtId="0" fontId="7" fillId="0" borderId="47" xfId="51" applyBorder="1"/>
    <xf numFmtId="0" fontId="72" fillId="0" borderId="48" xfId="51" applyFont="1" applyBorder="1" applyAlignment="1">
      <alignment vertical="top" wrapText="1"/>
    </xf>
    <xf numFmtId="0" fontId="7" fillId="0" borderId="48" xfId="51" applyBorder="1"/>
    <xf numFmtId="0" fontId="7" fillId="0" borderId="49" xfId="51" applyBorder="1"/>
    <xf numFmtId="0" fontId="74" fillId="0" borderId="53" xfId="51" applyFont="1" applyBorder="1" applyAlignment="1">
      <alignment horizontal="left" wrapText="1"/>
    </xf>
    <xf numFmtId="0" fontId="74" fillId="0" borderId="44" xfId="51" applyFont="1" applyBorder="1" applyAlignment="1">
      <alignment wrapText="1"/>
    </xf>
    <xf numFmtId="0" fontId="67" fillId="0" borderId="9" xfId="51" applyFont="1" applyBorder="1" applyAlignment="1">
      <alignment horizontal="center" wrapText="1"/>
    </xf>
    <xf numFmtId="0" fontId="74" fillId="0" borderId="53" xfId="51" applyFont="1" applyBorder="1" applyAlignment="1">
      <alignment wrapText="1"/>
    </xf>
    <xf numFmtId="0" fontId="7" fillId="0" borderId="0" xfId="51" applyAlignment="1">
      <alignment vertical="center"/>
    </xf>
    <xf numFmtId="0" fontId="74" fillId="0" borderId="53" xfId="51" applyFont="1" applyBorder="1" applyAlignment="1">
      <alignment horizontal="left" vertical="center" wrapText="1"/>
    </xf>
    <xf numFmtId="2" fontId="7" fillId="0" borderId="0" xfId="51" applyNumberFormat="1" applyAlignment="1">
      <alignment vertical="center"/>
    </xf>
    <xf numFmtId="0" fontId="75" fillId="0" borderId="53" xfId="51" applyFont="1" applyBorder="1" applyAlignment="1">
      <alignment horizontal="center" vertical="center" wrapText="1"/>
    </xf>
    <xf numFmtId="0" fontId="75" fillId="0" borderId="54" xfId="51" applyFont="1" applyBorder="1" applyAlignment="1">
      <alignment horizontal="center" vertical="center" wrapText="1"/>
    </xf>
    <xf numFmtId="0" fontId="75" fillId="0" borderId="55" xfId="51" applyFont="1" applyBorder="1" applyAlignment="1">
      <alignment horizontal="center" vertical="center" wrapText="1"/>
    </xf>
    <xf numFmtId="0" fontId="75" fillId="0" borderId="56" xfId="51" applyFont="1" applyBorder="1" applyAlignment="1">
      <alignment horizontal="center" vertical="center" wrapText="1"/>
    </xf>
    <xf numFmtId="0" fontId="73" fillId="0" borderId="53" xfId="51" applyFont="1" applyBorder="1" applyAlignment="1">
      <alignment horizontal="left" vertical="center"/>
    </xf>
    <xf numFmtId="2" fontId="7" fillId="0" borderId="53" xfId="51" applyNumberFormat="1" applyBorder="1" applyAlignment="1">
      <alignment vertical="center"/>
    </xf>
    <xf numFmtId="0" fontId="74" fillId="0" borderId="57" xfId="51" applyFont="1" applyBorder="1" applyAlignment="1">
      <alignment horizontal="left" vertical="center" wrapText="1"/>
    </xf>
    <xf numFmtId="0" fontId="75" fillId="0" borderId="57" xfId="51" applyFont="1" applyBorder="1" applyAlignment="1">
      <alignment horizontal="center" vertical="center" wrapText="1"/>
    </xf>
    <xf numFmtId="0" fontId="75" fillId="0" borderId="58" xfId="51" applyFont="1" applyBorder="1" applyAlignment="1">
      <alignment horizontal="center" vertical="center" wrapText="1"/>
    </xf>
    <xf numFmtId="0" fontId="75" fillId="0" borderId="59" xfId="51" applyFont="1" applyBorder="1" applyAlignment="1">
      <alignment horizontal="center" vertical="center" wrapText="1"/>
    </xf>
    <xf numFmtId="0" fontId="75" fillId="0" borderId="60" xfId="51" applyFont="1" applyBorder="1" applyAlignment="1">
      <alignment horizontal="center" vertical="center" wrapText="1"/>
    </xf>
    <xf numFmtId="0" fontId="73" fillId="0" borderId="57" xfId="51" applyFont="1" applyBorder="1" applyAlignment="1">
      <alignment horizontal="left" vertical="center"/>
    </xf>
    <xf numFmtId="16" fontId="76" fillId="0" borderId="57" xfId="51" applyNumberFormat="1" applyFont="1" applyBorder="1" applyAlignment="1">
      <alignment horizontal="left" vertical="center" wrapText="1"/>
    </xf>
    <xf numFmtId="0" fontId="7" fillId="0" borderId="0" xfId="51" applyAlignment="1">
      <alignment vertical="center" wrapText="1"/>
    </xf>
    <xf numFmtId="0" fontId="77" fillId="0" borderId="57" xfId="51" applyFont="1" applyBorder="1" applyAlignment="1">
      <alignment horizontal="left" vertical="center"/>
    </xf>
    <xf numFmtId="0" fontId="74" fillId="0" borderId="61" xfId="51" applyFont="1" applyBorder="1" applyAlignment="1">
      <alignment horizontal="left" vertical="center" wrapText="1"/>
    </xf>
    <xf numFmtId="0" fontId="75" fillId="0" borderId="61" xfId="51" applyFont="1" applyBorder="1" applyAlignment="1">
      <alignment horizontal="center" vertical="center" wrapText="1"/>
    </xf>
    <xf numFmtId="0" fontId="75" fillId="0" borderId="62" xfId="51" applyFont="1" applyBorder="1" applyAlignment="1">
      <alignment horizontal="center" vertical="center" wrapText="1"/>
    </xf>
    <xf numFmtId="0" fontId="75" fillId="0" borderId="63" xfId="51" applyFont="1" applyBorder="1" applyAlignment="1">
      <alignment horizontal="center" vertical="center" wrapText="1"/>
    </xf>
    <xf numFmtId="0" fontId="75" fillId="0" borderId="64" xfId="51" applyFont="1" applyBorder="1" applyAlignment="1">
      <alignment horizontal="center" vertical="center" wrapText="1"/>
    </xf>
    <xf numFmtId="0" fontId="77" fillId="0" borderId="61" xfId="51" applyFont="1" applyBorder="1" applyAlignment="1">
      <alignment horizontal="left" vertical="center"/>
    </xf>
    <xf numFmtId="0" fontId="78" fillId="0" borderId="0" xfId="51" applyFont="1" applyAlignment="1">
      <alignment horizontal="center" wrapText="1"/>
    </xf>
    <xf numFmtId="0" fontId="7" fillId="0" borderId="0" xfId="52"/>
    <xf numFmtId="0" fontId="7" fillId="0" borderId="9" xfId="52" applyBorder="1" applyAlignment="1">
      <alignment horizontal="left"/>
    </xf>
    <xf numFmtId="0" fontId="62" fillId="0" borderId="44" xfId="52" applyFont="1" applyBorder="1" applyAlignment="1">
      <alignment vertical="center" wrapText="1"/>
    </xf>
    <xf numFmtId="0" fontId="62" fillId="0" borderId="45" xfId="52" applyFont="1" applyBorder="1" applyAlignment="1">
      <alignment vertical="center" wrapText="1"/>
    </xf>
    <xf numFmtId="0" fontId="7" fillId="0" borderId="0" xfId="52" applyAlignment="1">
      <alignment horizontal="left"/>
    </xf>
    <xf numFmtId="0" fontId="64" fillId="0" borderId="0" xfId="52" applyFont="1" applyAlignment="1">
      <alignment horizontal="center"/>
    </xf>
    <xf numFmtId="0" fontId="65" fillId="0" borderId="0" xfId="52" applyFont="1" applyAlignment="1">
      <alignment horizontal="left"/>
    </xf>
    <xf numFmtId="16" fontId="66" fillId="0" borderId="9" xfId="52" applyNumberFormat="1" applyFont="1" applyBorder="1" applyAlignment="1">
      <alignment horizontal="center" vertical="center"/>
    </xf>
    <xf numFmtId="0" fontId="67" fillId="0" borderId="0" xfId="52" applyFont="1" applyAlignment="1">
      <alignment horizontal="left"/>
    </xf>
    <xf numFmtId="0" fontId="67" fillId="0" borderId="0" xfId="52" applyFont="1" applyAlignment="1">
      <alignment horizontal="center"/>
    </xf>
    <xf numFmtId="0" fontId="68" fillId="0" borderId="0" xfId="52" applyFont="1" applyAlignment="1">
      <alignment horizontal="left"/>
    </xf>
    <xf numFmtId="0" fontId="66" fillId="0" borderId="9" xfId="52" applyFont="1" applyBorder="1" applyAlignment="1">
      <alignment horizontal="center"/>
    </xf>
    <xf numFmtId="0" fontId="74" fillId="0" borderId="53" xfId="52" applyFont="1" applyBorder="1" applyAlignment="1">
      <alignment horizontal="left" wrapText="1"/>
    </xf>
    <xf numFmtId="0" fontId="74" fillId="0" borderId="53" xfId="52" applyFont="1" applyBorder="1" applyAlignment="1">
      <alignment wrapText="1"/>
    </xf>
    <xf numFmtId="0" fontId="7" fillId="0" borderId="0" xfId="52" applyAlignment="1">
      <alignment vertical="center"/>
    </xf>
    <xf numFmtId="0" fontId="74" fillId="0" borderId="53" xfId="52" applyFont="1" applyBorder="1" applyAlignment="1">
      <alignment horizontal="left" vertical="center" wrapText="1"/>
    </xf>
    <xf numFmtId="0" fontId="81" fillId="0" borderId="56" xfId="52" applyFont="1" applyBorder="1" applyAlignment="1">
      <alignment horizontal="center" vertical="center" wrapText="1"/>
    </xf>
    <xf numFmtId="0" fontId="74" fillId="0" borderId="57" xfId="52" applyFont="1" applyBorder="1" applyAlignment="1">
      <alignment horizontal="left" vertical="center" wrapText="1"/>
    </xf>
    <xf numFmtId="0" fontId="81" fillId="0" borderId="60" xfId="52" applyFont="1" applyBorder="1" applyAlignment="1">
      <alignment horizontal="center" vertical="center" wrapText="1"/>
    </xf>
    <xf numFmtId="16" fontId="76" fillId="0" borderId="57" xfId="52" applyNumberFormat="1" applyFont="1" applyBorder="1" applyAlignment="1">
      <alignment horizontal="left" vertical="center" wrapText="1"/>
    </xf>
    <xf numFmtId="0" fontId="73" fillId="0" borderId="57" xfId="52" applyFont="1" applyBorder="1" applyAlignment="1">
      <alignment horizontal="left" vertical="center"/>
    </xf>
    <xf numFmtId="0" fontId="81" fillId="0" borderId="60" xfId="52" applyFont="1" applyBorder="1" applyAlignment="1">
      <alignment vertical="center" wrapText="1"/>
    </xf>
    <xf numFmtId="0" fontId="82" fillId="0" borderId="60" xfId="52" applyFont="1" applyBorder="1" applyAlignment="1">
      <alignment vertical="center" wrapText="1"/>
    </xf>
    <xf numFmtId="0" fontId="74" fillId="0" borderId="61" xfId="52" applyFont="1" applyBorder="1" applyAlignment="1">
      <alignment horizontal="left" vertical="center" wrapText="1"/>
    </xf>
    <xf numFmtId="0" fontId="82" fillId="0" borderId="64" xfId="52" applyFont="1" applyBorder="1" applyAlignment="1">
      <alignment vertical="center" wrapText="1"/>
    </xf>
    <xf numFmtId="0" fontId="81" fillId="0" borderId="64" xfId="52" applyFont="1" applyBorder="1" applyAlignment="1">
      <alignment horizontal="center" vertical="center" wrapText="1"/>
    </xf>
    <xf numFmtId="0" fontId="81" fillId="0" borderId="64" xfId="52" applyFont="1" applyBorder="1" applyAlignment="1">
      <alignment vertical="center" wrapText="1"/>
    </xf>
    <xf numFmtId="0" fontId="78" fillId="0" borderId="0" xfId="52" applyFont="1" applyAlignment="1">
      <alignment horizontal="center" wrapText="1"/>
    </xf>
    <xf numFmtId="0" fontId="81" fillId="0" borderId="68" xfId="52" applyFont="1" applyBorder="1" applyAlignment="1">
      <alignment horizontal="center" vertical="center" wrapText="1"/>
    </xf>
    <xf numFmtId="0" fontId="81" fillId="0" borderId="47" xfId="52" applyFont="1" applyBorder="1" applyAlignment="1">
      <alignment horizontal="center" vertical="center" wrapText="1"/>
    </xf>
    <xf numFmtId="0" fontId="81" fillId="0" borderId="47" xfId="52" applyFont="1" applyBorder="1" applyAlignment="1">
      <alignment vertical="center" wrapText="1"/>
    </xf>
    <xf numFmtId="0" fontId="82" fillId="0" borderId="47" xfId="52" applyFont="1" applyBorder="1" applyAlignment="1">
      <alignment vertical="center" wrapText="1"/>
    </xf>
    <xf numFmtId="0" fontId="82" fillId="0" borderId="49" xfId="52" applyFont="1" applyBorder="1" applyAlignment="1">
      <alignment vertical="center" wrapText="1"/>
    </xf>
    <xf numFmtId="2" fontId="7" fillId="0" borderId="57" xfId="51" applyNumberFormat="1" applyBorder="1" applyAlignment="1">
      <alignment vertical="center"/>
    </xf>
    <xf numFmtId="2" fontId="7" fillId="0" borderId="61" xfId="51" applyNumberFormat="1" applyBorder="1" applyAlignment="1">
      <alignment vertical="center"/>
    </xf>
    <xf numFmtId="0" fontId="49" fillId="24" borderId="0" xfId="0" applyNumberFormat="1" applyFont="1" applyFill="1" applyBorder="1" applyAlignment="1">
      <alignment horizontal="center" vertical="center" wrapText="1"/>
    </xf>
    <xf numFmtId="0" fontId="56" fillId="0" borderId="0" xfId="0" applyFont="1" applyFill="1" applyAlignment="1">
      <alignment horizontal="center" vertical="center" wrapText="1"/>
    </xf>
    <xf numFmtId="0" fontId="57" fillId="0" borderId="41" xfId="0" applyFont="1" applyFill="1" applyBorder="1" applyAlignment="1">
      <alignment horizontal="center" vertical="center" wrapText="1"/>
    </xf>
    <xf numFmtId="0" fontId="56" fillId="0" borderId="39" xfId="0" applyFont="1" applyFill="1" applyBorder="1" applyAlignment="1">
      <alignment horizontal="center" vertical="center" wrapText="1"/>
    </xf>
    <xf numFmtId="0" fontId="52" fillId="0" borderId="32" xfId="0" applyFont="1" applyFill="1" applyBorder="1" applyAlignment="1">
      <alignment horizontal="center" vertical="center" wrapText="1"/>
    </xf>
    <xf numFmtId="0" fontId="56" fillId="24" borderId="29" xfId="0" applyFont="1" applyFill="1" applyBorder="1" applyAlignment="1">
      <alignment horizontal="center" vertical="center" wrapText="1"/>
    </xf>
    <xf numFmtId="0" fontId="57" fillId="24" borderId="0" xfId="0" applyFont="1" applyFill="1" applyAlignment="1">
      <alignment horizontal="center" vertical="center" wrapText="1"/>
    </xf>
    <xf numFmtId="0" fontId="56" fillId="24" borderId="30" xfId="0" applyFont="1" applyFill="1" applyBorder="1" applyAlignment="1">
      <alignment horizontal="center" vertical="center" wrapText="1"/>
    </xf>
    <xf numFmtId="0" fontId="56" fillId="24" borderId="31" xfId="0" applyFont="1" applyFill="1" applyBorder="1" applyAlignment="1">
      <alignment horizontal="center" vertical="center" wrapText="1"/>
    </xf>
    <xf numFmtId="0" fontId="52" fillId="24" borderId="32" xfId="0" applyFont="1" applyFill="1" applyBorder="1" applyAlignment="1">
      <alignment horizontal="center" vertical="center" wrapText="1"/>
    </xf>
    <xf numFmtId="0" fontId="61" fillId="24" borderId="33" xfId="0" applyFont="1" applyFill="1" applyBorder="1" applyAlignment="1">
      <alignment horizontal="center" vertical="center" wrapText="1"/>
    </xf>
    <xf numFmtId="0" fontId="61" fillId="24" borderId="34" xfId="0" applyFont="1" applyFill="1" applyBorder="1" applyAlignment="1">
      <alignment horizontal="center" vertical="center" wrapText="1"/>
    </xf>
    <xf numFmtId="0" fontId="57" fillId="24" borderId="66" xfId="0" applyFont="1" applyFill="1" applyBorder="1" applyAlignment="1">
      <alignment horizontal="center" vertical="center" wrapText="1"/>
    </xf>
    <xf numFmtId="0" fontId="57" fillId="24" borderId="38" xfId="0" applyFont="1" applyFill="1" applyBorder="1" applyAlignment="1">
      <alignment horizontal="center" vertical="center" wrapText="1"/>
    </xf>
    <xf numFmtId="0" fontId="56" fillId="24" borderId="0" xfId="0" applyFont="1" applyFill="1" applyAlignment="1">
      <alignment horizontal="center" vertical="center" wrapText="1"/>
    </xf>
    <xf numFmtId="0" fontId="57" fillId="24" borderId="41" xfId="0" applyFont="1" applyFill="1" applyBorder="1" applyAlignment="1">
      <alignment horizontal="center" vertical="center" wrapText="1"/>
    </xf>
    <xf numFmtId="0" fontId="57" fillId="24" borderId="43" xfId="0" applyFont="1" applyFill="1" applyBorder="1" applyAlignment="1">
      <alignment horizontal="center" vertical="center" wrapText="1"/>
    </xf>
    <xf numFmtId="0" fontId="56" fillId="24" borderId="37" xfId="0" applyFont="1" applyFill="1" applyBorder="1" applyAlignment="1">
      <alignment horizontal="center" vertical="center" wrapText="1"/>
    </xf>
    <xf numFmtId="0" fontId="56" fillId="24" borderId="39" xfId="0" applyFont="1" applyFill="1" applyBorder="1" applyAlignment="1">
      <alignment horizontal="center" vertical="center" wrapText="1"/>
    </xf>
    <xf numFmtId="0" fontId="56" fillId="24" borderId="67" xfId="0" applyFont="1" applyFill="1" applyBorder="1" applyAlignment="1">
      <alignment horizontal="center" vertical="center" wrapText="1"/>
    </xf>
    <xf numFmtId="0" fontId="56" fillId="24" borderId="41" xfId="0" applyFont="1" applyFill="1" applyBorder="1" applyAlignment="1">
      <alignment horizontal="center" vertical="center" wrapText="1"/>
    </xf>
    <xf numFmtId="0" fontId="56" fillId="24" borderId="43" xfId="0" applyFont="1" applyFill="1" applyBorder="1" applyAlignment="1">
      <alignment horizontal="center" vertical="center" wrapText="1"/>
    </xf>
    <xf numFmtId="0" fontId="60" fillId="24" borderId="32" xfId="0" applyFont="1" applyFill="1" applyBorder="1" applyAlignment="1">
      <alignment horizontal="center" vertical="center" wrapText="1"/>
    </xf>
    <xf numFmtId="0" fontId="60" fillId="24" borderId="33" xfId="0" applyFont="1" applyFill="1" applyBorder="1" applyAlignment="1">
      <alignment horizontal="center" vertical="center" wrapText="1"/>
    </xf>
    <xf numFmtId="0" fontId="61" fillId="24" borderId="32" xfId="0" applyFont="1" applyFill="1" applyBorder="1" applyAlignment="1">
      <alignment horizontal="center" vertical="center" wrapText="1"/>
    </xf>
    <xf numFmtId="0" fontId="83" fillId="24" borderId="0" xfId="0" applyFont="1" applyFill="1" applyAlignment="1">
      <alignment horizontal="center" vertical="center" wrapText="1"/>
    </xf>
    <xf numFmtId="0" fontId="61" fillId="24" borderId="34" xfId="0" applyFont="1" applyFill="1" applyBorder="1" applyAlignment="1">
      <alignment horizontal="center" vertical="top" wrapText="1"/>
    </xf>
    <xf numFmtId="0" fontId="56" fillId="24" borderId="33" xfId="0" applyFont="1" applyFill="1" applyBorder="1" applyAlignment="1">
      <alignment horizontal="center" vertical="center" wrapText="1"/>
    </xf>
    <xf numFmtId="0" fontId="52" fillId="24" borderId="34" xfId="0" applyFont="1" applyFill="1" applyBorder="1" applyAlignment="1">
      <alignment horizontal="center" vertical="center" wrapText="1"/>
    </xf>
    <xf numFmtId="0" fontId="56" fillId="24" borderId="32" xfId="0" applyFont="1" applyFill="1" applyBorder="1" applyAlignment="1">
      <alignment horizontal="center" vertical="center" wrapText="1"/>
    </xf>
    <xf numFmtId="0" fontId="57" fillId="24" borderId="39" xfId="0" applyFont="1" applyFill="1" applyBorder="1" applyAlignment="1">
      <alignment horizontal="center" vertical="center" wrapText="1"/>
    </xf>
    <xf numFmtId="0" fontId="56" fillId="24" borderId="42" xfId="0" applyFont="1" applyFill="1" applyBorder="1" applyAlignment="1">
      <alignment horizontal="center" vertical="center" wrapText="1"/>
    </xf>
    <xf numFmtId="0" fontId="74" fillId="0" borderId="69" xfId="51" applyFont="1" applyBorder="1" applyAlignment="1">
      <alignment horizontal="left" vertical="center" wrapText="1"/>
    </xf>
    <xf numFmtId="0" fontId="74" fillId="0" borderId="70" xfId="51" applyFont="1" applyBorder="1" applyAlignment="1">
      <alignment horizontal="left" vertical="center" wrapText="1"/>
    </xf>
    <xf numFmtId="16" fontId="76" fillId="0" borderId="70" xfId="51" applyNumberFormat="1" applyFont="1" applyBorder="1" applyAlignment="1">
      <alignment horizontal="left" vertical="center" wrapText="1"/>
    </xf>
    <xf numFmtId="0" fontId="73" fillId="0" borderId="70" xfId="51" applyFont="1" applyBorder="1" applyAlignment="1">
      <alignment horizontal="left" vertical="center"/>
    </xf>
    <xf numFmtId="0" fontId="74" fillId="0" borderId="71" xfId="51" applyFont="1" applyBorder="1" applyAlignment="1">
      <alignment horizontal="left" vertical="center" wrapText="1"/>
    </xf>
    <xf numFmtId="0" fontId="75" fillId="0" borderId="68" xfId="51" applyFont="1" applyBorder="1" applyAlignment="1">
      <alignment horizontal="center" vertical="center" wrapText="1"/>
    </xf>
    <xf numFmtId="0" fontId="75" fillId="0" borderId="47" xfId="51" applyFont="1" applyBorder="1" applyAlignment="1">
      <alignment horizontal="center" vertical="center" wrapText="1"/>
    </xf>
    <xf numFmtId="0" fontId="75" fillId="0" borderId="49" xfId="51" applyFont="1" applyBorder="1" applyAlignment="1">
      <alignment horizontal="center" vertical="center" wrapText="1"/>
    </xf>
    <xf numFmtId="2" fontId="7" fillId="0" borderId="9" xfId="51" applyNumberFormat="1" applyBorder="1" applyAlignment="1">
      <alignment vertical="center"/>
    </xf>
    <xf numFmtId="0" fontId="49" fillId="24" borderId="0" xfId="0" applyNumberFormat="1" applyFont="1" applyFill="1" applyBorder="1" applyAlignment="1">
      <alignment horizontal="center" vertical="center" wrapText="1"/>
    </xf>
    <xf numFmtId="0" fontId="56" fillId="28" borderId="29" xfId="0" applyFont="1" applyFill="1" applyBorder="1" applyAlignment="1">
      <alignment horizontal="center" vertical="center" wrapText="1"/>
    </xf>
    <xf numFmtId="0" fontId="61" fillId="28" borderId="32" xfId="0" applyFont="1" applyFill="1" applyBorder="1" applyAlignment="1">
      <alignment horizontal="center" vertical="center" wrapText="1"/>
    </xf>
    <xf numFmtId="0" fontId="57" fillId="28" borderId="0" xfId="0" applyFont="1" applyFill="1" applyAlignment="1">
      <alignment horizontal="center" vertical="center" wrapText="1"/>
    </xf>
    <xf numFmtId="0" fontId="57" fillId="28" borderId="39" xfId="0" applyFont="1" applyFill="1" applyBorder="1" applyAlignment="1">
      <alignment horizontal="center" vertical="center" wrapText="1"/>
    </xf>
    <xf numFmtId="0" fontId="56" fillId="28" borderId="0" xfId="0" applyFont="1" applyFill="1" applyAlignment="1">
      <alignment horizontal="center" vertical="center" wrapText="1"/>
    </xf>
    <xf numFmtId="0" fontId="56" fillId="28" borderId="39" xfId="0" applyFont="1" applyFill="1" applyBorder="1" applyAlignment="1">
      <alignment horizontal="center" vertical="center" wrapText="1"/>
    </xf>
    <xf numFmtId="0" fontId="52" fillId="28" borderId="32" xfId="0" applyFont="1" applyFill="1" applyBorder="1" applyAlignment="1">
      <alignment horizontal="center" vertical="center" wrapText="1"/>
    </xf>
    <xf numFmtId="0" fontId="60" fillId="24" borderId="34" xfId="0" applyFont="1" applyFill="1" applyBorder="1" applyAlignment="1">
      <alignment horizontal="center" vertical="center" wrapText="1"/>
    </xf>
    <xf numFmtId="0" fontId="56" fillId="24" borderId="38" xfId="0" applyFont="1" applyFill="1" applyBorder="1" applyAlignment="1">
      <alignment horizontal="center" vertical="center" wrapText="1"/>
    </xf>
    <xf numFmtId="0" fontId="20" fillId="0" borderId="0" xfId="0" applyFont="1" applyAlignment="1">
      <alignment horizontal="center" vertical="center" wrapText="1"/>
    </xf>
    <xf numFmtId="0" fontId="45" fillId="24" borderId="0" xfId="0" applyFont="1" applyFill="1" applyAlignment="1">
      <alignment vertical="center" wrapText="1"/>
    </xf>
    <xf numFmtId="0" fontId="19" fillId="0" borderId="9" xfId="0" applyFont="1" applyBorder="1" applyAlignment="1">
      <alignment horizontal="center" vertical="center" wrapText="1"/>
    </xf>
    <xf numFmtId="0" fontId="21" fillId="0" borderId="9" xfId="0" applyFont="1" applyBorder="1" applyAlignment="1">
      <alignment horizontal="center" vertical="center" wrapText="1"/>
    </xf>
    <xf numFmtId="14" fontId="22" fillId="24" borderId="0" xfId="0" applyNumberFormat="1" applyFont="1" applyFill="1" applyAlignment="1">
      <alignment horizontal="center" vertical="center" wrapText="1"/>
    </xf>
    <xf numFmtId="0" fontId="22" fillId="24" borderId="0" xfId="0" applyFont="1" applyFill="1" applyAlignment="1">
      <alignment horizontal="center" vertical="center" wrapText="1"/>
    </xf>
    <xf numFmtId="0" fontId="54" fillId="0" borderId="9" xfId="0" applyFont="1" applyBorder="1" applyAlignment="1">
      <alignment horizontal="center" vertical="center" wrapText="1"/>
    </xf>
    <xf numFmtId="165" fontId="21" fillId="0" borderId="9" xfId="0" applyNumberFormat="1" applyFont="1" applyBorder="1" applyAlignment="1">
      <alignment horizontal="center" vertical="center" wrapText="1"/>
    </xf>
    <xf numFmtId="0" fontId="52" fillId="24" borderId="33" xfId="0" applyFont="1" applyFill="1" applyBorder="1" applyAlignment="1">
      <alignment horizontal="center" vertical="center" wrapText="1"/>
    </xf>
    <xf numFmtId="0" fontId="61" fillId="27" borderId="33" xfId="0" applyFont="1" applyFill="1" applyBorder="1" applyAlignment="1">
      <alignment horizontal="center" vertical="center" wrapText="1"/>
    </xf>
    <xf numFmtId="0" fontId="61" fillId="27" borderId="32" xfId="0" applyFont="1" applyFill="1" applyBorder="1" applyAlignment="1">
      <alignment horizontal="center" vertical="center" wrapText="1"/>
    </xf>
    <xf numFmtId="0" fontId="57" fillId="0" borderId="39" xfId="0" applyFont="1" applyFill="1" applyBorder="1" applyAlignment="1">
      <alignment horizontal="center" vertical="center" wrapText="1"/>
    </xf>
    <xf numFmtId="0" fontId="56" fillId="0" borderId="42" xfId="0" applyFont="1" applyFill="1" applyBorder="1" applyAlignment="1">
      <alignment horizontal="center" vertical="center" wrapText="1"/>
    </xf>
    <xf numFmtId="0" fontId="49" fillId="24" borderId="0" xfId="0" applyNumberFormat="1" applyFont="1" applyFill="1" applyBorder="1" applyAlignment="1">
      <alignment horizontal="center" vertical="center" wrapText="1"/>
    </xf>
    <xf numFmtId="0" fontId="56" fillId="28" borderId="30" xfId="0" applyFont="1" applyFill="1" applyBorder="1" applyAlignment="1">
      <alignment horizontal="center" vertical="center" wrapText="1"/>
    </xf>
    <xf numFmtId="0" fontId="52" fillId="28" borderId="33" xfId="0" applyFont="1" applyFill="1" applyBorder="1" applyAlignment="1">
      <alignment horizontal="center" vertical="center" wrapText="1"/>
    </xf>
    <xf numFmtId="0" fontId="49" fillId="24" borderId="0" xfId="0" applyNumberFormat="1" applyFont="1" applyFill="1" applyBorder="1" applyAlignment="1">
      <alignment horizontal="center" vertical="center" wrapText="1"/>
    </xf>
    <xf numFmtId="0" fontId="49" fillId="24" borderId="0" xfId="0" applyNumberFormat="1" applyFont="1" applyFill="1" applyBorder="1" applyAlignment="1">
      <alignment horizontal="center" vertical="center" wrapText="1"/>
    </xf>
    <xf numFmtId="0" fontId="49" fillId="24" borderId="0" xfId="0" applyNumberFormat="1" applyFont="1" applyFill="1" applyBorder="1" applyAlignment="1">
      <alignment horizontal="center" vertical="center" wrapText="1"/>
    </xf>
    <xf numFmtId="0" fontId="60" fillId="24" borderId="0" xfId="0" applyFont="1" applyFill="1" applyAlignment="1">
      <alignment horizontal="center" vertical="center" wrapText="1"/>
    </xf>
    <xf numFmtId="0" fontId="61" fillId="24" borderId="0" xfId="0" applyFont="1" applyFill="1" applyAlignment="1">
      <alignment horizontal="center" vertical="center" wrapText="1"/>
    </xf>
    <xf numFmtId="0" fontId="84" fillId="24" borderId="34" xfId="0" applyFont="1" applyFill="1" applyBorder="1" applyAlignment="1">
      <alignment horizontal="center" vertical="top" wrapText="1"/>
    </xf>
    <xf numFmtId="0" fontId="50" fillId="24" borderId="0" xfId="0" applyNumberFormat="1" applyFont="1" applyFill="1" applyBorder="1" applyAlignment="1">
      <alignment horizontal="center" vertical="center" wrapText="1"/>
    </xf>
    <xf numFmtId="0" fontId="51" fillId="24" borderId="0" xfId="0" applyNumberFormat="1" applyFont="1" applyFill="1" applyBorder="1" applyAlignment="1">
      <alignment horizontal="center" vertical="center" wrapText="1"/>
    </xf>
    <xf numFmtId="0" fontId="50" fillId="24" borderId="40" xfId="0" applyNumberFormat="1" applyFont="1" applyFill="1" applyBorder="1" applyAlignment="1">
      <alignment horizontal="center" vertical="center" wrapText="1"/>
    </xf>
    <xf numFmtId="0" fontId="50" fillId="24" borderId="35" xfId="47" applyFont="1" applyFill="1" applyBorder="1" applyAlignment="1">
      <alignment horizontal="center" vertical="center" wrapText="1"/>
    </xf>
    <xf numFmtId="0" fontId="51" fillId="24" borderId="35" xfId="47" applyFont="1" applyFill="1" applyBorder="1" applyAlignment="1">
      <alignment horizontal="center" vertical="center" wrapText="1"/>
    </xf>
    <xf numFmtId="0" fontId="50" fillId="24" borderId="35" xfId="47" applyFont="1" applyFill="1" applyBorder="1" applyAlignment="1">
      <alignment horizontal="left" vertical="center" wrapText="1" indent="12"/>
    </xf>
    <xf numFmtId="0" fontId="57" fillId="24" borderId="37" xfId="0" applyFont="1" applyFill="1" applyBorder="1" applyAlignment="1">
      <alignment horizontal="center" vertical="center" wrapText="1"/>
    </xf>
    <xf numFmtId="0" fontId="50" fillId="24" borderId="36" xfId="0" applyNumberFormat="1" applyFont="1" applyFill="1" applyBorder="1" applyAlignment="1">
      <alignment horizontal="center" vertical="center" wrapText="1"/>
    </xf>
    <xf numFmtId="0" fontId="51" fillId="24" borderId="36" xfId="0" applyNumberFormat="1" applyFont="1" applyFill="1" applyBorder="1" applyAlignment="1">
      <alignment horizontal="center" vertical="center" wrapText="1"/>
    </xf>
    <xf numFmtId="0" fontId="87" fillId="24" borderId="32" xfId="0" applyFont="1" applyFill="1" applyBorder="1" applyAlignment="1">
      <alignment horizontal="center" vertical="center" wrapText="1"/>
    </xf>
    <xf numFmtId="0" fontId="49" fillId="24" borderId="0" xfId="0" applyNumberFormat="1" applyFont="1" applyFill="1" applyBorder="1" applyAlignment="1">
      <alignment horizontal="center" vertical="center" wrapText="1"/>
    </xf>
    <xf numFmtId="0" fontId="88" fillId="24" borderId="33" xfId="0" applyFont="1" applyFill="1" applyBorder="1" applyAlignment="1">
      <alignment horizontal="center" vertical="center" wrapText="1"/>
    </xf>
    <xf numFmtId="0" fontId="88" fillId="24" borderId="32" xfId="0" applyFont="1" applyFill="1" applyBorder="1" applyAlignment="1">
      <alignment horizontal="center" vertical="center" wrapText="1"/>
    </xf>
    <xf numFmtId="0" fontId="89" fillId="24" borderId="32" xfId="0" applyFont="1" applyFill="1" applyBorder="1" applyAlignment="1">
      <alignment horizontal="center" vertical="center" wrapText="1"/>
    </xf>
    <xf numFmtId="0" fontId="90" fillId="24" borderId="33" xfId="0" applyFont="1" applyFill="1" applyBorder="1" applyAlignment="1">
      <alignment horizontal="center" vertical="center" wrapText="1"/>
    </xf>
    <xf numFmtId="0" fontId="49" fillId="24" borderId="0" xfId="0" applyNumberFormat="1" applyFont="1" applyFill="1" applyBorder="1" applyAlignment="1">
      <alignment horizontal="center" vertical="center" wrapText="1"/>
    </xf>
    <xf numFmtId="0" fontId="89" fillId="24" borderId="33" xfId="0" applyFont="1" applyFill="1" applyBorder="1" applyAlignment="1">
      <alignment horizontal="center" vertical="center" wrapText="1"/>
    </xf>
    <xf numFmtId="0" fontId="90" fillId="24" borderId="34" xfId="0" applyFont="1" applyFill="1" applyBorder="1" applyAlignment="1">
      <alignment horizontal="center" vertical="center" wrapText="1"/>
    </xf>
    <xf numFmtId="0" fontId="86" fillId="0" borderId="0" xfId="0" applyFont="1" applyFill="1" applyAlignment="1">
      <alignment horizontal="left" vertical="center" wrapText="1"/>
    </xf>
    <xf numFmtId="0" fontId="93" fillId="30" borderId="30" xfId="0" applyFont="1" applyFill="1" applyBorder="1" applyAlignment="1">
      <alignment horizontal="center" vertical="center" wrapText="1"/>
    </xf>
    <xf numFmtId="0" fontId="91" fillId="30" borderId="33" xfId="0" applyFont="1" applyFill="1" applyBorder="1" applyAlignment="1">
      <alignment horizontal="center" vertical="center" wrapText="1"/>
    </xf>
    <xf numFmtId="0" fontId="94" fillId="30" borderId="0" xfId="0" applyFont="1" applyFill="1" applyAlignment="1">
      <alignment horizontal="center" vertical="center" wrapText="1"/>
    </xf>
    <xf numFmtId="0" fontId="92" fillId="30" borderId="33" xfId="0" applyFont="1" applyFill="1" applyBorder="1" applyAlignment="1">
      <alignment horizontal="center" vertical="center" wrapText="1"/>
    </xf>
    <xf numFmtId="0" fontId="93" fillId="30" borderId="41" xfId="0" applyFont="1" applyFill="1" applyBorder="1" applyAlignment="1">
      <alignment horizontal="center" vertical="center" wrapText="1"/>
    </xf>
    <xf numFmtId="0" fontId="93" fillId="30" borderId="0" xfId="0" applyFont="1" applyFill="1" applyAlignment="1">
      <alignment horizontal="center" vertical="center" wrapText="1"/>
    </xf>
    <xf numFmtId="0" fontId="93" fillId="30" borderId="42" xfId="0" applyFont="1" applyFill="1" applyBorder="1" applyAlignment="1">
      <alignment horizontal="center" vertical="center" wrapText="1"/>
    </xf>
    <xf numFmtId="0" fontId="93" fillId="29" borderId="29" xfId="0" applyFont="1" applyFill="1" applyBorder="1" applyAlignment="1">
      <alignment horizontal="center" vertical="center" wrapText="1"/>
    </xf>
    <xf numFmtId="0" fontId="93" fillId="29" borderId="39" xfId="0" applyFont="1" applyFill="1" applyBorder="1" applyAlignment="1">
      <alignment horizontal="center" vertical="center" wrapText="1"/>
    </xf>
    <xf numFmtId="0" fontId="93" fillId="29" borderId="38" xfId="0" applyFont="1" applyFill="1" applyBorder="1" applyAlignment="1">
      <alignment horizontal="center" vertical="center" wrapText="1"/>
    </xf>
    <xf numFmtId="0" fontId="90" fillId="24" borderId="32" xfId="0" applyFont="1" applyFill="1" applyBorder="1" applyAlignment="1">
      <alignment horizontal="center" vertical="center" wrapText="1"/>
    </xf>
    <xf numFmtId="0" fontId="94" fillId="24" borderId="0" xfId="0" applyFont="1" applyFill="1" applyAlignment="1">
      <alignment horizontal="center" vertical="center" wrapText="1"/>
    </xf>
    <xf numFmtId="0" fontId="93" fillId="24" borderId="0" xfId="0" applyFont="1" applyFill="1" applyAlignment="1">
      <alignment horizontal="center" vertical="center" wrapText="1"/>
    </xf>
    <xf numFmtId="0" fontId="88" fillId="24" borderId="34" xfId="0" applyFont="1" applyFill="1" applyBorder="1" applyAlignment="1">
      <alignment horizontal="center" vertical="center" wrapText="1"/>
    </xf>
    <xf numFmtId="0" fontId="89" fillId="29" borderId="32" xfId="0" applyFont="1" applyFill="1" applyBorder="1" applyAlignment="1">
      <alignment horizontal="center" vertical="center" wrapText="1"/>
    </xf>
    <xf numFmtId="0" fontId="91" fillId="29" borderId="32" xfId="0" applyFont="1" applyFill="1" applyBorder="1" applyAlignment="1">
      <alignment horizontal="center" vertical="center" wrapText="1"/>
    </xf>
    <xf numFmtId="0" fontId="93" fillId="31" borderId="29" xfId="0" applyFont="1" applyFill="1" applyBorder="1" applyAlignment="1">
      <alignment horizontal="center" vertical="center" wrapText="1"/>
    </xf>
    <xf numFmtId="0" fontId="94" fillId="24" borderId="66" xfId="0" applyFont="1" applyFill="1" applyBorder="1" applyAlignment="1">
      <alignment horizontal="center" vertical="center" wrapText="1"/>
    </xf>
    <xf numFmtId="0" fontId="93" fillId="24" borderId="37" xfId="0" applyFont="1" applyFill="1" applyBorder="1" applyAlignment="1">
      <alignment horizontal="center" vertical="center" wrapText="1"/>
    </xf>
    <xf numFmtId="0" fontId="93" fillId="32" borderId="29" xfId="0" applyFont="1" applyFill="1" applyBorder="1" applyAlignment="1">
      <alignment horizontal="center" vertical="center" wrapText="1"/>
    </xf>
    <xf numFmtId="0" fontId="91" fillId="32" borderId="32" xfId="0" applyFont="1" applyFill="1" applyBorder="1" applyAlignment="1">
      <alignment horizontal="center" vertical="center" wrapText="1"/>
    </xf>
    <xf numFmtId="0" fontId="89" fillId="32" borderId="32" xfId="0" applyFont="1" applyFill="1" applyBorder="1" applyAlignment="1">
      <alignment horizontal="center" vertical="center" wrapText="1"/>
    </xf>
    <xf numFmtId="0" fontId="93" fillId="32" borderId="39" xfId="0" applyFont="1" applyFill="1" applyBorder="1" applyAlignment="1">
      <alignment horizontal="center" vertical="center" wrapText="1"/>
    </xf>
    <xf numFmtId="0" fontId="50" fillId="24" borderId="35" xfId="47" applyFont="1" applyFill="1" applyBorder="1" applyAlignment="1">
      <alignment horizontal="center" wrapText="1"/>
    </xf>
    <xf numFmtId="0" fontId="56" fillId="24" borderId="31" xfId="0" applyFont="1" applyFill="1" applyBorder="1" applyAlignment="1">
      <alignment horizontal="center" wrapText="1"/>
    </xf>
    <xf numFmtId="0" fontId="56" fillId="24" borderId="30" xfId="0" applyFont="1" applyFill="1" applyBorder="1" applyAlignment="1">
      <alignment horizontal="center" wrapText="1"/>
    </xf>
    <xf numFmtId="0" fontId="53" fillId="23" borderId="0" xfId="0" applyNumberFormat="1" applyFont="1" applyFill="1" applyBorder="1" applyAlignment="1">
      <alignment horizontal="left" vertical="center" wrapText="1"/>
    </xf>
    <xf numFmtId="49" fontId="46" fillId="24" borderId="0" xfId="0" applyNumberFormat="1" applyFont="1" applyFill="1" applyBorder="1" applyAlignment="1">
      <alignment horizontal="center" vertical="center" wrapText="1"/>
    </xf>
    <xf numFmtId="0" fontId="46" fillId="24" borderId="0" xfId="0" applyNumberFormat="1" applyFont="1" applyFill="1" applyBorder="1" applyAlignment="1">
      <alignment horizontal="center" vertical="center" wrapText="1"/>
    </xf>
    <xf numFmtId="0" fontId="18" fillId="24" borderId="0" xfId="0" applyNumberFormat="1" applyFont="1" applyFill="1" applyBorder="1" applyAlignment="1">
      <alignment horizontal="center" vertical="center" wrapText="1"/>
    </xf>
    <xf numFmtId="0" fontId="49" fillId="24" borderId="0" xfId="0" applyNumberFormat="1" applyFont="1" applyFill="1" applyBorder="1" applyAlignment="1">
      <alignment horizontal="center" vertical="center" wrapText="1"/>
    </xf>
    <xf numFmtId="0" fontId="49" fillId="24" borderId="28" xfId="0" applyNumberFormat="1" applyFont="1" applyFill="1" applyBorder="1" applyAlignment="1">
      <alignment horizontal="center" vertical="center" wrapText="1"/>
    </xf>
    <xf numFmtId="0" fontId="86" fillId="0" borderId="0" xfId="0" applyFont="1" applyAlignment="1">
      <alignment horizontal="left" vertical="center" wrapText="1"/>
    </xf>
    <xf numFmtId="49" fontId="46" fillId="24" borderId="0" xfId="0" applyNumberFormat="1" applyFont="1" applyFill="1" applyAlignment="1">
      <alignment horizontal="center" vertical="center" wrapText="1"/>
    </xf>
    <xf numFmtId="0" fontId="18" fillId="24" borderId="0" xfId="0" applyFont="1" applyFill="1" applyAlignment="1">
      <alignment horizontal="center" vertical="center" wrapText="1"/>
    </xf>
    <xf numFmtId="0" fontId="49" fillId="24" borderId="0" xfId="0" applyFont="1" applyFill="1" applyAlignment="1">
      <alignment horizontal="center" vertical="center" wrapText="1"/>
    </xf>
    <xf numFmtId="0" fontId="86" fillId="0" borderId="0" xfId="0" applyFont="1" applyFill="1" applyAlignment="1">
      <alignment horizontal="left" vertical="center" wrapText="1"/>
    </xf>
    <xf numFmtId="0" fontId="49" fillId="24" borderId="72" xfId="0" applyNumberFormat="1" applyFont="1" applyFill="1" applyBorder="1" applyAlignment="1">
      <alignment horizontal="center" vertical="center" wrapText="1"/>
    </xf>
    <xf numFmtId="0" fontId="49" fillId="24" borderId="73" xfId="0" applyNumberFormat="1" applyFont="1" applyFill="1" applyBorder="1" applyAlignment="1">
      <alignment horizontal="center" vertical="center" wrapText="1"/>
    </xf>
    <xf numFmtId="0" fontId="86" fillId="24" borderId="0" xfId="0" applyFont="1" applyFill="1" applyAlignment="1">
      <alignment horizontal="left" vertical="center" wrapText="1"/>
    </xf>
    <xf numFmtId="0" fontId="85" fillId="24" borderId="0" xfId="0" applyNumberFormat="1" applyFont="1" applyFill="1" applyBorder="1" applyAlignment="1">
      <alignment horizontal="center" vertical="center" wrapText="1"/>
    </xf>
    <xf numFmtId="0" fontId="65" fillId="0" borderId="0" xfId="51" applyFont="1" applyAlignment="1">
      <alignment horizontal="left"/>
    </xf>
    <xf numFmtId="0" fontId="65" fillId="0" borderId="0" xfId="51" applyFont="1" applyAlignment="1">
      <alignment horizontal="center"/>
    </xf>
    <xf numFmtId="0" fontId="64" fillId="0" borderId="0" xfId="51" applyFont="1" applyAlignment="1">
      <alignment horizontal="left"/>
    </xf>
    <xf numFmtId="0" fontId="74" fillId="0" borderId="54" xfId="51" applyFont="1" applyBorder="1" applyAlignment="1">
      <alignment horizontal="center" textRotation="90" wrapText="1"/>
    </xf>
    <xf numFmtId="0" fontId="74" fillId="0" borderId="62" xfId="51" applyFont="1" applyBorder="1" applyAlignment="1">
      <alignment horizontal="center" textRotation="90" wrapText="1"/>
    </xf>
    <xf numFmtId="0" fontId="74" fillId="0" borderId="55" xfId="51" applyFont="1" applyBorder="1" applyAlignment="1">
      <alignment horizontal="center" textRotation="90" wrapText="1"/>
    </xf>
    <xf numFmtId="0" fontId="74" fillId="0" borderId="63" xfId="51" applyFont="1" applyBorder="1" applyAlignment="1">
      <alignment horizontal="center" textRotation="90" wrapText="1"/>
    </xf>
    <xf numFmtId="0" fontId="74" fillId="0" borderId="56" xfId="51" applyFont="1" applyBorder="1" applyAlignment="1">
      <alignment horizontal="center" textRotation="90" wrapText="1"/>
    </xf>
    <xf numFmtId="0" fontId="74" fillId="0" borderId="64" xfId="51" applyFont="1" applyBorder="1" applyAlignment="1">
      <alignment horizontal="center" textRotation="90" wrapText="1"/>
    </xf>
    <xf numFmtId="0" fontId="74" fillId="0" borderId="53" xfId="51" applyFont="1" applyBorder="1" applyAlignment="1">
      <alignment horizontal="center" wrapText="1"/>
    </xf>
    <xf numFmtId="0" fontId="74" fillId="0" borderId="61" xfId="51" applyFont="1" applyBorder="1" applyAlignment="1">
      <alignment horizontal="center" wrapText="1"/>
    </xf>
    <xf numFmtId="0" fontId="71" fillId="0" borderId="0" xfId="51" applyFont="1" applyAlignment="1">
      <alignment horizontal="left" wrapText="1"/>
    </xf>
    <xf numFmtId="0" fontId="73" fillId="0" borderId="44" xfId="51" applyFont="1" applyBorder="1" applyAlignment="1">
      <alignment horizontal="center" wrapText="1"/>
    </xf>
    <xf numFmtId="0" fontId="73" fillId="0" borderId="45" xfId="51" applyFont="1" applyBorder="1" applyAlignment="1">
      <alignment horizontal="center" wrapText="1"/>
    </xf>
    <xf numFmtId="0" fontId="73" fillId="0" borderId="46" xfId="51" applyFont="1" applyBorder="1" applyAlignment="1">
      <alignment horizontal="center" wrapText="1"/>
    </xf>
    <xf numFmtId="0" fontId="78" fillId="0" borderId="65" xfId="51" applyFont="1" applyBorder="1" applyAlignment="1">
      <alignment horizontal="center" wrapText="1"/>
    </xf>
    <xf numFmtId="0" fontId="67" fillId="0" borderId="48" xfId="51" applyFont="1" applyBorder="1" applyAlignment="1">
      <alignment horizontal="left"/>
    </xf>
    <xf numFmtId="0" fontId="7" fillId="0" borderId="44" xfId="51" applyBorder="1" applyAlignment="1">
      <alignment horizontal="center"/>
    </xf>
    <xf numFmtId="0" fontId="7" fillId="0" borderId="45" xfId="51" applyBorder="1" applyAlignment="1">
      <alignment horizontal="center"/>
    </xf>
    <xf numFmtId="0" fontId="7" fillId="0" borderId="46" xfId="51" applyBorder="1" applyAlignment="1">
      <alignment horizontal="center"/>
    </xf>
    <xf numFmtId="0" fontId="65" fillId="0" borderId="0" xfId="52" applyFont="1" applyAlignment="1">
      <alignment horizontal="left"/>
    </xf>
    <xf numFmtId="0" fontId="65" fillId="0" borderId="0" xfId="52" applyFont="1" applyAlignment="1">
      <alignment horizontal="center"/>
    </xf>
    <xf numFmtId="0" fontId="63" fillId="0" borderId="0" xfId="52" applyFont="1" applyAlignment="1">
      <alignment horizontal="left"/>
    </xf>
    <xf numFmtId="0" fontId="74" fillId="0" borderId="51" xfId="52" applyFont="1" applyBorder="1" applyAlignment="1">
      <alignment horizontal="center" textRotation="90" wrapText="1"/>
    </xf>
    <xf numFmtId="0" fontId="74" fillId="0" borderId="52" xfId="52" applyFont="1" applyBorder="1" applyAlignment="1">
      <alignment horizontal="center" textRotation="90" wrapText="1"/>
    </xf>
    <xf numFmtId="0" fontId="65" fillId="0" borderId="0" xfId="52" applyFont="1" applyAlignment="1">
      <alignment horizontal="center" vertical="center" wrapText="1"/>
    </xf>
    <xf numFmtId="0" fontId="80" fillId="0" borderId="50" xfId="52" applyFont="1" applyBorder="1" applyAlignment="1">
      <alignment horizontal="center" textRotation="90" wrapText="1"/>
    </xf>
    <xf numFmtId="0" fontId="78" fillId="0" borderId="65" xfId="52" applyFont="1" applyBorder="1" applyAlignment="1">
      <alignment horizontal="center" wrapText="1"/>
    </xf>
    <xf numFmtId="0" fontId="67" fillId="0" borderId="0" xfId="52" applyFont="1" applyAlignment="1">
      <alignment horizontal="left"/>
    </xf>
    <xf numFmtId="0" fontId="74" fillId="0" borderId="50" xfId="52" applyFont="1" applyBorder="1" applyAlignment="1">
      <alignment horizontal="center" textRotation="90" wrapText="1"/>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3" fillId="24" borderId="12" xfId="0" applyFont="1" applyFill="1" applyBorder="1" applyAlignment="1">
      <alignment horizontal="center" vertical="center"/>
    </xf>
    <xf numFmtId="0" fontId="43" fillId="24" borderId="13" xfId="0" applyFont="1" applyFill="1" applyBorder="1" applyAlignment="1">
      <alignment horizontal="center" vertical="center"/>
    </xf>
    <xf numFmtId="0" fontId="44" fillId="24" borderId="14" xfId="0" applyFont="1" applyFill="1" applyBorder="1" applyAlignment="1">
      <alignment horizontal="center" vertical="center"/>
    </xf>
    <xf numFmtId="0" fontId="44" fillId="24" borderId="15" xfId="0" applyFont="1" applyFill="1" applyBorder="1" applyAlignment="1">
      <alignment horizontal="center" vertical="center"/>
    </xf>
  </cellXfs>
  <cellStyles count="60">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xr:uid="{00000000-0005-0000-0000-000018000000}"/>
    <cellStyle name="Calculation" xfId="26" xr:uid="{00000000-0005-0000-0000-000019000000}"/>
    <cellStyle name="Check Cell" xfId="27" xr:uid="{00000000-0005-0000-0000-00001A000000}"/>
    <cellStyle name="Euro" xfId="28" xr:uid="{00000000-0005-0000-0000-00001B000000}"/>
    <cellStyle name="Explanatory Text" xfId="29" xr:uid="{00000000-0005-0000-0000-00001C000000}"/>
    <cellStyle name="Good" xfId="30" xr:uid="{00000000-0005-0000-0000-00001D000000}"/>
    <cellStyle name="Heading 1" xfId="31" xr:uid="{00000000-0005-0000-0000-00001E000000}"/>
    <cellStyle name="Heading 2" xfId="32" xr:uid="{00000000-0005-0000-0000-00001F000000}"/>
    <cellStyle name="Heading 3" xfId="33" xr:uid="{00000000-0005-0000-0000-000020000000}"/>
    <cellStyle name="Heading 4" xfId="34" xr:uid="{00000000-0005-0000-0000-000021000000}"/>
    <cellStyle name="Input" xfId="35" xr:uid="{00000000-0005-0000-0000-000022000000}"/>
    <cellStyle name="Linked Cell" xfId="36" xr:uid="{00000000-0005-0000-0000-000023000000}"/>
    <cellStyle name="Neutral" xfId="37" xr:uid="{00000000-0005-0000-0000-000024000000}"/>
    <cellStyle name="Non défini" xfId="38" xr:uid="{00000000-0005-0000-0000-000025000000}"/>
    <cellStyle name="Normal" xfId="0" builtinId="0"/>
    <cellStyle name="Normal 10" xfId="59" xr:uid="{4D94EB52-AB93-4228-9D25-97CBD12CD930}"/>
    <cellStyle name="Normal 2" xfId="39" xr:uid="{00000000-0005-0000-0000-000027000000}"/>
    <cellStyle name="Normal 2 2" xfId="44" xr:uid="{00000000-0005-0000-0000-000028000000}"/>
    <cellStyle name="Normal 2 2 2" xfId="47" xr:uid="{46C69CD7-4E0A-46C7-AF2B-D69E9BBCD359}"/>
    <cellStyle name="Normal 3" xfId="45" xr:uid="{00000000-0005-0000-0000-000029000000}"/>
    <cellStyle name="Normal 3 2" xfId="48" xr:uid="{BC329421-E40F-4B66-A301-0344FFBA06C4}"/>
    <cellStyle name="Normal 3 2 2" xfId="49" xr:uid="{E6024DBD-E578-483C-A096-C7839A869323}"/>
    <cellStyle name="Normal 3 2 2 2" xfId="52" xr:uid="{17B994EA-6C05-4EF0-B9B5-464061DB1324}"/>
    <cellStyle name="Normal 3 2 3" xfId="51" xr:uid="{4F4889FB-D40B-4EA5-A85D-89DDBD37C71D}"/>
    <cellStyle name="Normal 3 2 3 2" xfId="56" xr:uid="{5B44B454-0FE9-44D9-9D87-F66D876DB440}"/>
    <cellStyle name="Normal 4" xfId="46" xr:uid="{00000000-0005-0000-0000-00002A000000}"/>
    <cellStyle name="Normal 4 2" xfId="50" xr:uid="{DBF3F15A-80E4-473D-9A59-5FDA6869FA2C}"/>
    <cellStyle name="Normal 4 3" xfId="53" xr:uid="{39506C93-70E1-494E-BE4B-7390280E047A}"/>
    <cellStyle name="Normal 4 3 2" xfId="54" xr:uid="{1FEF606C-89E4-475A-A63A-31086ED75534}"/>
    <cellStyle name="Normal 4 3 3" xfId="55" xr:uid="{435A587F-5618-4860-9908-45D7B0383BB3}"/>
    <cellStyle name="Normal 4 3 4" xfId="57" xr:uid="{3B10372D-BB43-458C-8AE2-A64C3A979B26}"/>
    <cellStyle name="Normal 4 3 4 2" xfId="58" xr:uid="{A79DE153-865A-48DC-A6EE-FE806F6A3A33}"/>
    <cellStyle name="Output" xfId="40" xr:uid="{00000000-0005-0000-0000-00002B000000}"/>
    <cellStyle name="Title" xfId="41" xr:uid="{00000000-0005-0000-0000-00002C000000}"/>
    <cellStyle name="Total" xfId="42" builtinId="25" customBuiltin="1"/>
    <cellStyle name="Warning Text" xfId="43" xr:uid="{00000000-0005-0000-0000-00002E000000}"/>
  </cellStyles>
  <dxfs count="0"/>
  <tableStyles count="0" defaultTableStyle="TableStyleMedium2" defaultPivotStyle="PivotStyleLight16"/>
  <colors>
    <mruColors>
      <color rgb="FF89E0FF"/>
      <color rgb="FF57D3FF"/>
      <color rgb="FFFFCCFF"/>
      <color rgb="FFEAEAEA"/>
      <color rgb="FFFF99FF"/>
      <color rgb="FFB482DA"/>
      <color rgb="FFFF0066"/>
      <color rgb="FFFFCC99"/>
      <color rgb="FFABFF5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emf"/><Relationship Id="rId12" Type="http://schemas.openxmlformats.org/officeDocument/2006/relationships/image" Target="../media/image13.jpe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emf"/><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0.png"/><Relationship Id="rId18" Type="http://schemas.openxmlformats.org/officeDocument/2006/relationships/image" Target="../media/image23.jpeg"/><Relationship Id="rId26" Type="http://schemas.openxmlformats.org/officeDocument/2006/relationships/image" Target="../media/image28.png"/><Relationship Id="rId3" Type="http://schemas.openxmlformats.org/officeDocument/2006/relationships/image" Target="../media/image4.png"/><Relationship Id="rId21" Type="http://schemas.openxmlformats.org/officeDocument/2006/relationships/image" Target="../media/image18.png"/><Relationship Id="rId7" Type="http://schemas.openxmlformats.org/officeDocument/2006/relationships/image" Target="../media/image8.emf"/><Relationship Id="rId12" Type="http://schemas.openxmlformats.org/officeDocument/2006/relationships/image" Target="../media/image16.png"/><Relationship Id="rId17" Type="http://schemas.openxmlformats.org/officeDocument/2006/relationships/image" Target="../media/image22.png"/><Relationship Id="rId25" Type="http://schemas.openxmlformats.org/officeDocument/2006/relationships/image" Target="../media/image27.png"/><Relationship Id="rId2" Type="http://schemas.openxmlformats.org/officeDocument/2006/relationships/image" Target="../media/image3.png"/><Relationship Id="rId16" Type="http://schemas.openxmlformats.org/officeDocument/2006/relationships/image" Target="../media/image14.png"/><Relationship Id="rId20"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emf"/><Relationship Id="rId11" Type="http://schemas.openxmlformats.org/officeDocument/2006/relationships/image" Target="../media/image15.png"/><Relationship Id="rId24" Type="http://schemas.openxmlformats.org/officeDocument/2006/relationships/image" Target="../media/image26.png"/><Relationship Id="rId5" Type="http://schemas.openxmlformats.org/officeDocument/2006/relationships/image" Target="../media/image6.png"/><Relationship Id="rId15" Type="http://schemas.openxmlformats.org/officeDocument/2006/relationships/image" Target="../media/image21.png"/><Relationship Id="rId23" Type="http://schemas.openxmlformats.org/officeDocument/2006/relationships/image" Target="../media/image25.jpeg"/><Relationship Id="rId28" Type="http://schemas.openxmlformats.org/officeDocument/2006/relationships/image" Target="../media/image30.jpeg"/><Relationship Id="rId10" Type="http://schemas.openxmlformats.org/officeDocument/2006/relationships/image" Target="../media/image13.jpeg"/><Relationship Id="rId19" Type="http://schemas.openxmlformats.org/officeDocument/2006/relationships/image" Target="../media/image24.jpeg"/><Relationship Id="rId4" Type="http://schemas.openxmlformats.org/officeDocument/2006/relationships/image" Target="../media/image5.png"/><Relationship Id="rId9" Type="http://schemas.openxmlformats.org/officeDocument/2006/relationships/image" Target="../media/image12.png"/><Relationship Id="rId14" Type="http://schemas.openxmlformats.org/officeDocument/2006/relationships/image" Target="../media/image20.png"/><Relationship Id="rId22" Type="http://schemas.openxmlformats.org/officeDocument/2006/relationships/image" Target="../media/image19.png"/><Relationship Id="rId27"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43.png"/><Relationship Id="rId18" Type="http://schemas.openxmlformats.org/officeDocument/2006/relationships/image" Target="../media/image48.png"/><Relationship Id="rId3" Type="http://schemas.openxmlformats.org/officeDocument/2006/relationships/image" Target="../media/image34.png"/><Relationship Id="rId21" Type="http://schemas.openxmlformats.org/officeDocument/2006/relationships/image" Target="../media/image17.png"/><Relationship Id="rId7" Type="http://schemas.openxmlformats.org/officeDocument/2006/relationships/image" Target="../media/image38.png"/><Relationship Id="rId12" Type="http://schemas.openxmlformats.org/officeDocument/2006/relationships/image" Target="../media/image42.png"/><Relationship Id="rId17" Type="http://schemas.openxmlformats.org/officeDocument/2006/relationships/image" Target="../media/image47.png"/><Relationship Id="rId2" Type="http://schemas.openxmlformats.org/officeDocument/2006/relationships/image" Target="../media/image33.png"/><Relationship Id="rId16" Type="http://schemas.openxmlformats.org/officeDocument/2006/relationships/image" Target="../media/image46.png"/><Relationship Id="rId20" Type="http://schemas.openxmlformats.org/officeDocument/2006/relationships/image" Target="../media/image50.png"/><Relationship Id="rId1" Type="http://schemas.openxmlformats.org/officeDocument/2006/relationships/image" Target="../media/image32.png"/><Relationship Id="rId6" Type="http://schemas.openxmlformats.org/officeDocument/2006/relationships/image" Target="../media/image37.png"/><Relationship Id="rId11" Type="http://schemas.openxmlformats.org/officeDocument/2006/relationships/image" Target="../media/image41.png"/><Relationship Id="rId24" Type="http://schemas.openxmlformats.org/officeDocument/2006/relationships/image" Target="../media/image52.png"/><Relationship Id="rId5" Type="http://schemas.openxmlformats.org/officeDocument/2006/relationships/image" Target="../media/image36.png"/><Relationship Id="rId15" Type="http://schemas.openxmlformats.org/officeDocument/2006/relationships/image" Target="../media/image45.png"/><Relationship Id="rId23" Type="http://schemas.openxmlformats.org/officeDocument/2006/relationships/image" Target="../media/image51.png"/><Relationship Id="rId10" Type="http://schemas.openxmlformats.org/officeDocument/2006/relationships/image" Target="../media/image40.png"/><Relationship Id="rId19" Type="http://schemas.openxmlformats.org/officeDocument/2006/relationships/image" Target="../media/image49.png"/><Relationship Id="rId4" Type="http://schemas.openxmlformats.org/officeDocument/2006/relationships/image" Target="../media/image35.png"/><Relationship Id="rId9" Type="http://schemas.openxmlformats.org/officeDocument/2006/relationships/image" Target="../media/image39.png"/><Relationship Id="rId14" Type="http://schemas.openxmlformats.org/officeDocument/2006/relationships/image" Target="../media/image44.png"/><Relationship Id="rId22"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1181100</xdr:colOff>
      <xdr:row>3</xdr:row>
      <xdr:rowOff>142875</xdr:rowOff>
    </xdr:from>
    <xdr:to>
      <xdr:col>1</xdr:col>
      <xdr:colOff>2295525</xdr:colOff>
      <xdr:row>4</xdr:row>
      <xdr:rowOff>323850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2266950"/>
          <a:ext cx="11144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1143000</xdr:colOff>
      <xdr:row>3</xdr:row>
      <xdr:rowOff>95250</xdr:rowOff>
    </xdr:from>
    <xdr:to>
      <xdr:col>7</xdr:col>
      <xdr:colOff>2200275</xdr:colOff>
      <xdr:row>4</xdr:row>
      <xdr:rowOff>323850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34950" y="2219325"/>
          <a:ext cx="10572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1143000</xdr:colOff>
      <xdr:row>3</xdr:row>
      <xdr:rowOff>161925</xdr:rowOff>
    </xdr:from>
    <xdr:to>
      <xdr:col>3</xdr:col>
      <xdr:colOff>2324100</xdr:colOff>
      <xdr:row>4</xdr:row>
      <xdr:rowOff>323850</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2286000"/>
          <a:ext cx="11811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847725</xdr:colOff>
      <xdr:row>3</xdr:row>
      <xdr:rowOff>152400</xdr:rowOff>
    </xdr:from>
    <xdr:to>
      <xdr:col>9</xdr:col>
      <xdr:colOff>2571750</xdr:colOff>
      <xdr:row>4</xdr:row>
      <xdr:rowOff>333375</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2276475"/>
          <a:ext cx="17240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847725</xdr:colOff>
      <xdr:row>3</xdr:row>
      <xdr:rowOff>171450</xdr:rowOff>
    </xdr:from>
    <xdr:to>
      <xdr:col>5</xdr:col>
      <xdr:colOff>2628900</xdr:colOff>
      <xdr:row>4</xdr:row>
      <xdr:rowOff>342900</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63025" y="2295525"/>
          <a:ext cx="17811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0</xdr:row>
      <xdr:rowOff>161925</xdr:rowOff>
    </xdr:from>
    <xdr:to>
      <xdr:col>1</xdr:col>
      <xdr:colOff>1457325</xdr:colOff>
      <xdr:row>2</xdr:row>
      <xdr:rowOff>400050</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161925"/>
          <a:ext cx="91440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1466850</xdr:colOff>
      <xdr:row>0</xdr:row>
      <xdr:rowOff>561975</xdr:rowOff>
    </xdr:from>
    <xdr:to>
      <xdr:col>1</xdr:col>
      <xdr:colOff>1876425</xdr:colOff>
      <xdr:row>2</xdr:row>
      <xdr:rowOff>238125</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561975"/>
          <a:ext cx="409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1181100</xdr:colOff>
      <xdr:row>23</xdr:row>
      <xdr:rowOff>142875</xdr:rowOff>
    </xdr:from>
    <xdr:ext cx="1114425" cy="548368"/>
    <xdr:pic>
      <xdr:nvPicPr>
        <xdr:cNvPr id="9" name="Imag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15744825"/>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1143000</xdr:colOff>
      <xdr:row>23</xdr:row>
      <xdr:rowOff>31750</xdr:rowOff>
    </xdr:from>
    <xdr:ext cx="1057275" cy="595993"/>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4000" y="15589250"/>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1404937</xdr:colOff>
      <xdr:row>23</xdr:row>
      <xdr:rowOff>138112</xdr:rowOff>
    </xdr:from>
    <xdr:ext cx="1181100" cy="529318"/>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43587" y="15740062"/>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23</xdr:row>
      <xdr:rowOff>152400</xdr:rowOff>
    </xdr:from>
    <xdr:ext cx="1724025" cy="548368"/>
    <xdr:pic>
      <xdr:nvPicPr>
        <xdr:cNvPr id="12" name="Imag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15754350"/>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23</xdr:row>
      <xdr:rowOff>171450</xdr:rowOff>
    </xdr:from>
    <xdr:ext cx="1781175" cy="538843"/>
    <xdr:pic>
      <xdr:nvPicPr>
        <xdr:cNvPr id="13" name="Imag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63025" y="15773400"/>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542925</xdr:colOff>
      <xdr:row>20</xdr:row>
      <xdr:rowOff>161925</xdr:rowOff>
    </xdr:from>
    <xdr:ext cx="914400" cy="1321254"/>
    <xdr:pic>
      <xdr:nvPicPr>
        <xdr:cNvPr id="14" name="Imag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13639800"/>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20</xdr:row>
      <xdr:rowOff>561975</xdr:rowOff>
    </xdr:from>
    <xdr:ext cx="409575" cy="759279"/>
    <xdr:pic>
      <xdr:nvPicPr>
        <xdr:cNvPr id="15" name="Imag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14039850"/>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1181100</xdr:colOff>
      <xdr:row>43</xdr:row>
      <xdr:rowOff>111125</xdr:rowOff>
    </xdr:from>
    <xdr:ext cx="1114425" cy="548368"/>
    <xdr:pic>
      <xdr:nvPicPr>
        <xdr:cNvPr id="16" name="Imag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29098875"/>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43</xdr:row>
      <xdr:rowOff>161925</xdr:rowOff>
    </xdr:from>
    <xdr:ext cx="1181100" cy="529318"/>
    <xdr:pic>
      <xdr:nvPicPr>
        <xdr:cNvPr id="18" name="Imag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29241750"/>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43</xdr:row>
      <xdr:rowOff>152400</xdr:rowOff>
    </xdr:from>
    <xdr:ext cx="1724025" cy="548368"/>
    <xdr:pic>
      <xdr:nvPicPr>
        <xdr:cNvPr id="19" name="Imag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29232225"/>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43</xdr:row>
      <xdr:rowOff>171450</xdr:rowOff>
    </xdr:from>
    <xdr:ext cx="1781175" cy="538843"/>
    <xdr:pic>
      <xdr:nvPicPr>
        <xdr:cNvPr id="20" name="Imag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63025" y="29251275"/>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542925</xdr:colOff>
      <xdr:row>40</xdr:row>
      <xdr:rowOff>161925</xdr:rowOff>
    </xdr:from>
    <xdr:ext cx="914400" cy="1321254"/>
    <xdr:pic>
      <xdr:nvPicPr>
        <xdr:cNvPr id="21" name="Imag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27117675"/>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40</xdr:row>
      <xdr:rowOff>561975</xdr:rowOff>
    </xdr:from>
    <xdr:ext cx="409575" cy="759279"/>
    <xdr:pic>
      <xdr:nvPicPr>
        <xdr:cNvPr id="22" name="Imag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27517725"/>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1181100</xdr:colOff>
      <xdr:row>63</xdr:row>
      <xdr:rowOff>142875</xdr:rowOff>
    </xdr:from>
    <xdr:ext cx="1114425" cy="548368"/>
    <xdr:pic>
      <xdr:nvPicPr>
        <xdr:cNvPr id="23" name="Imag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42700575"/>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1143000</xdr:colOff>
      <xdr:row>63</xdr:row>
      <xdr:rowOff>95250</xdr:rowOff>
    </xdr:from>
    <xdr:ext cx="1057275" cy="595993"/>
    <xdr:pic>
      <xdr:nvPicPr>
        <xdr:cNvPr id="24" name="Imag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34950" y="42652950"/>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63</xdr:row>
      <xdr:rowOff>161925</xdr:rowOff>
    </xdr:from>
    <xdr:ext cx="1181100" cy="529318"/>
    <xdr:pic>
      <xdr:nvPicPr>
        <xdr:cNvPr id="25" name="Imag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42719625"/>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63</xdr:row>
      <xdr:rowOff>152400</xdr:rowOff>
    </xdr:from>
    <xdr:ext cx="1724025" cy="548368"/>
    <xdr:pic>
      <xdr:nvPicPr>
        <xdr:cNvPr id="26" name="Imag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42710100"/>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63</xdr:row>
      <xdr:rowOff>171450</xdr:rowOff>
    </xdr:from>
    <xdr:ext cx="1781175" cy="538843"/>
    <xdr:pic>
      <xdr:nvPicPr>
        <xdr:cNvPr id="27" name="Imag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63025" y="42729150"/>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542925</xdr:colOff>
      <xdr:row>60</xdr:row>
      <xdr:rowOff>161925</xdr:rowOff>
    </xdr:from>
    <xdr:ext cx="914400" cy="1321254"/>
    <xdr:pic>
      <xdr:nvPicPr>
        <xdr:cNvPr id="28" name="Imag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40595550"/>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60</xdr:row>
      <xdr:rowOff>561975</xdr:rowOff>
    </xdr:from>
    <xdr:ext cx="409575" cy="759279"/>
    <xdr:pic>
      <xdr:nvPicPr>
        <xdr:cNvPr id="29" name="Imag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40995600"/>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1181100</xdr:colOff>
      <xdr:row>83</xdr:row>
      <xdr:rowOff>142875</xdr:rowOff>
    </xdr:from>
    <xdr:ext cx="1114425" cy="548368"/>
    <xdr:pic>
      <xdr:nvPicPr>
        <xdr:cNvPr id="30" name="Imag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56178450"/>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1143000</xdr:colOff>
      <xdr:row>83</xdr:row>
      <xdr:rowOff>95250</xdr:rowOff>
    </xdr:from>
    <xdr:ext cx="1057275" cy="595993"/>
    <xdr:pic>
      <xdr:nvPicPr>
        <xdr:cNvPr id="31" name="Imag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34950" y="56130825"/>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83</xdr:row>
      <xdr:rowOff>161925</xdr:rowOff>
    </xdr:from>
    <xdr:ext cx="1181100" cy="529318"/>
    <xdr:pic>
      <xdr:nvPicPr>
        <xdr:cNvPr id="32" name="Imag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56197500"/>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83</xdr:row>
      <xdr:rowOff>104775</xdr:rowOff>
    </xdr:from>
    <xdr:ext cx="1724025" cy="548368"/>
    <xdr:pic>
      <xdr:nvPicPr>
        <xdr:cNvPr id="33" name="Imag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56140350"/>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83</xdr:row>
      <xdr:rowOff>123826</xdr:rowOff>
    </xdr:from>
    <xdr:ext cx="1781175" cy="538843"/>
    <xdr:pic>
      <xdr:nvPicPr>
        <xdr:cNvPr id="34" name="Imag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63025" y="56159401"/>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542925</xdr:colOff>
      <xdr:row>80</xdr:row>
      <xdr:rowOff>161925</xdr:rowOff>
    </xdr:from>
    <xdr:ext cx="914400" cy="1321254"/>
    <xdr:pic>
      <xdr:nvPicPr>
        <xdr:cNvPr id="35" name="Imag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54073425"/>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80</xdr:row>
      <xdr:rowOff>561975</xdr:rowOff>
    </xdr:from>
    <xdr:ext cx="409575" cy="759279"/>
    <xdr:pic>
      <xdr:nvPicPr>
        <xdr:cNvPr id="36" name="Imag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54473475"/>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1181100</xdr:colOff>
      <xdr:row>103</xdr:row>
      <xdr:rowOff>142875</xdr:rowOff>
    </xdr:from>
    <xdr:ext cx="1114425" cy="548368"/>
    <xdr:pic>
      <xdr:nvPicPr>
        <xdr:cNvPr id="37" name="Imag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9456300"/>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103</xdr:row>
      <xdr:rowOff>161925</xdr:rowOff>
    </xdr:from>
    <xdr:ext cx="1181100" cy="529318"/>
    <xdr:pic>
      <xdr:nvPicPr>
        <xdr:cNvPr id="38" name="Imag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69475350"/>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103</xdr:row>
      <xdr:rowOff>152400</xdr:rowOff>
    </xdr:from>
    <xdr:ext cx="1724025" cy="548368"/>
    <xdr:pic>
      <xdr:nvPicPr>
        <xdr:cNvPr id="39" name="Imag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69465825"/>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542925</xdr:colOff>
      <xdr:row>100</xdr:row>
      <xdr:rowOff>239154</xdr:rowOff>
    </xdr:from>
    <xdr:ext cx="914400" cy="1321254"/>
    <xdr:pic>
      <xdr:nvPicPr>
        <xdr:cNvPr id="40" name="Imag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67628529"/>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100</xdr:row>
      <xdr:rowOff>639204</xdr:rowOff>
    </xdr:from>
    <xdr:ext cx="409575" cy="759279"/>
    <xdr:pic>
      <xdr:nvPicPr>
        <xdr:cNvPr id="41" name="Imag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68028579"/>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1181100</xdr:colOff>
      <xdr:row>125</xdr:row>
      <xdr:rowOff>142875</xdr:rowOff>
    </xdr:from>
    <xdr:ext cx="1114425" cy="548368"/>
    <xdr:pic>
      <xdr:nvPicPr>
        <xdr:cNvPr id="42" name="Imag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82934175"/>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1143000</xdr:colOff>
      <xdr:row>125</xdr:row>
      <xdr:rowOff>95250</xdr:rowOff>
    </xdr:from>
    <xdr:ext cx="1057275" cy="595993"/>
    <xdr:pic>
      <xdr:nvPicPr>
        <xdr:cNvPr id="43" name="Imag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34950" y="82886550"/>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125</xdr:row>
      <xdr:rowOff>161925</xdr:rowOff>
    </xdr:from>
    <xdr:ext cx="1181100" cy="529318"/>
    <xdr:pic>
      <xdr:nvPicPr>
        <xdr:cNvPr id="44" name="Imag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82953225"/>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125</xdr:row>
      <xdr:rowOff>152400</xdr:rowOff>
    </xdr:from>
    <xdr:ext cx="1724025" cy="548368"/>
    <xdr:pic>
      <xdr:nvPicPr>
        <xdr:cNvPr id="45" name="Imag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82943700"/>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125</xdr:row>
      <xdr:rowOff>171450</xdr:rowOff>
    </xdr:from>
    <xdr:ext cx="1781175" cy="538843"/>
    <xdr:pic>
      <xdr:nvPicPr>
        <xdr:cNvPr id="46" name="Imag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63025" y="82962750"/>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542925</xdr:colOff>
      <xdr:row>122</xdr:row>
      <xdr:rowOff>187666</xdr:rowOff>
    </xdr:from>
    <xdr:ext cx="914400" cy="1321254"/>
    <xdr:pic>
      <xdr:nvPicPr>
        <xdr:cNvPr id="47" name="Imag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81054916"/>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122</xdr:row>
      <xdr:rowOff>587716</xdr:rowOff>
    </xdr:from>
    <xdr:ext cx="409575" cy="759279"/>
    <xdr:pic>
      <xdr:nvPicPr>
        <xdr:cNvPr id="48" name="Imag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81454966"/>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9</xdr:col>
      <xdr:colOff>1437839</xdr:colOff>
      <xdr:row>0</xdr:row>
      <xdr:rowOff>25744</xdr:rowOff>
    </xdr:from>
    <xdr:to>
      <xdr:col>9</xdr:col>
      <xdr:colOff>3416539</xdr:colOff>
      <xdr:row>1</xdr:row>
      <xdr:rowOff>48398</xdr:rowOff>
    </xdr:to>
    <xdr:pic>
      <xdr:nvPicPr>
        <xdr:cNvPr id="49" name="Imag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906439" y="25744"/>
          <a:ext cx="1978700" cy="746554"/>
        </a:xfrm>
        <a:prstGeom prst="rect">
          <a:avLst/>
        </a:prstGeom>
      </xdr:spPr>
    </xdr:pic>
    <xdr:clientData/>
  </xdr:twoCellAnchor>
  <xdr:twoCellAnchor editAs="oneCell">
    <xdr:from>
      <xdr:col>9</xdr:col>
      <xdr:colOff>1415878</xdr:colOff>
      <xdr:row>20</xdr:row>
      <xdr:rowOff>25743</xdr:rowOff>
    </xdr:from>
    <xdr:to>
      <xdr:col>9</xdr:col>
      <xdr:colOff>3394578</xdr:colOff>
      <xdr:row>21</xdr:row>
      <xdr:rowOff>48397</xdr:rowOff>
    </xdr:to>
    <xdr:pic>
      <xdr:nvPicPr>
        <xdr:cNvPr id="50" name="Imag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884478" y="13503618"/>
          <a:ext cx="1978700" cy="746554"/>
        </a:xfrm>
        <a:prstGeom prst="rect">
          <a:avLst/>
        </a:prstGeom>
      </xdr:spPr>
    </xdr:pic>
    <xdr:clientData/>
  </xdr:twoCellAnchor>
  <xdr:twoCellAnchor editAs="oneCell">
    <xdr:from>
      <xdr:col>9</xdr:col>
      <xdr:colOff>1364392</xdr:colOff>
      <xdr:row>40</xdr:row>
      <xdr:rowOff>77230</xdr:rowOff>
    </xdr:from>
    <xdr:to>
      <xdr:col>9</xdr:col>
      <xdr:colOff>3343092</xdr:colOff>
      <xdr:row>41</xdr:row>
      <xdr:rowOff>99884</xdr:rowOff>
    </xdr:to>
    <xdr:pic>
      <xdr:nvPicPr>
        <xdr:cNvPr id="51" name="Imag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832992" y="27032980"/>
          <a:ext cx="1978700" cy="746554"/>
        </a:xfrm>
        <a:prstGeom prst="rect">
          <a:avLst/>
        </a:prstGeom>
      </xdr:spPr>
    </xdr:pic>
    <xdr:clientData/>
  </xdr:twoCellAnchor>
  <xdr:twoCellAnchor editAs="oneCell">
    <xdr:from>
      <xdr:col>9</xdr:col>
      <xdr:colOff>1364392</xdr:colOff>
      <xdr:row>60</xdr:row>
      <xdr:rowOff>154459</xdr:rowOff>
    </xdr:from>
    <xdr:to>
      <xdr:col>9</xdr:col>
      <xdr:colOff>3343092</xdr:colOff>
      <xdr:row>61</xdr:row>
      <xdr:rowOff>177113</xdr:rowOff>
    </xdr:to>
    <xdr:pic>
      <xdr:nvPicPr>
        <xdr:cNvPr id="52" name="Imag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832992" y="40588084"/>
          <a:ext cx="1978700" cy="746554"/>
        </a:xfrm>
        <a:prstGeom prst="rect">
          <a:avLst/>
        </a:prstGeom>
      </xdr:spPr>
    </xdr:pic>
    <xdr:clientData/>
  </xdr:twoCellAnchor>
  <xdr:twoCellAnchor editAs="oneCell">
    <xdr:from>
      <xdr:col>9</xdr:col>
      <xdr:colOff>1390135</xdr:colOff>
      <xdr:row>80</xdr:row>
      <xdr:rowOff>154459</xdr:rowOff>
    </xdr:from>
    <xdr:to>
      <xdr:col>9</xdr:col>
      <xdr:colOff>3368835</xdr:colOff>
      <xdr:row>81</xdr:row>
      <xdr:rowOff>177113</xdr:rowOff>
    </xdr:to>
    <xdr:pic>
      <xdr:nvPicPr>
        <xdr:cNvPr id="53" name="Imag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858735" y="54065959"/>
          <a:ext cx="1978700" cy="746554"/>
        </a:xfrm>
        <a:prstGeom prst="rect">
          <a:avLst/>
        </a:prstGeom>
      </xdr:spPr>
    </xdr:pic>
    <xdr:clientData/>
  </xdr:twoCellAnchor>
  <xdr:twoCellAnchor editAs="oneCell">
    <xdr:from>
      <xdr:col>9</xdr:col>
      <xdr:colOff>1364392</xdr:colOff>
      <xdr:row>100</xdr:row>
      <xdr:rowOff>51487</xdr:rowOff>
    </xdr:from>
    <xdr:to>
      <xdr:col>9</xdr:col>
      <xdr:colOff>3343092</xdr:colOff>
      <xdr:row>100</xdr:row>
      <xdr:rowOff>798041</xdr:rowOff>
    </xdr:to>
    <xdr:pic>
      <xdr:nvPicPr>
        <xdr:cNvPr id="54" name="Imag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832992" y="67440862"/>
          <a:ext cx="1978700" cy="746554"/>
        </a:xfrm>
        <a:prstGeom prst="rect">
          <a:avLst/>
        </a:prstGeom>
      </xdr:spPr>
    </xdr:pic>
    <xdr:clientData/>
  </xdr:twoCellAnchor>
  <xdr:twoCellAnchor editAs="oneCell">
    <xdr:from>
      <xdr:col>9</xdr:col>
      <xdr:colOff>1415879</xdr:colOff>
      <xdr:row>122</xdr:row>
      <xdr:rowOff>77230</xdr:rowOff>
    </xdr:from>
    <xdr:to>
      <xdr:col>9</xdr:col>
      <xdr:colOff>3394579</xdr:colOff>
      <xdr:row>122</xdr:row>
      <xdr:rowOff>823784</xdr:rowOff>
    </xdr:to>
    <xdr:pic>
      <xdr:nvPicPr>
        <xdr:cNvPr id="55" name="Imag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884479" y="80944480"/>
          <a:ext cx="1978700" cy="746554"/>
        </a:xfrm>
        <a:prstGeom prst="rect">
          <a:avLst/>
        </a:prstGeom>
      </xdr:spPr>
    </xdr:pic>
    <xdr:clientData/>
  </xdr:twoCellAnchor>
  <xdr:twoCellAnchor editAs="oneCell">
    <xdr:from>
      <xdr:col>7</xdr:col>
      <xdr:colOff>3380686</xdr:colOff>
      <xdr:row>125</xdr:row>
      <xdr:rowOff>24386</xdr:rowOff>
    </xdr:from>
    <xdr:to>
      <xdr:col>9</xdr:col>
      <xdr:colOff>810068</xdr:colOff>
      <xdr:row>128</xdr:row>
      <xdr:rowOff>219736</xdr:rowOff>
    </xdr:to>
    <xdr:pic>
      <xdr:nvPicPr>
        <xdr:cNvPr id="57" name="Image 1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rot="20316627">
          <a:off x="15191686" y="82542636"/>
          <a:ext cx="1112382" cy="108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1181100</xdr:colOff>
      <xdr:row>147</xdr:row>
      <xdr:rowOff>142875</xdr:rowOff>
    </xdr:from>
    <xdr:ext cx="1114425" cy="548368"/>
    <xdr:pic>
      <xdr:nvPicPr>
        <xdr:cNvPr id="58" name="Imag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96412050"/>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1143000</xdr:colOff>
      <xdr:row>147</xdr:row>
      <xdr:rowOff>95250</xdr:rowOff>
    </xdr:from>
    <xdr:ext cx="1057275" cy="595993"/>
    <xdr:pic>
      <xdr:nvPicPr>
        <xdr:cNvPr id="59" name="Imag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34950" y="96364425"/>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147</xdr:row>
      <xdr:rowOff>161925</xdr:rowOff>
    </xdr:from>
    <xdr:ext cx="1181100" cy="529318"/>
    <xdr:pic>
      <xdr:nvPicPr>
        <xdr:cNvPr id="60" name="Imag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96431100"/>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147</xdr:row>
      <xdr:rowOff>152400</xdr:rowOff>
    </xdr:from>
    <xdr:ext cx="1724025" cy="548368"/>
    <xdr:pic>
      <xdr:nvPicPr>
        <xdr:cNvPr id="61" name="Imag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96421575"/>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147</xdr:row>
      <xdr:rowOff>171450</xdr:rowOff>
    </xdr:from>
    <xdr:ext cx="1781175" cy="538843"/>
    <xdr:pic>
      <xdr:nvPicPr>
        <xdr:cNvPr id="62" name="Imag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63025" y="96440625"/>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542925</xdr:colOff>
      <xdr:row>144</xdr:row>
      <xdr:rowOff>187666</xdr:rowOff>
    </xdr:from>
    <xdr:ext cx="914400" cy="1321254"/>
    <xdr:pic>
      <xdr:nvPicPr>
        <xdr:cNvPr id="63" name="Imag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94532791"/>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144</xdr:row>
      <xdr:rowOff>587716</xdr:rowOff>
    </xdr:from>
    <xdr:ext cx="409575" cy="759279"/>
    <xdr:pic>
      <xdr:nvPicPr>
        <xdr:cNvPr id="64" name="Imag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94932841"/>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1415879</xdr:colOff>
      <xdr:row>144</xdr:row>
      <xdr:rowOff>77230</xdr:rowOff>
    </xdr:from>
    <xdr:ext cx="1978700" cy="746554"/>
    <xdr:pic>
      <xdr:nvPicPr>
        <xdr:cNvPr id="65" name="Imag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884479" y="94422355"/>
          <a:ext cx="1978700" cy="746554"/>
        </a:xfrm>
        <a:prstGeom prst="rect">
          <a:avLst/>
        </a:prstGeom>
      </xdr:spPr>
    </xdr:pic>
    <xdr:clientData/>
  </xdr:oneCellAnchor>
  <xdr:oneCellAnchor>
    <xdr:from>
      <xdr:col>7</xdr:col>
      <xdr:colOff>1960566</xdr:colOff>
      <xdr:row>18</xdr:row>
      <xdr:rowOff>71439</xdr:rowOff>
    </xdr:from>
    <xdr:ext cx="426717" cy="333373"/>
    <xdr:pic>
      <xdr:nvPicPr>
        <xdr:cNvPr id="66" name="BIOE" descr="Logo AB Européen">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V="1">
          <a:off x="13752516" y="11615739"/>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18</xdr:row>
      <xdr:rowOff>484188</xdr:rowOff>
    </xdr:from>
    <xdr:to>
      <xdr:col>4</xdr:col>
      <xdr:colOff>65806</xdr:colOff>
      <xdr:row>19</xdr:row>
      <xdr:rowOff>168988</xdr:rowOff>
    </xdr:to>
    <xdr:pic>
      <xdr:nvPicPr>
        <xdr:cNvPr id="67" name="Imag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12028488"/>
          <a:ext cx="551574" cy="703975"/>
        </a:xfrm>
        <a:prstGeom prst="rect">
          <a:avLst/>
        </a:prstGeom>
      </xdr:spPr>
    </xdr:pic>
    <xdr:clientData/>
  </xdr:twoCellAnchor>
  <xdr:twoCellAnchor editAs="oneCell">
    <xdr:from>
      <xdr:col>3</xdr:col>
      <xdr:colOff>2960694</xdr:colOff>
      <xdr:row>18</xdr:row>
      <xdr:rowOff>95250</xdr:rowOff>
    </xdr:from>
    <xdr:to>
      <xdr:col>3</xdr:col>
      <xdr:colOff>3468694</xdr:colOff>
      <xdr:row>18</xdr:row>
      <xdr:rowOff>466598</xdr:rowOff>
    </xdr:to>
    <xdr:pic>
      <xdr:nvPicPr>
        <xdr:cNvPr id="68" name="Image 67" descr="Afficher l’image source">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116395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18</xdr:row>
      <xdr:rowOff>166686</xdr:rowOff>
    </xdr:from>
    <xdr:to>
      <xdr:col>5</xdr:col>
      <xdr:colOff>1593948</xdr:colOff>
      <xdr:row>18</xdr:row>
      <xdr:rowOff>446571</xdr:rowOff>
    </xdr:to>
    <xdr:sp macro="" textlink="">
      <xdr:nvSpPr>
        <xdr:cNvPr id="69" name="ZoneTexte 4">
          <a:extLst>
            <a:ext uri="{FF2B5EF4-FFF2-40B4-BE49-F238E27FC236}">
              <a16:creationId xmlns:a16="http://schemas.microsoft.com/office/drawing/2014/main" id="{00000000-0008-0000-0000-000045000000}"/>
            </a:ext>
          </a:extLst>
        </xdr:cNvPr>
        <xdr:cNvSpPr txBox="1"/>
      </xdr:nvSpPr>
      <xdr:spPr>
        <a:xfrm>
          <a:off x="8305805" y="1171098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18</xdr:row>
      <xdr:rowOff>134938</xdr:rowOff>
    </xdr:from>
    <xdr:to>
      <xdr:col>9</xdr:col>
      <xdr:colOff>819151</xdr:colOff>
      <xdr:row>18</xdr:row>
      <xdr:rowOff>414823</xdr:rowOff>
    </xdr:to>
    <xdr:sp macro="" textlink="">
      <xdr:nvSpPr>
        <xdr:cNvPr id="70" name="ZoneTexte 4">
          <a:extLst>
            <a:ext uri="{FF2B5EF4-FFF2-40B4-BE49-F238E27FC236}">
              <a16:creationId xmlns:a16="http://schemas.microsoft.com/office/drawing/2014/main" id="{00000000-0008-0000-0000-000046000000}"/>
            </a:ext>
          </a:extLst>
        </xdr:cNvPr>
        <xdr:cNvSpPr txBox="1"/>
      </xdr:nvSpPr>
      <xdr:spPr>
        <a:xfrm>
          <a:off x="14538326" y="11679238"/>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2706554</xdr:colOff>
      <xdr:row>18</xdr:row>
      <xdr:rowOff>676080</xdr:rowOff>
    </xdr:from>
    <xdr:ext cx="432395" cy="432395"/>
    <xdr:pic>
      <xdr:nvPicPr>
        <xdr:cNvPr id="71" name="Image 15">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21107098">
          <a:off x="10821854" y="12220380"/>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3309941</xdr:colOff>
      <xdr:row>18</xdr:row>
      <xdr:rowOff>761999</xdr:rowOff>
    </xdr:from>
    <xdr:to>
      <xdr:col>7</xdr:col>
      <xdr:colOff>1428753</xdr:colOff>
      <xdr:row>19</xdr:row>
      <xdr:rowOff>17947</xdr:rowOff>
    </xdr:to>
    <xdr:sp macro="" textlink="">
      <xdr:nvSpPr>
        <xdr:cNvPr id="72" name="ZoneTexte 4">
          <a:extLst>
            <a:ext uri="{FF2B5EF4-FFF2-40B4-BE49-F238E27FC236}">
              <a16:creationId xmlns:a16="http://schemas.microsoft.com/office/drawing/2014/main" id="{00000000-0008-0000-0000-000048000000}"/>
            </a:ext>
          </a:extLst>
        </xdr:cNvPr>
        <xdr:cNvSpPr txBox="1"/>
      </xdr:nvSpPr>
      <xdr:spPr>
        <a:xfrm>
          <a:off x="11425241" y="12306299"/>
          <a:ext cx="1795462" cy="27512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MSC : pêche durable</a:t>
          </a:r>
        </a:p>
      </xdr:txBody>
    </xdr:sp>
    <xdr:clientData/>
  </xdr:twoCellAnchor>
  <xdr:twoCellAnchor editAs="oneCell">
    <xdr:from>
      <xdr:col>5</xdr:col>
      <xdr:colOff>2667008</xdr:colOff>
      <xdr:row>18</xdr:row>
      <xdr:rowOff>71440</xdr:rowOff>
    </xdr:from>
    <xdr:to>
      <xdr:col>5</xdr:col>
      <xdr:colOff>3188449</xdr:colOff>
      <xdr:row>18</xdr:row>
      <xdr:rowOff>547690</xdr:rowOff>
    </xdr:to>
    <xdr:pic>
      <xdr:nvPicPr>
        <xdr:cNvPr id="73" name="Image 286">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82308" y="1161574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3214684</xdr:colOff>
      <xdr:row>18</xdr:row>
      <xdr:rowOff>142875</xdr:rowOff>
    </xdr:from>
    <xdr:to>
      <xdr:col>7</xdr:col>
      <xdr:colOff>1287459</xdr:colOff>
      <xdr:row>18</xdr:row>
      <xdr:rowOff>610311</xdr:rowOff>
    </xdr:to>
    <xdr:sp macro="" textlink="">
      <xdr:nvSpPr>
        <xdr:cNvPr id="74" name="ZoneTexte 4">
          <a:extLst>
            <a:ext uri="{FF2B5EF4-FFF2-40B4-BE49-F238E27FC236}">
              <a16:creationId xmlns:a16="http://schemas.microsoft.com/office/drawing/2014/main" id="{00000000-0008-0000-0000-00004A000000}"/>
            </a:ext>
          </a:extLst>
        </xdr:cNvPr>
        <xdr:cNvSpPr txBox="1"/>
      </xdr:nvSpPr>
      <xdr:spPr>
        <a:xfrm>
          <a:off x="11329984" y="11687175"/>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18</xdr:row>
      <xdr:rowOff>523875</xdr:rowOff>
    </xdr:from>
    <xdr:to>
      <xdr:col>7</xdr:col>
      <xdr:colOff>2452692</xdr:colOff>
      <xdr:row>19</xdr:row>
      <xdr:rowOff>23812</xdr:rowOff>
    </xdr:to>
    <xdr:pic>
      <xdr:nvPicPr>
        <xdr:cNvPr id="75" name="Image 74" descr="Afficher l’image source">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720768" y="12068175"/>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18</xdr:row>
      <xdr:rowOff>619126</xdr:rowOff>
    </xdr:from>
    <xdr:to>
      <xdr:col>9</xdr:col>
      <xdr:colOff>858842</xdr:colOff>
      <xdr:row>18</xdr:row>
      <xdr:rowOff>899011</xdr:rowOff>
    </xdr:to>
    <xdr:sp macro="" textlink="">
      <xdr:nvSpPr>
        <xdr:cNvPr id="76" name="ZoneTexte 4">
          <a:extLst>
            <a:ext uri="{FF2B5EF4-FFF2-40B4-BE49-F238E27FC236}">
              <a16:creationId xmlns:a16="http://schemas.microsoft.com/office/drawing/2014/main" id="{00000000-0008-0000-0000-00004C000000}"/>
            </a:ext>
          </a:extLst>
        </xdr:cNvPr>
        <xdr:cNvSpPr txBox="1"/>
      </xdr:nvSpPr>
      <xdr:spPr>
        <a:xfrm>
          <a:off x="14578017" y="12163426"/>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18</xdr:row>
      <xdr:rowOff>714374</xdr:rowOff>
    </xdr:from>
    <xdr:to>
      <xdr:col>5</xdr:col>
      <xdr:colOff>2476511</xdr:colOff>
      <xdr:row>18</xdr:row>
      <xdr:rowOff>1000123</xdr:rowOff>
    </xdr:to>
    <xdr:sp macro="" textlink="">
      <xdr:nvSpPr>
        <xdr:cNvPr id="77" name="ZoneTexte 4">
          <a:extLst>
            <a:ext uri="{FF2B5EF4-FFF2-40B4-BE49-F238E27FC236}">
              <a16:creationId xmlns:a16="http://schemas.microsoft.com/office/drawing/2014/main" id="{00000000-0008-0000-0000-00004D000000}"/>
            </a:ext>
          </a:extLst>
        </xdr:cNvPr>
        <xdr:cNvSpPr txBox="1"/>
      </xdr:nvSpPr>
      <xdr:spPr>
        <a:xfrm>
          <a:off x="8115311" y="1225867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7</xdr:col>
      <xdr:colOff>1960566</xdr:colOff>
      <xdr:row>38</xdr:row>
      <xdr:rowOff>71439</xdr:rowOff>
    </xdr:from>
    <xdr:ext cx="426717" cy="333373"/>
    <xdr:pic>
      <xdr:nvPicPr>
        <xdr:cNvPr id="78" name="BIOE" descr="Logo AB Européen">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V="1">
          <a:off x="13752516" y="25093614"/>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38</xdr:row>
      <xdr:rowOff>484188</xdr:rowOff>
    </xdr:from>
    <xdr:to>
      <xdr:col>4</xdr:col>
      <xdr:colOff>65806</xdr:colOff>
      <xdr:row>39</xdr:row>
      <xdr:rowOff>168988</xdr:rowOff>
    </xdr:to>
    <xdr:pic>
      <xdr:nvPicPr>
        <xdr:cNvPr id="79" name="Imag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25506363"/>
          <a:ext cx="551574" cy="703975"/>
        </a:xfrm>
        <a:prstGeom prst="rect">
          <a:avLst/>
        </a:prstGeom>
      </xdr:spPr>
    </xdr:pic>
    <xdr:clientData/>
  </xdr:twoCellAnchor>
  <xdr:twoCellAnchor editAs="oneCell">
    <xdr:from>
      <xdr:col>3</xdr:col>
      <xdr:colOff>2960694</xdr:colOff>
      <xdr:row>38</xdr:row>
      <xdr:rowOff>95250</xdr:rowOff>
    </xdr:from>
    <xdr:to>
      <xdr:col>3</xdr:col>
      <xdr:colOff>3468694</xdr:colOff>
      <xdr:row>38</xdr:row>
      <xdr:rowOff>466598</xdr:rowOff>
    </xdr:to>
    <xdr:pic>
      <xdr:nvPicPr>
        <xdr:cNvPr id="80" name="Image 79" descr="Afficher l’image source">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2511742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38</xdr:row>
      <xdr:rowOff>166686</xdr:rowOff>
    </xdr:from>
    <xdr:to>
      <xdr:col>5</xdr:col>
      <xdr:colOff>1593948</xdr:colOff>
      <xdr:row>38</xdr:row>
      <xdr:rowOff>446571</xdr:rowOff>
    </xdr:to>
    <xdr:sp macro="" textlink="">
      <xdr:nvSpPr>
        <xdr:cNvPr id="81" name="ZoneTexte 4">
          <a:extLst>
            <a:ext uri="{FF2B5EF4-FFF2-40B4-BE49-F238E27FC236}">
              <a16:creationId xmlns:a16="http://schemas.microsoft.com/office/drawing/2014/main" id="{00000000-0008-0000-0000-000051000000}"/>
            </a:ext>
          </a:extLst>
        </xdr:cNvPr>
        <xdr:cNvSpPr txBox="1"/>
      </xdr:nvSpPr>
      <xdr:spPr>
        <a:xfrm>
          <a:off x="8305805" y="25188861"/>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38</xdr:row>
      <xdr:rowOff>134938</xdr:rowOff>
    </xdr:from>
    <xdr:to>
      <xdr:col>9</xdr:col>
      <xdr:colOff>819151</xdr:colOff>
      <xdr:row>38</xdr:row>
      <xdr:rowOff>414823</xdr:rowOff>
    </xdr:to>
    <xdr:sp macro="" textlink="">
      <xdr:nvSpPr>
        <xdr:cNvPr id="82" name="ZoneTexte 4">
          <a:extLst>
            <a:ext uri="{FF2B5EF4-FFF2-40B4-BE49-F238E27FC236}">
              <a16:creationId xmlns:a16="http://schemas.microsoft.com/office/drawing/2014/main" id="{00000000-0008-0000-0000-000052000000}"/>
            </a:ext>
          </a:extLst>
        </xdr:cNvPr>
        <xdr:cNvSpPr txBox="1"/>
      </xdr:nvSpPr>
      <xdr:spPr>
        <a:xfrm>
          <a:off x="14538326" y="25157113"/>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2706554</xdr:colOff>
      <xdr:row>38</xdr:row>
      <xdr:rowOff>676080</xdr:rowOff>
    </xdr:from>
    <xdr:ext cx="432395" cy="432395"/>
    <xdr:pic>
      <xdr:nvPicPr>
        <xdr:cNvPr id="83" name="Image 15">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21107098">
          <a:off x="10821854" y="25698255"/>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3309941</xdr:colOff>
      <xdr:row>38</xdr:row>
      <xdr:rowOff>761999</xdr:rowOff>
    </xdr:from>
    <xdr:to>
      <xdr:col>7</xdr:col>
      <xdr:colOff>1428753</xdr:colOff>
      <xdr:row>39</xdr:row>
      <xdr:rowOff>17947</xdr:rowOff>
    </xdr:to>
    <xdr:sp macro="" textlink="">
      <xdr:nvSpPr>
        <xdr:cNvPr id="84" name="ZoneTexte 4">
          <a:extLst>
            <a:ext uri="{FF2B5EF4-FFF2-40B4-BE49-F238E27FC236}">
              <a16:creationId xmlns:a16="http://schemas.microsoft.com/office/drawing/2014/main" id="{00000000-0008-0000-0000-000054000000}"/>
            </a:ext>
          </a:extLst>
        </xdr:cNvPr>
        <xdr:cNvSpPr txBox="1"/>
      </xdr:nvSpPr>
      <xdr:spPr>
        <a:xfrm>
          <a:off x="11425241" y="25784174"/>
          <a:ext cx="1795462" cy="27512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MSC : pêche durable</a:t>
          </a:r>
        </a:p>
      </xdr:txBody>
    </xdr:sp>
    <xdr:clientData/>
  </xdr:twoCellAnchor>
  <xdr:twoCellAnchor editAs="oneCell">
    <xdr:from>
      <xdr:col>5</xdr:col>
      <xdr:colOff>2667008</xdr:colOff>
      <xdr:row>38</xdr:row>
      <xdr:rowOff>71440</xdr:rowOff>
    </xdr:from>
    <xdr:to>
      <xdr:col>5</xdr:col>
      <xdr:colOff>3188449</xdr:colOff>
      <xdr:row>38</xdr:row>
      <xdr:rowOff>547690</xdr:rowOff>
    </xdr:to>
    <xdr:pic>
      <xdr:nvPicPr>
        <xdr:cNvPr id="85" name="Image 286">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82308" y="25093615"/>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3214684</xdr:colOff>
      <xdr:row>38</xdr:row>
      <xdr:rowOff>142875</xdr:rowOff>
    </xdr:from>
    <xdr:to>
      <xdr:col>7</xdr:col>
      <xdr:colOff>1287459</xdr:colOff>
      <xdr:row>38</xdr:row>
      <xdr:rowOff>610311</xdr:rowOff>
    </xdr:to>
    <xdr:sp macro="" textlink="">
      <xdr:nvSpPr>
        <xdr:cNvPr id="86" name="ZoneTexte 4">
          <a:extLst>
            <a:ext uri="{FF2B5EF4-FFF2-40B4-BE49-F238E27FC236}">
              <a16:creationId xmlns:a16="http://schemas.microsoft.com/office/drawing/2014/main" id="{00000000-0008-0000-0000-000056000000}"/>
            </a:ext>
          </a:extLst>
        </xdr:cNvPr>
        <xdr:cNvSpPr txBox="1"/>
      </xdr:nvSpPr>
      <xdr:spPr>
        <a:xfrm>
          <a:off x="11329984" y="25165050"/>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38</xdr:row>
      <xdr:rowOff>523875</xdr:rowOff>
    </xdr:from>
    <xdr:to>
      <xdr:col>7</xdr:col>
      <xdr:colOff>2452692</xdr:colOff>
      <xdr:row>39</xdr:row>
      <xdr:rowOff>23812</xdr:rowOff>
    </xdr:to>
    <xdr:pic>
      <xdr:nvPicPr>
        <xdr:cNvPr id="87" name="Image 86" descr="Afficher l’image source">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720768" y="25546050"/>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38</xdr:row>
      <xdr:rowOff>619126</xdr:rowOff>
    </xdr:from>
    <xdr:to>
      <xdr:col>9</xdr:col>
      <xdr:colOff>858842</xdr:colOff>
      <xdr:row>38</xdr:row>
      <xdr:rowOff>899011</xdr:rowOff>
    </xdr:to>
    <xdr:sp macro="" textlink="">
      <xdr:nvSpPr>
        <xdr:cNvPr id="88" name="ZoneTexte 4">
          <a:extLst>
            <a:ext uri="{FF2B5EF4-FFF2-40B4-BE49-F238E27FC236}">
              <a16:creationId xmlns:a16="http://schemas.microsoft.com/office/drawing/2014/main" id="{00000000-0008-0000-0000-000058000000}"/>
            </a:ext>
          </a:extLst>
        </xdr:cNvPr>
        <xdr:cNvSpPr txBox="1"/>
      </xdr:nvSpPr>
      <xdr:spPr>
        <a:xfrm>
          <a:off x="14578017" y="25641301"/>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38</xdr:row>
      <xdr:rowOff>714374</xdr:rowOff>
    </xdr:from>
    <xdr:to>
      <xdr:col>5</xdr:col>
      <xdr:colOff>2476511</xdr:colOff>
      <xdr:row>38</xdr:row>
      <xdr:rowOff>1000123</xdr:rowOff>
    </xdr:to>
    <xdr:sp macro="" textlink="">
      <xdr:nvSpPr>
        <xdr:cNvPr id="89" name="ZoneTexte 4">
          <a:extLst>
            <a:ext uri="{FF2B5EF4-FFF2-40B4-BE49-F238E27FC236}">
              <a16:creationId xmlns:a16="http://schemas.microsoft.com/office/drawing/2014/main" id="{00000000-0008-0000-0000-000059000000}"/>
            </a:ext>
          </a:extLst>
        </xdr:cNvPr>
        <xdr:cNvSpPr txBox="1"/>
      </xdr:nvSpPr>
      <xdr:spPr>
        <a:xfrm>
          <a:off x="8115311" y="25736549"/>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7</xdr:col>
      <xdr:colOff>1960566</xdr:colOff>
      <xdr:row>58</xdr:row>
      <xdr:rowOff>71439</xdr:rowOff>
    </xdr:from>
    <xdr:ext cx="426717" cy="333373"/>
    <xdr:pic>
      <xdr:nvPicPr>
        <xdr:cNvPr id="90" name="BIOE" descr="Logo AB Européen">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V="1">
          <a:off x="13752516" y="38571489"/>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58</xdr:row>
      <xdr:rowOff>484188</xdr:rowOff>
    </xdr:from>
    <xdr:to>
      <xdr:col>4</xdr:col>
      <xdr:colOff>65806</xdr:colOff>
      <xdr:row>59</xdr:row>
      <xdr:rowOff>168988</xdr:rowOff>
    </xdr:to>
    <xdr:pic>
      <xdr:nvPicPr>
        <xdr:cNvPr id="91" name="Imag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38984238"/>
          <a:ext cx="551574" cy="703975"/>
        </a:xfrm>
        <a:prstGeom prst="rect">
          <a:avLst/>
        </a:prstGeom>
      </xdr:spPr>
    </xdr:pic>
    <xdr:clientData/>
  </xdr:twoCellAnchor>
  <xdr:twoCellAnchor editAs="oneCell">
    <xdr:from>
      <xdr:col>3</xdr:col>
      <xdr:colOff>2960694</xdr:colOff>
      <xdr:row>58</xdr:row>
      <xdr:rowOff>95250</xdr:rowOff>
    </xdr:from>
    <xdr:to>
      <xdr:col>3</xdr:col>
      <xdr:colOff>3468694</xdr:colOff>
      <xdr:row>58</xdr:row>
      <xdr:rowOff>466598</xdr:rowOff>
    </xdr:to>
    <xdr:pic>
      <xdr:nvPicPr>
        <xdr:cNvPr id="92" name="Image 91" descr="Afficher l’image source">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385953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58</xdr:row>
      <xdr:rowOff>166686</xdr:rowOff>
    </xdr:from>
    <xdr:to>
      <xdr:col>5</xdr:col>
      <xdr:colOff>1593948</xdr:colOff>
      <xdr:row>58</xdr:row>
      <xdr:rowOff>446571</xdr:rowOff>
    </xdr:to>
    <xdr:sp macro="" textlink="">
      <xdr:nvSpPr>
        <xdr:cNvPr id="93" name="ZoneTexte 4">
          <a:extLst>
            <a:ext uri="{FF2B5EF4-FFF2-40B4-BE49-F238E27FC236}">
              <a16:creationId xmlns:a16="http://schemas.microsoft.com/office/drawing/2014/main" id="{00000000-0008-0000-0000-00005D000000}"/>
            </a:ext>
          </a:extLst>
        </xdr:cNvPr>
        <xdr:cNvSpPr txBox="1"/>
      </xdr:nvSpPr>
      <xdr:spPr>
        <a:xfrm>
          <a:off x="8305805" y="386667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58</xdr:row>
      <xdr:rowOff>134938</xdr:rowOff>
    </xdr:from>
    <xdr:to>
      <xdr:col>9</xdr:col>
      <xdr:colOff>819151</xdr:colOff>
      <xdr:row>58</xdr:row>
      <xdr:rowOff>414823</xdr:rowOff>
    </xdr:to>
    <xdr:sp macro="" textlink="">
      <xdr:nvSpPr>
        <xdr:cNvPr id="94" name="ZoneTexte 4">
          <a:extLst>
            <a:ext uri="{FF2B5EF4-FFF2-40B4-BE49-F238E27FC236}">
              <a16:creationId xmlns:a16="http://schemas.microsoft.com/office/drawing/2014/main" id="{00000000-0008-0000-0000-00005E000000}"/>
            </a:ext>
          </a:extLst>
        </xdr:cNvPr>
        <xdr:cNvSpPr txBox="1"/>
      </xdr:nvSpPr>
      <xdr:spPr>
        <a:xfrm>
          <a:off x="14538326" y="38634988"/>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2706554</xdr:colOff>
      <xdr:row>58</xdr:row>
      <xdr:rowOff>676080</xdr:rowOff>
    </xdr:from>
    <xdr:ext cx="432395" cy="432395"/>
    <xdr:pic>
      <xdr:nvPicPr>
        <xdr:cNvPr id="95" name="Image 15">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21107098">
          <a:off x="10821854" y="39176130"/>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3309941</xdr:colOff>
      <xdr:row>58</xdr:row>
      <xdr:rowOff>761999</xdr:rowOff>
    </xdr:from>
    <xdr:to>
      <xdr:col>7</xdr:col>
      <xdr:colOff>1428753</xdr:colOff>
      <xdr:row>59</xdr:row>
      <xdr:rowOff>17947</xdr:rowOff>
    </xdr:to>
    <xdr:sp macro="" textlink="">
      <xdr:nvSpPr>
        <xdr:cNvPr id="96" name="ZoneTexte 4">
          <a:extLst>
            <a:ext uri="{FF2B5EF4-FFF2-40B4-BE49-F238E27FC236}">
              <a16:creationId xmlns:a16="http://schemas.microsoft.com/office/drawing/2014/main" id="{00000000-0008-0000-0000-000060000000}"/>
            </a:ext>
          </a:extLst>
        </xdr:cNvPr>
        <xdr:cNvSpPr txBox="1"/>
      </xdr:nvSpPr>
      <xdr:spPr>
        <a:xfrm>
          <a:off x="11425241" y="39262049"/>
          <a:ext cx="1795462" cy="27512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MSC : pêche durable</a:t>
          </a:r>
        </a:p>
      </xdr:txBody>
    </xdr:sp>
    <xdr:clientData/>
  </xdr:twoCellAnchor>
  <xdr:twoCellAnchor editAs="oneCell">
    <xdr:from>
      <xdr:col>5</xdr:col>
      <xdr:colOff>2667008</xdr:colOff>
      <xdr:row>58</xdr:row>
      <xdr:rowOff>71440</xdr:rowOff>
    </xdr:from>
    <xdr:to>
      <xdr:col>5</xdr:col>
      <xdr:colOff>3188449</xdr:colOff>
      <xdr:row>58</xdr:row>
      <xdr:rowOff>547690</xdr:rowOff>
    </xdr:to>
    <xdr:pic>
      <xdr:nvPicPr>
        <xdr:cNvPr id="97" name="Image 286">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82308" y="385714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3214684</xdr:colOff>
      <xdr:row>58</xdr:row>
      <xdr:rowOff>142875</xdr:rowOff>
    </xdr:from>
    <xdr:to>
      <xdr:col>7</xdr:col>
      <xdr:colOff>1287459</xdr:colOff>
      <xdr:row>58</xdr:row>
      <xdr:rowOff>610311</xdr:rowOff>
    </xdr:to>
    <xdr:sp macro="" textlink="">
      <xdr:nvSpPr>
        <xdr:cNvPr id="98" name="ZoneTexte 4">
          <a:extLst>
            <a:ext uri="{FF2B5EF4-FFF2-40B4-BE49-F238E27FC236}">
              <a16:creationId xmlns:a16="http://schemas.microsoft.com/office/drawing/2014/main" id="{00000000-0008-0000-0000-000062000000}"/>
            </a:ext>
          </a:extLst>
        </xdr:cNvPr>
        <xdr:cNvSpPr txBox="1"/>
      </xdr:nvSpPr>
      <xdr:spPr>
        <a:xfrm>
          <a:off x="11329984" y="38642925"/>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58</xdr:row>
      <xdr:rowOff>523875</xdr:rowOff>
    </xdr:from>
    <xdr:to>
      <xdr:col>7</xdr:col>
      <xdr:colOff>2452692</xdr:colOff>
      <xdr:row>59</xdr:row>
      <xdr:rowOff>23812</xdr:rowOff>
    </xdr:to>
    <xdr:pic>
      <xdr:nvPicPr>
        <xdr:cNvPr id="99" name="Image 98" descr="Afficher l’image source">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720768" y="39023925"/>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58</xdr:row>
      <xdr:rowOff>619126</xdr:rowOff>
    </xdr:from>
    <xdr:to>
      <xdr:col>9</xdr:col>
      <xdr:colOff>858842</xdr:colOff>
      <xdr:row>58</xdr:row>
      <xdr:rowOff>899011</xdr:rowOff>
    </xdr:to>
    <xdr:sp macro="" textlink="">
      <xdr:nvSpPr>
        <xdr:cNvPr id="100" name="ZoneTexte 4">
          <a:extLst>
            <a:ext uri="{FF2B5EF4-FFF2-40B4-BE49-F238E27FC236}">
              <a16:creationId xmlns:a16="http://schemas.microsoft.com/office/drawing/2014/main" id="{00000000-0008-0000-0000-000064000000}"/>
            </a:ext>
          </a:extLst>
        </xdr:cNvPr>
        <xdr:cNvSpPr txBox="1"/>
      </xdr:nvSpPr>
      <xdr:spPr>
        <a:xfrm>
          <a:off x="14578017" y="39119176"/>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58</xdr:row>
      <xdr:rowOff>714374</xdr:rowOff>
    </xdr:from>
    <xdr:to>
      <xdr:col>5</xdr:col>
      <xdr:colOff>2476511</xdr:colOff>
      <xdr:row>58</xdr:row>
      <xdr:rowOff>1000123</xdr:rowOff>
    </xdr:to>
    <xdr:sp macro="" textlink="">
      <xdr:nvSpPr>
        <xdr:cNvPr id="101" name="ZoneTexte 4">
          <a:extLst>
            <a:ext uri="{FF2B5EF4-FFF2-40B4-BE49-F238E27FC236}">
              <a16:creationId xmlns:a16="http://schemas.microsoft.com/office/drawing/2014/main" id="{00000000-0008-0000-0000-000065000000}"/>
            </a:ext>
          </a:extLst>
        </xdr:cNvPr>
        <xdr:cNvSpPr txBox="1"/>
      </xdr:nvSpPr>
      <xdr:spPr>
        <a:xfrm>
          <a:off x="8115311" y="392144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7</xdr:col>
      <xdr:colOff>1960566</xdr:colOff>
      <xdr:row>78</xdr:row>
      <xdr:rowOff>71439</xdr:rowOff>
    </xdr:from>
    <xdr:ext cx="426717" cy="333373"/>
    <xdr:pic>
      <xdr:nvPicPr>
        <xdr:cNvPr id="102" name="BIOE" descr="Logo AB Européen">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V="1">
          <a:off x="13752516" y="52049364"/>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78</xdr:row>
      <xdr:rowOff>484188</xdr:rowOff>
    </xdr:from>
    <xdr:to>
      <xdr:col>4</xdr:col>
      <xdr:colOff>65806</xdr:colOff>
      <xdr:row>79</xdr:row>
      <xdr:rowOff>168988</xdr:rowOff>
    </xdr:to>
    <xdr:pic>
      <xdr:nvPicPr>
        <xdr:cNvPr id="103" name="Imag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52462113"/>
          <a:ext cx="551574" cy="703975"/>
        </a:xfrm>
        <a:prstGeom prst="rect">
          <a:avLst/>
        </a:prstGeom>
      </xdr:spPr>
    </xdr:pic>
    <xdr:clientData/>
  </xdr:twoCellAnchor>
  <xdr:twoCellAnchor editAs="oneCell">
    <xdr:from>
      <xdr:col>3</xdr:col>
      <xdr:colOff>2960694</xdr:colOff>
      <xdr:row>78</xdr:row>
      <xdr:rowOff>95250</xdr:rowOff>
    </xdr:from>
    <xdr:to>
      <xdr:col>3</xdr:col>
      <xdr:colOff>3468694</xdr:colOff>
      <xdr:row>78</xdr:row>
      <xdr:rowOff>466598</xdr:rowOff>
    </xdr:to>
    <xdr:pic>
      <xdr:nvPicPr>
        <xdr:cNvPr id="104" name="Image 103" descr="Afficher l’image source">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5207317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78</xdr:row>
      <xdr:rowOff>166686</xdr:rowOff>
    </xdr:from>
    <xdr:to>
      <xdr:col>5</xdr:col>
      <xdr:colOff>1593948</xdr:colOff>
      <xdr:row>78</xdr:row>
      <xdr:rowOff>446571</xdr:rowOff>
    </xdr:to>
    <xdr:sp macro="" textlink="">
      <xdr:nvSpPr>
        <xdr:cNvPr id="105" name="ZoneTexte 4">
          <a:extLst>
            <a:ext uri="{FF2B5EF4-FFF2-40B4-BE49-F238E27FC236}">
              <a16:creationId xmlns:a16="http://schemas.microsoft.com/office/drawing/2014/main" id="{00000000-0008-0000-0000-000069000000}"/>
            </a:ext>
          </a:extLst>
        </xdr:cNvPr>
        <xdr:cNvSpPr txBox="1"/>
      </xdr:nvSpPr>
      <xdr:spPr>
        <a:xfrm>
          <a:off x="8305805" y="52144611"/>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78</xdr:row>
      <xdr:rowOff>134938</xdr:rowOff>
    </xdr:from>
    <xdr:to>
      <xdr:col>9</xdr:col>
      <xdr:colOff>819151</xdr:colOff>
      <xdr:row>78</xdr:row>
      <xdr:rowOff>414823</xdr:rowOff>
    </xdr:to>
    <xdr:sp macro="" textlink="">
      <xdr:nvSpPr>
        <xdr:cNvPr id="106" name="ZoneTexte 4">
          <a:extLst>
            <a:ext uri="{FF2B5EF4-FFF2-40B4-BE49-F238E27FC236}">
              <a16:creationId xmlns:a16="http://schemas.microsoft.com/office/drawing/2014/main" id="{00000000-0008-0000-0000-00006A000000}"/>
            </a:ext>
          </a:extLst>
        </xdr:cNvPr>
        <xdr:cNvSpPr txBox="1"/>
      </xdr:nvSpPr>
      <xdr:spPr>
        <a:xfrm>
          <a:off x="14538326" y="52112863"/>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2706554</xdr:colOff>
      <xdr:row>78</xdr:row>
      <xdr:rowOff>676080</xdr:rowOff>
    </xdr:from>
    <xdr:ext cx="432395" cy="432395"/>
    <xdr:pic>
      <xdr:nvPicPr>
        <xdr:cNvPr id="107" name="Image 15">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21107098">
          <a:off x="10821854" y="52654005"/>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3309941</xdr:colOff>
      <xdr:row>78</xdr:row>
      <xdr:rowOff>761999</xdr:rowOff>
    </xdr:from>
    <xdr:to>
      <xdr:col>7</xdr:col>
      <xdr:colOff>1428753</xdr:colOff>
      <xdr:row>79</xdr:row>
      <xdr:rowOff>17947</xdr:rowOff>
    </xdr:to>
    <xdr:sp macro="" textlink="">
      <xdr:nvSpPr>
        <xdr:cNvPr id="108" name="ZoneTexte 4">
          <a:extLst>
            <a:ext uri="{FF2B5EF4-FFF2-40B4-BE49-F238E27FC236}">
              <a16:creationId xmlns:a16="http://schemas.microsoft.com/office/drawing/2014/main" id="{00000000-0008-0000-0000-00006C000000}"/>
            </a:ext>
          </a:extLst>
        </xdr:cNvPr>
        <xdr:cNvSpPr txBox="1"/>
      </xdr:nvSpPr>
      <xdr:spPr>
        <a:xfrm>
          <a:off x="11425241" y="52739924"/>
          <a:ext cx="1795462" cy="27512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MSC : pêche durable</a:t>
          </a:r>
        </a:p>
      </xdr:txBody>
    </xdr:sp>
    <xdr:clientData/>
  </xdr:twoCellAnchor>
  <xdr:twoCellAnchor editAs="oneCell">
    <xdr:from>
      <xdr:col>5</xdr:col>
      <xdr:colOff>2667008</xdr:colOff>
      <xdr:row>78</xdr:row>
      <xdr:rowOff>71440</xdr:rowOff>
    </xdr:from>
    <xdr:to>
      <xdr:col>5</xdr:col>
      <xdr:colOff>3188449</xdr:colOff>
      <xdr:row>78</xdr:row>
      <xdr:rowOff>547690</xdr:rowOff>
    </xdr:to>
    <xdr:pic>
      <xdr:nvPicPr>
        <xdr:cNvPr id="109" name="Image 286">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82308" y="52049365"/>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3214684</xdr:colOff>
      <xdr:row>78</xdr:row>
      <xdr:rowOff>142875</xdr:rowOff>
    </xdr:from>
    <xdr:to>
      <xdr:col>7</xdr:col>
      <xdr:colOff>1287459</xdr:colOff>
      <xdr:row>78</xdr:row>
      <xdr:rowOff>610311</xdr:rowOff>
    </xdr:to>
    <xdr:sp macro="" textlink="">
      <xdr:nvSpPr>
        <xdr:cNvPr id="110" name="ZoneTexte 4">
          <a:extLst>
            <a:ext uri="{FF2B5EF4-FFF2-40B4-BE49-F238E27FC236}">
              <a16:creationId xmlns:a16="http://schemas.microsoft.com/office/drawing/2014/main" id="{00000000-0008-0000-0000-00006E000000}"/>
            </a:ext>
          </a:extLst>
        </xdr:cNvPr>
        <xdr:cNvSpPr txBox="1"/>
      </xdr:nvSpPr>
      <xdr:spPr>
        <a:xfrm>
          <a:off x="11329984" y="52120800"/>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78</xdr:row>
      <xdr:rowOff>523875</xdr:rowOff>
    </xdr:from>
    <xdr:to>
      <xdr:col>7</xdr:col>
      <xdr:colOff>2452692</xdr:colOff>
      <xdr:row>79</xdr:row>
      <xdr:rowOff>23812</xdr:rowOff>
    </xdr:to>
    <xdr:pic>
      <xdr:nvPicPr>
        <xdr:cNvPr id="111" name="Image 110" descr="Afficher l’image source">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720768" y="52501800"/>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78</xdr:row>
      <xdr:rowOff>619126</xdr:rowOff>
    </xdr:from>
    <xdr:to>
      <xdr:col>9</xdr:col>
      <xdr:colOff>858842</xdr:colOff>
      <xdr:row>78</xdr:row>
      <xdr:rowOff>899011</xdr:rowOff>
    </xdr:to>
    <xdr:sp macro="" textlink="">
      <xdr:nvSpPr>
        <xdr:cNvPr id="112" name="ZoneTexte 4">
          <a:extLst>
            <a:ext uri="{FF2B5EF4-FFF2-40B4-BE49-F238E27FC236}">
              <a16:creationId xmlns:a16="http://schemas.microsoft.com/office/drawing/2014/main" id="{00000000-0008-0000-0000-000070000000}"/>
            </a:ext>
          </a:extLst>
        </xdr:cNvPr>
        <xdr:cNvSpPr txBox="1"/>
      </xdr:nvSpPr>
      <xdr:spPr>
        <a:xfrm>
          <a:off x="14578017" y="52597051"/>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78</xdr:row>
      <xdr:rowOff>714374</xdr:rowOff>
    </xdr:from>
    <xdr:to>
      <xdr:col>5</xdr:col>
      <xdr:colOff>2476511</xdr:colOff>
      <xdr:row>78</xdr:row>
      <xdr:rowOff>1000123</xdr:rowOff>
    </xdr:to>
    <xdr:sp macro="" textlink="">
      <xdr:nvSpPr>
        <xdr:cNvPr id="113" name="ZoneTexte 4">
          <a:extLst>
            <a:ext uri="{FF2B5EF4-FFF2-40B4-BE49-F238E27FC236}">
              <a16:creationId xmlns:a16="http://schemas.microsoft.com/office/drawing/2014/main" id="{00000000-0008-0000-0000-000071000000}"/>
            </a:ext>
          </a:extLst>
        </xdr:cNvPr>
        <xdr:cNvSpPr txBox="1"/>
      </xdr:nvSpPr>
      <xdr:spPr>
        <a:xfrm>
          <a:off x="8115311" y="52692299"/>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7</xdr:col>
      <xdr:colOff>1960566</xdr:colOff>
      <xdr:row>98</xdr:row>
      <xdr:rowOff>71439</xdr:rowOff>
    </xdr:from>
    <xdr:ext cx="426717" cy="333373"/>
    <xdr:pic>
      <xdr:nvPicPr>
        <xdr:cNvPr id="114" name="BIOE" descr="Logo AB Européen">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V="1">
          <a:off x="13752516" y="65527239"/>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98</xdr:row>
      <xdr:rowOff>484188</xdr:rowOff>
    </xdr:from>
    <xdr:to>
      <xdr:col>4</xdr:col>
      <xdr:colOff>65806</xdr:colOff>
      <xdr:row>99</xdr:row>
      <xdr:rowOff>168988</xdr:rowOff>
    </xdr:to>
    <xdr:pic>
      <xdr:nvPicPr>
        <xdr:cNvPr id="115" name="Imag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65939988"/>
          <a:ext cx="551574" cy="703975"/>
        </a:xfrm>
        <a:prstGeom prst="rect">
          <a:avLst/>
        </a:prstGeom>
      </xdr:spPr>
    </xdr:pic>
    <xdr:clientData/>
  </xdr:twoCellAnchor>
  <xdr:twoCellAnchor editAs="oneCell">
    <xdr:from>
      <xdr:col>3</xdr:col>
      <xdr:colOff>2960694</xdr:colOff>
      <xdr:row>98</xdr:row>
      <xdr:rowOff>95250</xdr:rowOff>
    </xdr:from>
    <xdr:to>
      <xdr:col>3</xdr:col>
      <xdr:colOff>3468694</xdr:colOff>
      <xdr:row>98</xdr:row>
      <xdr:rowOff>466598</xdr:rowOff>
    </xdr:to>
    <xdr:pic>
      <xdr:nvPicPr>
        <xdr:cNvPr id="116" name="Image 115" descr="Afficher l’image source">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655510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98</xdr:row>
      <xdr:rowOff>166686</xdr:rowOff>
    </xdr:from>
    <xdr:to>
      <xdr:col>5</xdr:col>
      <xdr:colOff>1593948</xdr:colOff>
      <xdr:row>98</xdr:row>
      <xdr:rowOff>446571</xdr:rowOff>
    </xdr:to>
    <xdr:sp macro="" textlink="">
      <xdr:nvSpPr>
        <xdr:cNvPr id="117" name="ZoneTexte 4">
          <a:extLst>
            <a:ext uri="{FF2B5EF4-FFF2-40B4-BE49-F238E27FC236}">
              <a16:creationId xmlns:a16="http://schemas.microsoft.com/office/drawing/2014/main" id="{00000000-0008-0000-0000-000075000000}"/>
            </a:ext>
          </a:extLst>
        </xdr:cNvPr>
        <xdr:cNvSpPr txBox="1"/>
      </xdr:nvSpPr>
      <xdr:spPr>
        <a:xfrm>
          <a:off x="8305805" y="6562248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98</xdr:row>
      <xdr:rowOff>134938</xdr:rowOff>
    </xdr:from>
    <xdr:to>
      <xdr:col>9</xdr:col>
      <xdr:colOff>819151</xdr:colOff>
      <xdr:row>98</xdr:row>
      <xdr:rowOff>414823</xdr:rowOff>
    </xdr:to>
    <xdr:sp macro="" textlink="">
      <xdr:nvSpPr>
        <xdr:cNvPr id="118" name="ZoneTexte 4">
          <a:extLst>
            <a:ext uri="{FF2B5EF4-FFF2-40B4-BE49-F238E27FC236}">
              <a16:creationId xmlns:a16="http://schemas.microsoft.com/office/drawing/2014/main" id="{00000000-0008-0000-0000-000076000000}"/>
            </a:ext>
          </a:extLst>
        </xdr:cNvPr>
        <xdr:cNvSpPr txBox="1"/>
      </xdr:nvSpPr>
      <xdr:spPr>
        <a:xfrm>
          <a:off x="14538326" y="65590738"/>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2706554</xdr:colOff>
      <xdr:row>98</xdr:row>
      <xdr:rowOff>676080</xdr:rowOff>
    </xdr:from>
    <xdr:ext cx="432395" cy="432395"/>
    <xdr:pic>
      <xdr:nvPicPr>
        <xdr:cNvPr id="119" name="Image 15">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21107098">
          <a:off x="10821854" y="66131880"/>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3309941</xdr:colOff>
      <xdr:row>98</xdr:row>
      <xdr:rowOff>761999</xdr:rowOff>
    </xdr:from>
    <xdr:to>
      <xdr:col>7</xdr:col>
      <xdr:colOff>1428753</xdr:colOff>
      <xdr:row>99</xdr:row>
      <xdr:rowOff>17947</xdr:rowOff>
    </xdr:to>
    <xdr:sp macro="" textlink="">
      <xdr:nvSpPr>
        <xdr:cNvPr id="120" name="ZoneTexte 4">
          <a:extLst>
            <a:ext uri="{FF2B5EF4-FFF2-40B4-BE49-F238E27FC236}">
              <a16:creationId xmlns:a16="http://schemas.microsoft.com/office/drawing/2014/main" id="{00000000-0008-0000-0000-000078000000}"/>
            </a:ext>
          </a:extLst>
        </xdr:cNvPr>
        <xdr:cNvSpPr txBox="1"/>
      </xdr:nvSpPr>
      <xdr:spPr>
        <a:xfrm>
          <a:off x="11425241" y="66217799"/>
          <a:ext cx="1795462" cy="27512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MSC : pêche durable</a:t>
          </a:r>
        </a:p>
      </xdr:txBody>
    </xdr:sp>
    <xdr:clientData/>
  </xdr:twoCellAnchor>
  <xdr:twoCellAnchor editAs="oneCell">
    <xdr:from>
      <xdr:col>5</xdr:col>
      <xdr:colOff>2667008</xdr:colOff>
      <xdr:row>98</xdr:row>
      <xdr:rowOff>71440</xdr:rowOff>
    </xdr:from>
    <xdr:to>
      <xdr:col>5</xdr:col>
      <xdr:colOff>3188449</xdr:colOff>
      <xdr:row>98</xdr:row>
      <xdr:rowOff>547690</xdr:rowOff>
    </xdr:to>
    <xdr:pic>
      <xdr:nvPicPr>
        <xdr:cNvPr id="121" name="Image 286">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82308" y="6552724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3214684</xdr:colOff>
      <xdr:row>98</xdr:row>
      <xdr:rowOff>142875</xdr:rowOff>
    </xdr:from>
    <xdr:to>
      <xdr:col>7</xdr:col>
      <xdr:colOff>1287459</xdr:colOff>
      <xdr:row>98</xdr:row>
      <xdr:rowOff>610311</xdr:rowOff>
    </xdr:to>
    <xdr:sp macro="" textlink="">
      <xdr:nvSpPr>
        <xdr:cNvPr id="122" name="ZoneTexte 4">
          <a:extLst>
            <a:ext uri="{FF2B5EF4-FFF2-40B4-BE49-F238E27FC236}">
              <a16:creationId xmlns:a16="http://schemas.microsoft.com/office/drawing/2014/main" id="{00000000-0008-0000-0000-00007A000000}"/>
            </a:ext>
          </a:extLst>
        </xdr:cNvPr>
        <xdr:cNvSpPr txBox="1"/>
      </xdr:nvSpPr>
      <xdr:spPr>
        <a:xfrm>
          <a:off x="11329984" y="65598675"/>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98</xdr:row>
      <xdr:rowOff>523875</xdr:rowOff>
    </xdr:from>
    <xdr:to>
      <xdr:col>7</xdr:col>
      <xdr:colOff>2452692</xdr:colOff>
      <xdr:row>99</xdr:row>
      <xdr:rowOff>23812</xdr:rowOff>
    </xdr:to>
    <xdr:pic>
      <xdr:nvPicPr>
        <xdr:cNvPr id="123" name="Image 122" descr="Afficher l’image source">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720768" y="65979675"/>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98</xdr:row>
      <xdr:rowOff>619126</xdr:rowOff>
    </xdr:from>
    <xdr:to>
      <xdr:col>9</xdr:col>
      <xdr:colOff>858842</xdr:colOff>
      <xdr:row>98</xdr:row>
      <xdr:rowOff>899011</xdr:rowOff>
    </xdr:to>
    <xdr:sp macro="" textlink="">
      <xdr:nvSpPr>
        <xdr:cNvPr id="124" name="ZoneTexte 4">
          <a:extLst>
            <a:ext uri="{FF2B5EF4-FFF2-40B4-BE49-F238E27FC236}">
              <a16:creationId xmlns:a16="http://schemas.microsoft.com/office/drawing/2014/main" id="{00000000-0008-0000-0000-00007C000000}"/>
            </a:ext>
          </a:extLst>
        </xdr:cNvPr>
        <xdr:cNvSpPr txBox="1"/>
      </xdr:nvSpPr>
      <xdr:spPr>
        <a:xfrm>
          <a:off x="14578017" y="66074926"/>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98</xdr:row>
      <xdr:rowOff>714374</xdr:rowOff>
    </xdr:from>
    <xdr:to>
      <xdr:col>5</xdr:col>
      <xdr:colOff>2476511</xdr:colOff>
      <xdr:row>98</xdr:row>
      <xdr:rowOff>1000123</xdr:rowOff>
    </xdr:to>
    <xdr:sp macro="" textlink="">
      <xdr:nvSpPr>
        <xdr:cNvPr id="125" name="ZoneTexte 4">
          <a:extLst>
            <a:ext uri="{FF2B5EF4-FFF2-40B4-BE49-F238E27FC236}">
              <a16:creationId xmlns:a16="http://schemas.microsoft.com/office/drawing/2014/main" id="{00000000-0008-0000-0000-00007D000000}"/>
            </a:ext>
          </a:extLst>
        </xdr:cNvPr>
        <xdr:cNvSpPr txBox="1"/>
      </xdr:nvSpPr>
      <xdr:spPr>
        <a:xfrm>
          <a:off x="8115311" y="6617017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7</xdr:col>
      <xdr:colOff>1960566</xdr:colOff>
      <xdr:row>119</xdr:row>
      <xdr:rowOff>71439</xdr:rowOff>
    </xdr:from>
    <xdr:ext cx="426717" cy="333373"/>
    <xdr:pic>
      <xdr:nvPicPr>
        <xdr:cNvPr id="126" name="BIOE" descr="Logo AB Européen">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V="1">
          <a:off x="13752516" y="79005114"/>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119</xdr:row>
      <xdr:rowOff>484188</xdr:rowOff>
    </xdr:from>
    <xdr:to>
      <xdr:col>4</xdr:col>
      <xdr:colOff>65806</xdr:colOff>
      <xdr:row>120</xdr:row>
      <xdr:rowOff>168988</xdr:rowOff>
    </xdr:to>
    <xdr:pic>
      <xdr:nvPicPr>
        <xdr:cNvPr id="127" name="Imag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79417863"/>
          <a:ext cx="551574" cy="703975"/>
        </a:xfrm>
        <a:prstGeom prst="rect">
          <a:avLst/>
        </a:prstGeom>
      </xdr:spPr>
    </xdr:pic>
    <xdr:clientData/>
  </xdr:twoCellAnchor>
  <xdr:twoCellAnchor editAs="oneCell">
    <xdr:from>
      <xdr:col>3</xdr:col>
      <xdr:colOff>2960694</xdr:colOff>
      <xdr:row>119</xdr:row>
      <xdr:rowOff>95250</xdr:rowOff>
    </xdr:from>
    <xdr:to>
      <xdr:col>3</xdr:col>
      <xdr:colOff>3468694</xdr:colOff>
      <xdr:row>119</xdr:row>
      <xdr:rowOff>466598</xdr:rowOff>
    </xdr:to>
    <xdr:pic>
      <xdr:nvPicPr>
        <xdr:cNvPr id="128" name="Image 127" descr="Afficher l’image source">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7902892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119</xdr:row>
      <xdr:rowOff>166686</xdr:rowOff>
    </xdr:from>
    <xdr:to>
      <xdr:col>5</xdr:col>
      <xdr:colOff>1593948</xdr:colOff>
      <xdr:row>119</xdr:row>
      <xdr:rowOff>446571</xdr:rowOff>
    </xdr:to>
    <xdr:sp macro="" textlink="">
      <xdr:nvSpPr>
        <xdr:cNvPr id="129" name="ZoneTexte 4">
          <a:extLst>
            <a:ext uri="{FF2B5EF4-FFF2-40B4-BE49-F238E27FC236}">
              <a16:creationId xmlns:a16="http://schemas.microsoft.com/office/drawing/2014/main" id="{00000000-0008-0000-0000-000081000000}"/>
            </a:ext>
          </a:extLst>
        </xdr:cNvPr>
        <xdr:cNvSpPr txBox="1"/>
      </xdr:nvSpPr>
      <xdr:spPr>
        <a:xfrm>
          <a:off x="8305805" y="79100361"/>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119</xdr:row>
      <xdr:rowOff>134938</xdr:rowOff>
    </xdr:from>
    <xdr:to>
      <xdr:col>9</xdr:col>
      <xdr:colOff>819151</xdr:colOff>
      <xdr:row>119</xdr:row>
      <xdr:rowOff>414823</xdr:rowOff>
    </xdr:to>
    <xdr:sp macro="" textlink="">
      <xdr:nvSpPr>
        <xdr:cNvPr id="130" name="ZoneTexte 4">
          <a:extLst>
            <a:ext uri="{FF2B5EF4-FFF2-40B4-BE49-F238E27FC236}">
              <a16:creationId xmlns:a16="http://schemas.microsoft.com/office/drawing/2014/main" id="{00000000-0008-0000-0000-000082000000}"/>
            </a:ext>
          </a:extLst>
        </xdr:cNvPr>
        <xdr:cNvSpPr txBox="1"/>
      </xdr:nvSpPr>
      <xdr:spPr>
        <a:xfrm>
          <a:off x="14538326" y="79068613"/>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2706554</xdr:colOff>
      <xdr:row>119</xdr:row>
      <xdr:rowOff>676080</xdr:rowOff>
    </xdr:from>
    <xdr:ext cx="432395" cy="432395"/>
    <xdr:pic>
      <xdr:nvPicPr>
        <xdr:cNvPr id="131" name="Image 15">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21107098">
          <a:off x="10821854" y="79609755"/>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3309941</xdr:colOff>
      <xdr:row>119</xdr:row>
      <xdr:rowOff>761999</xdr:rowOff>
    </xdr:from>
    <xdr:to>
      <xdr:col>7</xdr:col>
      <xdr:colOff>1428753</xdr:colOff>
      <xdr:row>120</xdr:row>
      <xdr:rowOff>17947</xdr:rowOff>
    </xdr:to>
    <xdr:sp macro="" textlink="">
      <xdr:nvSpPr>
        <xdr:cNvPr id="132" name="ZoneTexte 4">
          <a:extLst>
            <a:ext uri="{FF2B5EF4-FFF2-40B4-BE49-F238E27FC236}">
              <a16:creationId xmlns:a16="http://schemas.microsoft.com/office/drawing/2014/main" id="{00000000-0008-0000-0000-000084000000}"/>
            </a:ext>
          </a:extLst>
        </xdr:cNvPr>
        <xdr:cNvSpPr txBox="1"/>
      </xdr:nvSpPr>
      <xdr:spPr>
        <a:xfrm>
          <a:off x="11425241" y="79695674"/>
          <a:ext cx="1795462" cy="27512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MSC : pêche durable</a:t>
          </a:r>
        </a:p>
      </xdr:txBody>
    </xdr:sp>
    <xdr:clientData/>
  </xdr:twoCellAnchor>
  <xdr:twoCellAnchor editAs="oneCell">
    <xdr:from>
      <xdr:col>5</xdr:col>
      <xdr:colOff>2667008</xdr:colOff>
      <xdr:row>119</xdr:row>
      <xdr:rowOff>71440</xdr:rowOff>
    </xdr:from>
    <xdr:to>
      <xdr:col>5</xdr:col>
      <xdr:colOff>3188449</xdr:colOff>
      <xdr:row>119</xdr:row>
      <xdr:rowOff>547690</xdr:rowOff>
    </xdr:to>
    <xdr:pic>
      <xdr:nvPicPr>
        <xdr:cNvPr id="133" name="Image 286">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82308" y="79005115"/>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3214684</xdr:colOff>
      <xdr:row>119</xdr:row>
      <xdr:rowOff>142875</xdr:rowOff>
    </xdr:from>
    <xdr:to>
      <xdr:col>7</xdr:col>
      <xdr:colOff>1287459</xdr:colOff>
      <xdr:row>119</xdr:row>
      <xdr:rowOff>610311</xdr:rowOff>
    </xdr:to>
    <xdr:sp macro="" textlink="">
      <xdr:nvSpPr>
        <xdr:cNvPr id="134" name="ZoneTexte 4">
          <a:extLst>
            <a:ext uri="{FF2B5EF4-FFF2-40B4-BE49-F238E27FC236}">
              <a16:creationId xmlns:a16="http://schemas.microsoft.com/office/drawing/2014/main" id="{00000000-0008-0000-0000-000086000000}"/>
            </a:ext>
          </a:extLst>
        </xdr:cNvPr>
        <xdr:cNvSpPr txBox="1"/>
      </xdr:nvSpPr>
      <xdr:spPr>
        <a:xfrm>
          <a:off x="11329984" y="79076550"/>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119</xdr:row>
      <xdr:rowOff>523875</xdr:rowOff>
    </xdr:from>
    <xdr:to>
      <xdr:col>7</xdr:col>
      <xdr:colOff>2452692</xdr:colOff>
      <xdr:row>120</xdr:row>
      <xdr:rowOff>23812</xdr:rowOff>
    </xdr:to>
    <xdr:pic>
      <xdr:nvPicPr>
        <xdr:cNvPr id="135" name="Image 134" descr="Afficher l’image source">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720768" y="79457550"/>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119</xdr:row>
      <xdr:rowOff>619126</xdr:rowOff>
    </xdr:from>
    <xdr:to>
      <xdr:col>9</xdr:col>
      <xdr:colOff>858842</xdr:colOff>
      <xdr:row>119</xdr:row>
      <xdr:rowOff>899011</xdr:rowOff>
    </xdr:to>
    <xdr:sp macro="" textlink="">
      <xdr:nvSpPr>
        <xdr:cNvPr id="136" name="ZoneTexte 4">
          <a:extLst>
            <a:ext uri="{FF2B5EF4-FFF2-40B4-BE49-F238E27FC236}">
              <a16:creationId xmlns:a16="http://schemas.microsoft.com/office/drawing/2014/main" id="{00000000-0008-0000-0000-000088000000}"/>
            </a:ext>
          </a:extLst>
        </xdr:cNvPr>
        <xdr:cNvSpPr txBox="1"/>
      </xdr:nvSpPr>
      <xdr:spPr>
        <a:xfrm>
          <a:off x="14578017" y="79552801"/>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119</xdr:row>
      <xdr:rowOff>714374</xdr:rowOff>
    </xdr:from>
    <xdr:to>
      <xdr:col>5</xdr:col>
      <xdr:colOff>2476511</xdr:colOff>
      <xdr:row>119</xdr:row>
      <xdr:rowOff>1000123</xdr:rowOff>
    </xdr:to>
    <xdr:sp macro="" textlink="">
      <xdr:nvSpPr>
        <xdr:cNvPr id="137" name="ZoneTexte 4">
          <a:extLst>
            <a:ext uri="{FF2B5EF4-FFF2-40B4-BE49-F238E27FC236}">
              <a16:creationId xmlns:a16="http://schemas.microsoft.com/office/drawing/2014/main" id="{00000000-0008-0000-0000-000089000000}"/>
            </a:ext>
          </a:extLst>
        </xdr:cNvPr>
        <xdr:cNvSpPr txBox="1"/>
      </xdr:nvSpPr>
      <xdr:spPr>
        <a:xfrm>
          <a:off x="8115311" y="79648049"/>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613100</xdr:colOff>
      <xdr:row>141</xdr:row>
      <xdr:rowOff>130239</xdr:rowOff>
    </xdr:from>
    <xdr:ext cx="839462" cy="839462"/>
    <xdr:pic>
      <xdr:nvPicPr>
        <xdr:cNvPr id="138" name="Image 16">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75100" y="92541789"/>
          <a:ext cx="839462" cy="83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2287289</xdr:colOff>
      <xdr:row>141</xdr:row>
      <xdr:rowOff>104903</xdr:rowOff>
    </xdr:from>
    <xdr:ext cx="879774" cy="865356"/>
    <xdr:pic>
      <xdr:nvPicPr>
        <xdr:cNvPr id="139" name="Image 43">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9289" y="92516453"/>
          <a:ext cx="879774" cy="865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333377</xdr:colOff>
      <xdr:row>141</xdr:row>
      <xdr:rowOff>79160</xdr:rowOff>
    </xdr:from>
    <xdr:ext cx="904873" cy="891668"/>
    <xdr:pic>
      <xdr:nvPicPr>
        <xdr:cNvPr id="140" name="Image 44">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772027" y="92490710"/>
          <a:ext cx="904873" cy="891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1960566</xdr:colOff>
      <xdr:row>141</xdr:row>
      <xdr:rowOff>71439</xdr:rowOff>
    </xdr:from>
    <xdr:ext cx="426717" cy="333373"/>
    <xdr:pic>
      <xdr:nvPicPr>
        <xdr:cNvPr id="141" name="BIOE" descr="Logo AB Européen">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V="1">
          <a:off x="13752516" y="92482989"/>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141</xdr:row>
      <xdr:rowOff>484188</xdr:rowOff>
    </xdr:from>
    <xdr:ext cx="542049" cy="708737"/>
    <xdr:pic>
      <xdr:nvPicPr>
        <xdr:cNvPr id="142" name="Imag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92895738"/>
          <a:ext cx="542049" cy="708737"/>
        </a:xfrm>
        <a:prstGeom prst="rect">
          <a:avLst/>
        </a:prstGeom>
      </xdr:spPr>
    </xdr:pic>
    <xdr:clientData/>
  </xdr:oneCellAnchor>
  <xdr:oneCellAnchor>
    <xdr:from>
      <xdr:col>3</xdr:col>
      <xdr:colOff>2960694</xdr:colOff>
      <xdr:row>141</xdr:row>
      <xdr:rowOff>95250</xdr:rowOff>
    </xdr:from>
    <xdr:ext cx="508000" cy="371348"/>
    <xdr:pic>
      <xdr:nvPicPr>
        <xdr:cNvPr id="143" name="Image 142" descr="Afficher l’image source">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925068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141</xdr:row>
      <xdr:rowOff>166686</xdr:rowOff>
    </xdr:from>
    <xdr:to>
      <xdr:col>5</xdr:col>
      <xdr:colOff>1593948</xdr:colOff>
      <xdr:row>141</xdr:row>
      <xdr:rowOff>446571</xdr:rowOff>
    </xdr:to>
    <xdr:sp macro="" textlink="">
      <xdr:nvSpPr>
        <xdr:cNvPr id="144" name="ZoneTexte 4">
          <a:extLst>
            <a:ext uri="{FF2B5EF4-FFF2-40B4-BE49-F238E27FC236}">
              <a16:creationId xmlns:a16="http://schemas.microsoft.com/office/drawing/2014/main" id="{00000000-0008-0000-0000-000090000000}"/>
            </a:ext>
          </a:extLst>
        </xdr:cNvPr>
        <xdr:cNvSpPr txBox="1"/>
      </xdr:nvSpPr>
      <xdr:spPr>
        <a:xfrm>
          <a:off x="8305805" y="925782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141</xdr:row>
      <xdr:rowOff>134938</xdr:rowOff>
    </xdr:from>
    <xdr:to>
      <xdr:col>9</xdr:col>
      <xdr:colOff>819151</xdr:colOff>
      <xdr:row>141</xdr:row>
      <xdr:rowOff>414823</xdr:rowOff>
    </xdr:to>
    <xdr:sp macro="" textlink="">
      <xdr:nvSpPr>
        <xdr:cNvPr id="145" name="ZoneTexte 4">
          <a:extLst>
            <a:ext uri="{FF2B5EF4-FFF2-40B4-BE49-F238E27FC236}">
              <a16:creationId xmlns:a16="http://schemas.microsoft.com/office/drawing/2014/main" id="{00000000-0008-0000-0000-000091000000}"/>
            </a:ext>
          </a:extLst>
        </xdr:cNvPr>
        <xdr:cNvSpPr txBox="1"/>
      </xdr:nvSpPr>
      <xdr:spPr>
        <a:xfrm>
          <a:off x="14538326" y="92546488"/>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2706554</xdr:colOff>
      <xdr:row>141</xdr:row>
      <xdr:rowOff>676080</xdr:rowOff>
    </xdr:from>
    <xdr:ext cx="432395" cy="432395"/>
    <xdr:pic>
      <xdr:nvPicPr>
        <xdr:cNvPr id="146" name="Image 1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21107098">
          <a:off x="10821854" y="93087630"/>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3309941</xdr:colOff>
      <xdr:row>141</xdr:row>
      <xdr:rowOff>761999</xdr:rowOff>
    </xdr:from>
    <xdr:to>
      <xdr:col>7</xdr:col>
      <xdr:colOff>1428753</xdr:colOff>
      <xdr:row>142</xdr:row>
      <xdr:rowOff>17947</xdr:rowOff>
    </xdr:to>
    <xdr:sp macro="" textlink="">
      <xdr:nvSpPr>
        <xdr:cNvPr id="147" name="ZoneTexte 4">
          <a:extLst>
            <a:ext uri="{FF2B5EF4-FFF2-40B4-BE49-F238E27FC236}">
              <a16:creationId xmlns:a16="http://schemas.microsoft.com/office/drawing/2014/main" id="{00000000-0008-0000-0000-000093000000}"/>
            </a:ext>
          </a:extLst>
        </xdr:cNvPr>
        <xdr:cNvSpPr txBox="1"/>
      </xdr:nvSpPr>
      <xdr:spPr>
        <a:xfrm>
          <a:off x="11425241" y="93173549"/>
          <a:ext cx="1795462" cy="27512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MSC : pêche durable</a:t>
          </a:r>
        </a:p>
      </xdr:txBody>
    </xdr:sp>
    <xdr:clientData/>
  </xdr:twoCellAnchor>
  <xdr:oneCellAnchor>
    <xdr:from>
      <xdr:col>5</xdr:col>
      <xdr:colOff>2667008</xdr:colOff>
      <xdr:row>141</xdr:row>
      <xdr:rowOff>71440</xdr:rowOff>
    </xdr:from>
    <xdr:ext cx="521441" cy="476250"/>
    <xdr:pic>
      <xdr:nvPicPr>
        <xdr:cNvPr id="148" name="Image 286">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82308" y="924829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141</xdr:row>
      <xdr:rowOff>142875</xdr:rowOff>
    </xdr:from>
    <xdr:to>
      <xdr:col>7</xdr:col>
      <xdr:colOff>1287459</xdr:colOff>
      <xdr:row>141</xdr:row>
      <xdr:rowOff>610311</xdr:rowOff>
    </xdr:to>
    <xdr:sp macro="" textlink="">
      <xdr:nvSpPr>
        <xdr:cNvPr id="149" name="ZoneTexte 4">
          <a:extLst>
            <a:ext uri="{FF2B5EF4-FFF2-40B4-BE49-F238E27FC236}">
              <a16:creationId xmlns:a16="http://schemas.microsoft.com/office/drawing/2014/main" id="{00000000-0008-0000-0000-000095000000}"/>
            </a:ext>
          </a:extLst>
        </xdr:cNvPr>
        <xdr:cNvSpPr txBox="1"/>
      </xdr:nvSpPr>
      <xdr:spPr>
        <a:xfrm>
          <a:off x="11329984" y="92554425"/>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141</xdr:row>
      <xdr:rowOff>523875</xdr:rowOff>
    </xdr:from>
    <xdr:ext cx="523874" cy="523874"/>
    <xdr:pic>
      <xdr:nvPicPr>
        <xdr:cNvPr id="150" name="Image 149" descr="Afficher l’image source">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720768" y="92935425"/>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141</xdr:row>
      <xdr:rowOff>619126</xdr:rowOff>
    </xdr:from>
    <xdr:to>
      <xdr:col>9</xdr:col>
      <xdr:colOff>858842</xdr:colOff>
      <xdr:row>141</xdr:row>
      <xdr:rowOff>899011</xdr:rowOff>
    </xdr:to>
    <xdr:sp macro="" textlink="">
      <xdr:nvSpPr>
        <xdr:cNvPr id="151" name="ZoneTexte 4">
          <a:extLst>
            <a:ext uri="{FF2B5EF4-FFF2-40B4-BE49-F238E27FC236}">
              <a16:creationId xmlns:a16="http://schemas.microsoft.com/office/drawing/2014/main" id="{00000000-0008-0000-0000-000097000000}"/>
            </a:ext>
          </a:extLst>
        </xdr:cNvPr>
        <xdr:cNvSpPr txBox="1"/>
      </xdr:nvSpPr>
      <xdr:spPr>
        <a:xfrm>
          <a:off x="14578017" y="93030676"/>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141</xdr:row>
      <xdr:rowOff>714374</xdr:rowOff>
    </xdr:from>
    <xdr:to>
      <xdr:col>5</xdr:col>
      <xdr:colOff>2476511</xdr:colOff>
      <xdr:row>141</xdr:row>
      <xdr:rowOff>1000123</xdr:rowOff>
    </xdr:to>
    <xdr:sp macro="" textlink="">
      <xdr:nvSpPr>
        <xdr:cNvPr id="152" name="ZoneTexte 4">
          <a:extLst>
            <a:ext uri="{FF2B5EF4-FFF2-40B4-BE49-F238E27FC236}">
              <a16:creationId xmlns:a16="http://schemas.microsoft.com/office/drawing/2014/main" id="{00000000-0008-0000-0000-000098000000}"/>
            </a:ext>
          </a:extLst>
        </xdr:cNvPr>
        <xdr:cNvSpPr txBox="1"/>
      </xdr:nvSpPr>
      <xdr:spPr>
        <a:xfrm>
          <a:off x="8115311" y="931259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613100</xdr:colOff>
      <xdr:row>163</xdr:row>
      <xdr:rowOff>130239</xdr:rowOff>
    </xdr:from>
    <xdr:ext cx="839462" cy="839462"/>
    <xdr:pic>
      <xdr:nvPicPr>
        <xdr:cNvPr id="153" name="Image 16">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75100" y="106019664"/>
          <a:ext cx="839462" cy="83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2287289</xdr:colOff>
      <xdr:row>163</xdr:row>
      <xdr:rowOff>104903</xdr:rowOff>
    </xdr:from>
    <xdr:ext cx="879774" cy="865356"/>
    <xdr:pic>
      <xdr:nvPicPr>
        <xdr:cNvPr id="154" name="Image 43">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9289" y="105994328"/>
          <a:ext cx="879774" cy="865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333377</xdr:colOff>
      <xdr:row>163</xdr:row>
      <xdr:rowOff>79160</xdr:rowOff>
    </xdr:from>
    <xdr:ext cx="904873" cy="891668"/>
    <xdr:pic>
      <xdr:nvPicPr>
        <xdr:cNvPr id="155" name="Image 4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772027" y="105968585"/>
          <a:ext cx="904873" cy="891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1960566</xdr:colOff>
      <xdr:row>163</xdr:row>
      <xdr:rowOff>71439</xdr:rowOff>
    </xdr:from>
    <xdr:ext cx="426717" cy="333373"/>
    <xdr:pic>
      <xdr:nvPicPr>
        <xdr:cNvPr id="156" name="BIOE" descr="Logo AB Européen">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V="1">
          <a:off x="13752516" y="105960864"/>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163</xdr:row>
      <xdr:rowOff>484188</xdr:rowOff>
    </xdr:from>
    <xdr:ext cx="542049" cy="708737"/>
    <xdr:pic>
      <xdr:nvPicPr>
        <xdr:cNvPr id="157" name="Image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106373613"/>
          <a:ext cx="542049" cy="708737"/>
        </a:xfrm>
        <a:prstGeom prst="rect">
          <a:avLst/>
        </a:prstGeom>
      </xdr:spPr>
    </xdr:pic>
    <xdr:clientData/>
  </xdr:oneCellAnchor>
  <xdr:oneCellAnchor>
    <xdr:from>
      <xdr:col>3</xdr:col>
      <xdr:colOff>2960694</xdr:colOff>
      <xdr:row>163</xdr:row>
      <xdr:rowOff>95250</xdr:rowOff>
    </xdr:from>
    <xdr:ext cx="508000" cy="371348"/>
    <xdr:pic>
      <xdr:nvPicPr>
        <xdr:cNvPr id="158" name="Image 157" descr="Afficher l’image source">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10598467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163</xdr:row>
      <xdr:rowOff>166686</xdr:rowOff>
    </xdr:from>
    <xdr:to>
      <xdr:col>5</xdr:col>
      <xdr:colOff>1593948</xdr:colOff>
      <xdr:row>163</xdr:row>
      <xdr:rowOff>446571</xdr:rowOff>
    </xdr:to>
    <xdr:sp macro="" textlink="">
      <xdr:nvSpPr>
        <xdr:cNvPr id="159" name="ZoneTexte 4">
          <a:extLst>
            <a:ext uri="{FF2B5EF4-FFF2-40B4-BE49-F238E27FC236}">
              <a16:creationId xmlns:a16="http://schemas.microsoft.com/office/drawing/2014/main" id="{00000000-0008-0000-0000-00009F000000}"/>
            </a:ext>
          </a:extLst>
        </xdr:cNvPr>
        <xdr:cNvSpPr txBox="1"/>
      </xdr:nvSpPr>
      <xdr:spPr>
        <a:xfrm>
          <a:off x="8305805" y="106056111"/>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163</xdr:row>
      <xdr:rowOff>134938</xdr:rowOff>
    </xdr:from>
    <xdr:to>
      <xdr:col>9</xdr:col>
      <xdr:colOff>819151</xdr:colOff>
      <xdr:row>163</xdr:row>
      <xdr:rowOff>414823</xdr:rowOff>
    </xdr:to>
    <xdr:sp macro="" textlink="">
      <xdr:nvSpPr>
        <xdr:cNvPr id="160" name="ZoneTexte 4">
          <a:extLst>
            <a:ext uri="{FF2B5EF4-FFF2-40B4-BE49-F238E27FC236}">
              <a16:creationId xmlns:a16="http://schemas.microsoft.com/office/drawing/2014/main" id="{00000000-0008-0000-0000-0000A0000000}"/>
            </a:ext>
          </a:extLst>
        </xdr:cNvPr>
        <xdr:cNvSpPr txBox="1"/>
      </xdr:nvSpPr>
      <xdr:spPr>
        <a:xfrm>
          <a:off x="14538326" y="106024363"/>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2706554</xdr:colOff>
      <xdr:row>163</xdr:row>
      <xdr:rowOff>676080</xdr:rowOff>
    </xdr:from>
    <xdr:ext cx="432395" cy="432395"/>
    <xdr:pic>
      <xdr:nvPicPr>
        <xdr:cNvPr id="161" name="Image 15">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21107098">
          <a:off x="10821854" y="106565505"/>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3309941</xdr:colOff>
      <xdr:row>163</xdr:row>
      <xdr:rowOff>761999</xdr:rowOff>
    </xdr:from>
    <xdr:to>
      <xdr:col>7</xdr:col>
      <xdr:colOff>1428753</xdr:colOff>
      <xdr:row>164</xdr:row>
      <xdr:rowOff>17947</xdr:rowOff>
    </xdr:to>
    <xdr:sp macro="" textlink="">
      <xdr:nvSpPr>
        <xdr:cNvPr id="162" name="ZoneTexte 4">
          <a:extLst>
            <a:ext uri="{FF2B5EF4-FFF2-40B4-BE49-F238E27FC236}">
              <a16:creationId xmlns:a16="http://schemas.microsoft.com/office/drawing/2014/main" id="{00000000-0008-0000-0000-0000A2000000}"/>
            </a:ext>
          </a:extLst>
        </xdr:cNvPr>
        <xdr:cNvSpPr txBox="1"/>
      </xdr:nvSpPr>
      <xdr:spPr>
        <a:xfrm>
          <a:off x="11425241" y="106651424"/>
          <a:ext cx="1795462" cy="27512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MSC : pêche durable</a:t>
          </a:r>
        </a:p>
      </xdr:txBody>
    </xdr:sp>
    <xdr:clientData/>
  </xdr:twoCellAnchor>
  <xdr:oneCellAnchor>
    <xdr:from>
      <xdr:col>5</xdr:col>
      <xdr:colOff>2667008</xdr:colOff>
      <xdr:row>163</xdr:row>
      <xdr:rowOff>71440</xdr:rowOff>
    </xdr:from>
    <xdr:ext cx="521441" cy="476250"/>
    <xdr:pic>
      <xdr:nvPicPr>
        <xdr:cNvPr id="163" name="Image 286">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782308" y="105960865"/>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163</xdr:row>
      <xdr:rowOff>142875</xdr:rowOff>
    </xdr:from>
    <xdr:to>
      <xdr:col>7</xdr:col>
      <xdr:colOff>1287459</xdr:colOff>
      <xdr:row>163</xdr:row>
      <xdr:rowOff>610311</xdr:rowOff>
    </xdr:to>
    <xdr:sp macro="" textlink="">
      <xdr:nvSpPr>
        <xdr:cNvPr id="164" name="ZoneTexte 4">
          <a:extLst>
            <a:ext uri="{FF2B5EF4-FFF2-40B4-BE49-F238E27FC236}">
              <a16:creationId xmlns:a16="http://schemas.microsoft.com/office/drawing/2014/main" id="{00000000-0008-0000-0000-0000A4000000}"/>
            </a:ext>
          </a:extLst>
        </xdr:cNvPr>
        <xdr:cNvSpPr txBox="1"/>
      </xdr:nvSpPr>
      <xdr:spPr>
        <a:xfrm>
          <a:off x="11329984" y="106032300"/>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163</xdr:row>
      <xdr:rowOff>523875</xdr:rowOff>
    </xdr:from>
    <xdr:ext cx="523874" cy="523874"/>
    <xdr:pic>
      <xdr:nvPicPr>
        <xdr:cNvPr id="165" name="Image 164" descr="Afficher l’image source">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720768" y="106413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163</xdr:row>
      <xdr:rowOff>619126</xdr:rowOff>
    </xdr:from>
    <xdr:to>
      <xdr:col>9</xdr:col>
      <xdr:colOff>858842</xdr:colOff>
      <xdr:row>163</xdr:row>
      <xdr:rowOff>899011</xdr:rowOff>
    </xdr:to>
    <xdr:sp macro="" textlink="">
      <xdr:nvSpPr>
        <xdr:cNvPr id="166" name="ZoneTexte 4">
          <a:extLst>
            <a:ext uri="{FF2B5EF4-FFF2-40B4-BE49-F238E27FC236}">
              <a16:creationId xmlns:a16="http://schemas.microsoft.com/office/drawing/2014/main" id="{00000000-0008-0000-0000-0000A6000000}"/>
            </a:ext>
          </a:extLst>
        </xdr:cNvPr>
        <xdr:cNvSpPr txBox="1"/>
      </xdr:nvSpPr>
      <xdr:spPr>
        <a:xfrm>
          <a:off x="14578017" y="106508551"/>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163</xdr:row>
      <xdr:rowOff>714374</xdr:rowOff>
    </xdr:from>
    <xdr:to>
      <xdr:col>5</xdr:col>
      <xdr:colOff>2476511</xdr:colOff>
      <xdr:row>163</xdr:row>
      <xdr:rowOff>1000123</xdr:rowOff>
    </xdr:to>
    <xdr:sp macro="" textlink="">
      <xdr:nvSpPr>
        <xdr:cNvPr id="167" name="ZoneTexte 4">
          <a:extLst>
            <a:ext uri="{FF2B5EF4-FFF2-40B4-BE49-F238E27FC236}">
              <a16:creationId xmlns:a16="http://schemas.microsoft.com/office/drawing/2014/main" id="{00000000-0008-0000-0000-0000A7000000}"/>
            </a:ext>
          </a:extLst>
        </xdr:cNvPr>
        <xdr:cNvSpPr txBox="1"/>
      </xdr:nvSpPr>
      <xdr:spPr>
        <a:xfrm>
          <a:off x="8115311" y="106603799"/>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twoCellAnchor editAs="oneCell">
    <xdr:from>
      <xdr:col>1</xdr:col>
      <xdr:colOff>279724</xdr:colOff>
      <xdr:row>78</xdr:row>
      <xdr:rowOff>106427</xdr:rowOff>
    </xdr:from>
    <xdr:to>
      <xdr:col>1</xdr:col>
      <xdr:colOff>1190624</xdr:colOff>
      <xdr:row>79</xdr:row>
      <xdr:rowOff>1327</xdr:rowOff>
    </xdr:to>
    <xdr:pic>
      <xdr:nvPicPr>
        <xdr:cNvPr id="168" name="Image 16">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41724" y="52084352"/>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1763406</xdr:colOff>
      <xdr:row>78</xdr:row>
      <xdr:rowOff>104903</xdr:rowOff>
    </xdr:from>
    <xdr:to>
      <xdr:col>1</xdr:col>
      <xdr:colOff>2714617</xdr:colOff>
      <xdr:row>79</xdr:row>
      <xdr:rowOff>16588</xdr:rowOff>
    </xdr:to>
    <xdr:pic>
      <xdr:nvPicPr>
        <xdr:cNvPr id="169" name="Image 43">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525406" y="52082828"/>
          <a:ext cx="951211" cy="930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3286121</xdr:colOff>
      <xdr:row>78</xdr:row>
      <xdr:rowOff>79161</xdr:rowOff>
    </xdr:from>
    <xdr:to>
      <xdr:col>3</xdr:col>
      <xdr:colOff>619123</xdr:colOff>
      <xdr:row>79</xdr:row>
      <xdr:rowOff>40756</xdr:rowOff>
    </xdr:to>
    <xdr:pic>
      <xdr:nvPicPr>
        <xdr:cNvPr id="170" name="Image 44">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048121" y="52057086"/>
          <a:ext cx="1009652" cy="98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3000382</xdr:colOff>
      <xdr:row>78</xdr:row>
      <xdr:rowOff>484188</xdr:rowOff>
    </xdr:from>
    <xdr:to>
      <xdr:col>4</xdr:col>
      <xdr:colOff>65806</xdr:colOff>
      <xdr:row>79</xdr:row>
      <xdr:rowOff>168988</xdr:rowOff>
    </xdr:to>
    <xdr:pic>
      <xdr:nvPicPr>
        <xdr:cNvPr id="171" name="Image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52462113"/>
          <a:ext cx="551574" cy="703975"/>
        </a:xfrm>
        <a:prstGeom prst="rect">
          <a:avLst/>
        </a:prstGeom>
      </xdr:spPr>
    </xdr:pic>
    <xdr:clientData/>
  </xdr:twoCellAnchor>
  <xdr:twoCellAnchor editAs="oneCell">
    <xdr:from>
      <xdr:col>3</xdr:col>
      <xdr:colOff>2960694</xdr:colOff>
      <xdr:row>78</xdr:row>
      <xdr:rowOff>95250</xdr:rowOff>
    </xdr:from>
    <xdr:to>
      <xdr:col>3</xdr:col>
      <xdr:colOff>3468694</xdr:colOff>
      <xdr:row>78</xdr:row>
      <xdr:rowOff>466598</xdr:rowOff>
    </xdr:to>
    <xdr:pic>
      <xdr:nvPicPr>
        <xdr:cNvPr id="172" name="Image 171" descr="Afficher l’image source">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5207317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1166802</xdr:colOff>
      <xdr:row>78</xdr:row>
      <xdr:rowOff>71436</xdr:rowOff>
    </xdr:from>
    <xdr:to>
      <xdr:col>3</xdr:col>
      <xdr:colOff>2166935</xdr:colOff>
      <xdr:row>79</xdr:row>
      <xdr:rowOff>47632</xdr:rowOff>
    </xdr:to>
    <xdr:pic>
      <xdr:nvPicPr>
        <xdr:cNvPr id="173" name="Image 297">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605452" y="52049361"/>
          <a:ext cx="1000133" cy="995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279724</xdr:colOff>
      <xdr:row>98</xdr:row>
      <xdr:rowOff>106427</xdr:rowOff>
    </xdr:from>
    <xdr:to>
      <xdr:col>1</xdr:col>
      <xdr:colOff>1190624</xdr:colOff>
      <xdr:row>99</xdr:row>
      <xdr:rowOff>1327</xdr:rowOff>
    </xdr:to>
    <xdr:pic>
      <xdr:nvPicPr>
        <xdr:cNvPr id="174" name="Image 16">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41724" y="65562227"/>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1763406</xdr:colOff>
      <xdr:row>98</xdr:row>
      <xdr:rowOff>104903</xdr:rowOff>
    </xdr:from>
    <xdr:to>
      <xdr:col>1</xdr:col>
      <xdr:colOff>2714617</xdr:colOff>
      <xdr:row>99</xdr:row>
      <xdr:rowOff>16588</xdr:rowOff>
    </xdr:to>
    <xdr:pic>
      <xdr:nvPicPr>
        <xdr:cNvPr id="175" name="Image 43">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525406" y="65560703"/>
          <a:ext cx="951211" cy="930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3286121</xdr:colOff>
      <xdr:row>98</xdr:row>
      <xdr:rowOff>79161</xdr:rowOff>
    </xdr:from>
    <xdr:to>
      <xdr:col>3</xdr:col>
      <xdr:colOff>619123</xdr:colOff>
      <xdr:row>99</xdr:row>
      <xdr:rowOff>40756</xdr:rowOff>
    </xdr:to>
    <xdr:pic>
      <xdr:nvPicPr>
        <xdr:cNvPr id="176" name="Image 44">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048121" y="65534961"/>
          <a:ext cx="1009652" cy="98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3000382</xdr:colOff>
      <xdr:row>98</xdr:row>
      <xdr:rowOff>484188</xdr:rowOff>
    </xdr:from>
    <xdr:to>
      <xdr:col>4</xdr:col>
      <xdr:colOff>65806</xdr:colOff>
      <xdr:row>99</xdr:row>
      <xdr:rowOff>168988</xdr:rowOff>
    </xdr:to>
    <xdr:pic>
      <xdr:nvPicPr>
        <xdr:cNvPr id="177" name="Image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65939988"/>
          <a:ext cx="551574" cy="703975"/>
        </a:xfrm>
        <a:prstGeom prst="rect">
          <a:avLst/>
        </a:prstGeom>
      </xdr:spPr>
    </xdr:pic>
    <xdr:clientData/>
  </xdr:twoCellAnchor>
  <xdr:twoCellAnchor editAs="oneCell">
    <xdr:from>
      <xdr:col>3</xdr:col>
      <xdr:colOff>2960694</xdr:colOff>
      <xdr:row>98</xdr:row>
      <xdr:rowOff>95250</xdr:rowOff>
    </xdr:from>
    <xdr:to>
      <xdr:col>3</xdr:col>
      <xdr:colOff>3468694</xdr:colOff>
      <xdr:row>98</xdr:row>
      <xdr:rowOff>466598</xdr:rowOff>
    </xdr:to>
    <xdr:pic>
      <xdr:nvPicPr>
        <xdr:cNvPr id="178" name="Image 177" descr="Afficher l’image source">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655510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1166802</xdr:colOff>
      <xdr:row>98</xdr:row>
      <xdr:rowOff>71436</xdr:rowOff>
    </xdr:from>
    <xdr:to>
      <xdr:col>3</xdr:col>
      <xdr:colOff>2166935</xdr:colOff>
      <xdr:row>99</xdr:row>
      <xdr:rowOff>47632</xdr:rowOff>
    </xdr:to>
    <xdr:pic>
      <xdr:nvPicPr>
        <xdr:cNvPr id="179" name="Image 297">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605452" y="65527236"/>
          <a:ext cx="1000133" cy="995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279724</xdr:colOff>
      <xdr:row>119</xdr:row>
      <xdr:rowOff>106427</xdr:rowOff>
    </xdr:from>
    <xdr:to>
      <xdr:col>1</xdr:col>
      <xdr:colOff>1190624</xdr:colOff>
      <xdr:row>120</xdr:row>
      <xdr:rowOff>1327</xdr:rowOff>
    </xdr:to>
    <xdr:pic>
      <xdr:nvPicPr>
        <xdr:cNvPr id="180" name="Image 16">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41724" y="79040102"/>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1763406</xdr:colOff>
      <xdr:row>119</xdr:row>
      <xdr:rowOff>104903</xdr:rowOff>
    </xdr:from>
    <xdr:to>
      <xdr:col>1</xdr:col>
      <xdr:colOff>2714617</xdr:colOff>
      <xdr:row>120</xdr:row>
      <xdr:rowOff>16588</xdr:rowOff>
    </xdr:to>
    <xdr:pic>
      <xdr:nvPicPr>
        <xdr:cNvPr id="181" name="Image 43">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525406" y="79038578"/>
          <a:ext cx="951211" cy="930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3286121</xdr:colOff>
      <xdr:row>119</xdr:row>
      <xdr:rowOff>79161</xdr:rowOff>
    </xdr:from>
    <xdr:to>
      <xdr:col>3</xdr:col>
      <xdr:colOff>619123</xdr:colOff>
      <xdr:row>120</xdr:row>
      <xdr:rowOff>40756</xdr:rowOff>
    </xdr:to>
    <xdr:pic>
      <xdr:nvPicPr>
        <xdr:cNvPr id="182" name="Image 44">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048121" y="79012836"/>
          <a:ext cx="1009652" cy="98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3000382</xdr:colOff>
      <xdr:row>119</xdr:row>
      <xdr:rowOff>484188</xdr:rowOff>
    </xdr:from>
    <xdr:to>
      <xdr:col>4</xdr:col>
      <xdr:colOff>65806</xdr:colOff>
      <xdr:row>120</xdr:row>
      <xdr:rowOff>168988</xdr:rowOff>
    </xdr:to>
    <xdr:pic>
      <xdr:nvPicPr>
        <xdr:cNvPr id="183" name="Image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79417863"/>
          <a:ext cx="551574" cy="703975"/>
        </a:xfrm>
        <a:prstGeom prst="rect">
          <a:avLst/>
        </a:prstGeom>
      </xdr:spPr>
    </xdr:pic>
    <xdr:clientData/>
  </xdr:twoCellAnchor>
  <xdr:twoCellAnchor editAs="oneCell">
    <xdr:from>
      <xdr:col>3</xdr:col>
      <xdr:colOff>2960694</xdr:colOff>
      <xdr:row>119</xdr:row>
      <xdr:rowOff>95250</xdr:rowOff>
    </xdr:from>
    <xdr:to>
      <xdr:col>3</xdr:col>
      <xdr:colOff>3468694</xdr:colOff>
      <xdr:row>119</xdr:row>
      <xdr:rowOff>466598</xdr:rowOff>
    </xdr:to>
    <xdr:pic>
      <xdr:nvPicPr>
        <xdr:cNvPr id="184" name="Image 183" descr="Afficher l’image source">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7902892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1166802</xdr:colOff>
      <xdr:row>119</xdr:row>
      <xdr:rowOff>71436</xdr:rowOff>
    </xdr:from>
    <xdr:to>
      <xdr:col>3</xdr:col>
      <xdr:colOff>2166935</xdr:colOff>
      <xdr:row>120</xdr:row>
      <xdr:rowOff>47632</xdr:rowOff>
    </xdr:to>
    <xdr:pic>
      <xdr:nvPicPr>
        <xdr:cNvPr id="185" name="Image 297">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605452" y="79005111"/>
          <a:ext cx="1000133" cy="995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279724</xdr:colOff>
      <xdr:row>58</xdr:row>
      <xdr:rowOff>106427</xdr:rowOff>
    </xdr:from>
    <xdr:to>
      <xdr:col>1</xdr:col>
      <xdr:colOff>1190624</xdr:colOff>
      <xdr:row>59</xdr:row>
      <xdr:rowOff>1327</xdr:rowOff>
    </xdr:to>
    <xdr:pic>
      <xdr:nvPicPr>
        <xdr:cNvPr id="186" name="Image 16">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41724" y="38606477"/>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1763406</xdr:colOff>
      <xdr:row>58</xdr:row>
      <xdr:rowOff>104903</xdr:rowOff>
    </xdr:from>
    <xdr:to>
      <xdr:col>1</xdr:col>
      <xdr:colOff>2714617</xdr:colOff>
      <xdr:row>59</xdr:row>
      <xdr:rowOff>16588</xdr:rowOff>
    </xdr:to>
    <xdr:pic>
      <xdr:nvPicPr>
        <xdr:cNvPr id="187" name="Image 43">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525406" y="38604953"/>
          <a:ext cx="951211" cy="930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3286121</xdr:colOff>
      <xdr:row>58</xdr:row>
      <xdr:rowOff>79161</xdr:rowOff>
    </xdr:from>
    <xdr:to>
      <xdr:col>3</xdr:col>
      <xdr:colOff>619123</xdr:colOff>
      <xdr:row>59</xdr:row>
      <xdr:rowOff>40756</xdr:rowOff>
    </xdr:to>
    <xdr:pic>
      <xdr:nvPicPr>
        <xdr:cNvPr id="188" name="Image 44">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048121" y="38579211"/>
          <a:ext cx="1009652" cy="98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3000382</xdr:colOff>
      <xdr:row>58</xdr:row>
      <xdr:rowOff>484188</xdr:rowOff>
    </xdr:from>
    <xdr:to>
      <xdr:col>4</xdr:col>
      <xdr:colOff>65806</xdr:colOff>
      <xdr:row>59</xdr:row>
      <xdr:rowOff>168988</xdr:rowOff>
    </xdr:to>
    <xdr:pic>
      <xdr:nvPicPr>
        <xdr:cNvPr id="189" name="Image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38984238"/>
          <a:ext cx="551574" cy="703975"/>
        </a:xfrm>
        <a:prstGeom prst="rect">
          <a:avLst/>
        </a:prstGeom>
      </xdr:spPr>
    </xdr:pic>
    <xdr:clientData/>
  </xdr:twoCellAnchor>
  <xdr:twoCellAnchor editAs="oneCell">
    <xdr:from>
      <xdr:col>3</xdr:col>
      <xdr:colOff>2960694</xdr:colOff>
      <xdr:row>58</xdr:row>
      <xdr:rowOff>95250</xdr:rowOff>
    </xdr:from>
    <xdr:to>
      <xdr:col>3</xdr:col>
      <xdr:colOff>3468694</xdr:colOff>
      <xdr:row>58</xdr:row>
      <xdr:rowOff>466598</xdr:rowOff>
    </xdr:to>
    <xdr:pic>
      <xdr:nvPicPr>
        <xdr:cNvPr id="190" name="Image 189" descr="Afficher l’image source">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385953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1166802</xdr:colOff>
      <xdr:row>58</xdr:row>
      <xdr:rowOff>71436</xdr:rowOff>
    </xdr:from>
    <xdr:to>
      <xdr:col>3</xdr:col>
      <xdr:colOff>2166935</xdr:colOff>
      <xdr:row>59</xdr:row>
      <xdr:rowOff>47632</xdr:rowOff>
    </xdr:to>
    <xdr:pic>
      <xdr:nvPicPr>
        <xdr:cNvPr id="191" name="Image 297">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605452" y="38571486"/>
          <a:ext cx="1000133" cy="995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279724</xdr:colOff>
      <xdr:row>38</xdr:row>
      <xdr:rowOff>106427</xdr:rowOff>
    </xdr:from>
    <xdr:to>
      <xdr:col>1</xdr:col>
      <xdr:colOff>1190624</xdr:colOff>
      <xdr:row>39</xdr:row>
      <xdr:rowOff>1327</xdr:rowOff>
    </xdr:to>
    <xdr:pic>
      <xdr:nvPicPr>
        <xdr:cNvPr id="192" name="Image 16">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41724" y="25128602"/>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1763406</xdr:colOff>
      <xdr:row>38</xdr:row>
      <xdr:rowOff>104903</xdr:rowOff>
    </xdr:from>
    <xdr:to>
      <xdr:col>1</xdr:col>
      <xdr:colOff>2714617</xdr:colOff>
      <xdr:row>39</xdr:row>
      <xdr:rowOff>16588</xdr:rowOff>
    </xdr:to>
    <xdr:pic>
      <xdr:nvPicPr>
        <xdr:cNvPr id="193" name="Image 43">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525406" y="25127078"/>
          <a:ext cx="951211" cy="930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3286121</xdr:colOff>
      <xdr:row>38</xdr:row>
      <xdr:rowOff>79161</xdr:rowOff>
    </xdr:from>
    <xdr:to>
      <xdr:col>3</xdr:col>
      <xdr:colOff>619123</xdr:colOff>
      <xdr:row>39</xdr:row>
      <xdr:rowOff>40756</xdr:rowOff>
    </xdr:to>
    <xdr:pic>
      <xdr:nvPicPr>
        <xdr:cNvPr id="194" name="Image 44">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048121" y="25101336"/>
          <a:ext cx="1009652" cy="98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3000382</xdr:colOff>
      <xdr:row>38</xdr:row>
      <xdr:rowOff>484188</xdr:rowOff>
    </xdr:from>
    <xdr:to>
      <xdr:col>4</xdr:col>
      <xdr:colOff>65806</xdr:colOff>
      <xdr:row>39</xdr:row>
      <xdr:rowOff>168988</xdr:rowOff>
    </xdr:to>
    <xdr:pic>
      <xdr:nvPicPr>
        <xdr:cNvPr id="195" name="Image 194">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25506363"/>
          <a:ext cx="551574" cy="703975"/>
        </a:xfrm>
        <a:prstGeom prst="rect">
          <a:avLst/>
        </a:prstGeom>
      </xdr:spPr>
    </xdr:pic>
    <xdr:clientData/>
  </xdr:twoCellAnchor>
  <xdr:twoCellAnchor editAs="oneCell">
    <xdr:from>
      <xdr:col>3</xdr:col>
      <xdr:colOff>2960694</xdr:colOff>
      <xdr:row>38</xdr:row>
      <xdr:rowOff>95250</xdr:rowOff>
    </xdr:from>
    <xdr:to>
      <xdr:col>3</xdr:col>
      <xdr:colOff>3468694</xdr:colOff>
      <xdr:row>38</xdr:row>
      <xdr:rowOff>466598</xdr:rowOff>
    </xdr:to>
    <xdr:pic>
      <xdr:nvPicPr>
        <xdr:cNvPr id="196" name="Image 195" descr="Afficher l’image source">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2511742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1166802</xdr:colOff>
      <xdr:row>38</xdr:row>
      <xdr:rowOff>71436</xdr:rowOff>
    </xdr:from>
    <xdr:to>
      <xdr:col>3</xdr:col>
      <xdr:colOff>2190750</xdr:colOff>
      <xdr:row>39</xdr:row>
      <xdr:rowOff>71258</xdr:rowOff>
    </xdr:to>
    <xdr:pic>
      <xdr:nvPicPr>
        <xdr:cNvPr id="197" name="Image 297">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611802" y="24296686"/>
          <a:ext cx="1023948" cy="1015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279724</xdr:colOff>
      <xdr:row>18</xdr:row>
      <xdr:rowOff>106427</xdr:rowOff>
    </xdr:from>
    <xdr:to>
      <xdr:col>1</xdr:col>
      <xdr:colOff>1190624</xdr:colOff>
      <xdr:row>19</xdr:row>
      <xdr:rowOff>1327</xdr:rowOff>
    </xdr:to>
    <xdr:pic>
      <xdr:nvPicPr>
        <xdr:cNvPr id="198" name="Image 16">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41724" y="11650727"/>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1763406</xdr:colOff>
      <xdr:row>18</xdr:row>
      <xdr:rowOff>104903</xdr:rowOff>
    </xdr:from>
    <xdr:to>
      <xdr:col>1</xdr:col>
      <xdr:colOff>2714617</xdr:colOff>
      <xdr:row>19</xdr:row>
      <xdr:rowOff>16588</xdr:rowOff>
    </xdr:to>
    <xdr:pic>
      <xdr:nvPicPr>
        <xdr:cNvPr id="199" name="Image 43">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525406" y="11649203"/>
          <a:ext cx="951211" cy="930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3286121</xdr:colOff>
      <xdr:row>18</xdr:row>
      <xdr:rowOff>79161</xdr:rowOff>
    </xdr:from>
    <xdr:to>
      <xdr:col>3</xdr:col>
      <xdr:colOff>619123</xdr:colOff>
      <xdr:row>19</xdr:row>
      <xdr:rowOff>40756</xdr:rowOff>
    </xdr:to>
    <xdr:pic>
      <xdr:nvPicPr>
        <xdr:cNvPr id="200" name="Image 44">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048121" y="11623461"/>
          <a:ext cx="1009652" cy="98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3000382</xdr:colOff>
      <xdr:row>18</xdr:row>
      <xdr:rowOff>484188</xdr:rowOff>
    </xdr:from>
    <xdr:to>
      <xdr:col>4</xdr:col>
      <xdr:colOff>65806</xdr:colOff>
      <xdr:row>19</xdr:row>
      <xdr:rowOff>168988</xdr:rowOff>
    </xdr:to>
    <xdr:pic>
      <xdr:nvPicPr>
        <xdr:cNvPr id="201" name="Image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439032" y="12028488"/>
          <a:ext cx="551574" cy="703975"/>
        </a:xfrm>
        <a:prstGeom prst="rect">
          <a:avLst/>
        </a:prstGeom>
      </xdr:spPr>
    </xdr:pic>
    <xdr:clientData/>
  </xdr:twoCellAnchor>
  <xdr:twoCellAnchor editAs="oneCell">
    <xdr:from>
      <xdr:col>3</xdr:col>
      <xdr:colOff>2960694</xdr:colOff>
      <xdr:row>18</xdr:row>
      <xdr:rowOff>95250</xdr:rowOff>
    </xdr:from>
    <xdr:to>
      <xdr:col>3</xdr:col>
      <xdr:colOff>3468694</xdr:colOff>
      <xdr:row>18</xdr:row>
      <xdr:rowOff>466598</xdr:rowOff>
    </xdr:to>
    <xdr:pic>
      <xdr:nvPicPr>
        <xdr:cNvPr id="202" name="Image 201" descr="Afficher l’image source">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399344" y="116395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1166802</xdr:colOff>
      <xdr:row>18</xdr:row>
      <xdr:rowOff>71436</xdr:rowOff>
    </xdr:from>
    <xdr:to>
      <xdr:col>3</xdr:col>
      <xdr:colOff>2166935</xdr:colOff>
      <xdr:row>19</xdr:row>
      <xdr:rowOff>47632</xdr:rowOff>
    </xdr:to>
    <xdr:pic>
      <xdr:nvPicPr>
        <xdr:cNvPr id="203" name="Image 297">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605452" y="11615736"/>
          <a:ext cx="1000133" cy="995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833422</xdr:colOff>
      <xdr:row>104</xdr:row>
      <xdr:rowOff>0</xdr:rowOff>
    </xdr:from>
    <xdr:ext cx="1781175" cy="538843"/>
    <xdr:pic>
      <xdr:nvPicPr>
        <xdr:cNvPr id="204" name="Image 203">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48722" y="69513450"/>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1262054</xdr:colOff>
      <xdr:row>104</xdr:row>
      <xdr:rowOff>0</xdr:rowOff>
    </xdr:from>
    <xdr:ext cx="1057275" cy="595993"/>
    <xdr:pic>
      <xdr:nvPicPr>
        <xdr:cNvPr id="205" name="Image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54004" y="69513450"/>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7</xdr:col>
      <xdr:colOff>3357564</xdr:colOff>
      <xdr:row>104</xdr:row>
      <xdr:rowOff>238123</xdr:rowOff>
    </xdr:from>
    <xdr:to>
      <xdr:col>9</xdr:col>
      <xdr:colOff>633777</xdr:colOff>
      <xdr:row>106</xdr:row>
      <xdr:rowOff>541628</xdr:rowOff>
    </xdr:to>
    <xdr:pic>
      <xdr:nvPicPr>
        <xdr:cNvPr id="216" name="Image 16">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rot="20316627">
          <a:off x="15149514" y="69751573"/>
          <a:ext cx="952863" cy="1027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128</xdr:row>
      <xdr:rowOff>0</xdr:rowOff>
    </xdr:from>
    <xdr:to>
      <xdr:col>1</xdr:col>
      <xdr:colOff>582784</xdr:colOff>
      <xdr:row>128</xdr:row>
      <xdr:rowOff>762642</xdr:rowOff>
    </xdr:to>
    <xdr:pic>
      <xdr:nvPicPr>
        <xdr:cNvPr id="253" name="Image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0" y="83715225"/>
          <a:ext cx="582784" cy="762642"/>
        </a:xfrm>
        <a:prstGeom prst="rect">
          <a:avLst/>
        </a:prstGeom>
      </xdr:spPr>
    </xdr:pic>
    <xdr:clientData/>
  </xdr:twoCellAnchor>
  <xdr:twoCellAnchor editAs="oneCell">
    <xdr:from>
      <xdr:col>3</xdr:col>
      <xdr:colOff>309562</xdr:colOff>
      <xdr:row>128</xdr:row>
      <xdr:rowOff>214313</xdr:rowOff>
    </xdr:from>
    <xdr:to>
      <xdr:col>3</xdr:col>
      <xdr:colOff>892346</xdr:colOff>
      <xdr:row>128</xdr:row>
      <xdr:rowOff>976955</xdr:rowOff>
    </xdr:to>
    <xdr:pic>
      <xdr:nvPicPr>
        <xdr:cNvPr id="254" name="Image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748212" y="83929538"/>
          <a:ext cx="582784" cy="762642"/>
        </a:xfrm>
        <a:prstGeom prst="rect">
          <a:avLst/>
        </a:prstGeom>
      </xdr:spPr>
    </xdr:pic>
    <xdr:clientData/>
  </xdr:twoCellAnchor>
  <xdr:twoCellAnchor editAs="oneCell">
    <xdr:from>
      <xdr:col>3</xdr:col>
      <xdr:colOff>47625</xdr:colOff>
      <xdr:row>131</xdr:row>
      <xdr:rowOff>142876</xdr:rowOff>
    </xdr:from>
    <xdr:to>
      <xdr:col>3</xdr:col>
      <xdr:colOff>630409</xdr:colOff>
      <xdr:row>131</xdr:row>
      <xdr:rowOff>905518</xdr:rowOff>
    </xdr:to>
    <xdr:pic>
      <xdr:nvPicPr>
        <xdr:cNvPr id="256" name="Image 255">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486275" y="85801201"/>
          <a:ext cx="582784" cy="762642"/>
        </a:xfrm>
        <a:prstGeom prst="rect">
          <a:avLst/>
        </a:prstGeom>
      </xdr:spPr>
    </xdr:pic>
    <xdr:clientData/>
  </xdr:twoCellAnchor>
  <xdr:twoCellAnchor editAs="oneCell">
    <xdr:from>
      <xdr:col>5</xdr:col>
      <xdr:colOff>0</xdr:colOff>
      <xdr:row>131</xdr:row>
      <xdr:rowOff>0</xdr:rowOff>
    </xdr:from>
    <xdr:to>
      <xdr:col>5</xdr:col>
      <xdr:colOff>582784</xdr:colOff>
      <xdr:row>131</xdr:row>
      <xdr:rowOff>762642</xdr:rowOff>
    </xdr:to>
    <xdr:pic>
      <xdr:nvPicPr>
        <xdr:cNvPr id="258" name="Image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15300" y="85658325"/>
          <a:ext cx="582784" cy="762642"/>
        </a:xfrm>
        <a:prstGeom prst="rect">
          <a:avLst/>
        </a:prstGeom>
      </xdr:spPr>
    </xdr:pic>
    <xdr:clientData/>
  </xdr:twoCellAnchor>
  <xdr:twoCellAnchor editAs="oneCell">
    <xdr:from>
      <xdr:col>5</xdr:col>
      <xdr:colOff>0</xdr:colOff>
      <xdr:row>134</xdr:row>
      <xdr:rowOff>0</xdr:rowOff>
    </xdr:from>
    <xdr:to>
      <xdr:col>5</xdr:col>
      <xdr:colOff>582784</xdr:colOff>
      <xdr:row>134</xdr:row>
      <xdr:rowOff>762642</xdr:rowOff>
    </xdr:to>
    <xdr:pic>
      <xdr:nvPicPr>
        <xdr:cNvPr id="259" name="Image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15300" y="87477600"/>
          <a:ext cx="582784" cy="762642"/>
        </a:xfrm>
        <a:prstGeom prst="rect">
          <a:avLst/>
        </a:prstGeom>
      </xdr:spPr>
    </xdr:pic>
    <xdr:clientData/>
  </xdr:twoCellAnchor>
  <xdr:twoCellAnchor editAs="oneCell">
    <xdr:from>
      <xdr:col>1</xdr:col>
      <xdr:colOff>142875</xdr:colOff>
      <xdr:row>131</xdr:row>
      <xdr:rowOff>214313</xdr:rowOff>
    </xdr:from>
    <xdr:to>
      <xdr:col>1</xdr:col>
      <xdr:colOff>725659</xdr:colOff>
      <xdr:row>131</xdr:row>
      <xdr:rowOff>976955</xdr:rowOff>
    </xdr:to>
    <xdr:pic>
      <xdr:nvPicPr>
        <xdr:cNvPr id="260" name="Image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04875" y="85872638"/>
          <a:ext cx="582784" cy="762642"/>
        </a:xfrm>
        <a:prstGeom prst="rect">
          <a:avLst/>
        </a:prstGeom>
      </xdr:spPr>
    </xdr:pic>
    <xdr:clientData/>
  </xdr:twoCellAnchor>
  <xdr:twoCellAnchor editAs="oneCell">
    <xdr:from>
      <xdr:col>9</xdr:col>
      <xdr:colOff>0</xdr:colOff>
      <xdr:row>128</xdr:row>
      <xdr:rowOff>0</xdr:rowOff>
    </xdr:from>
    <xdr:to>
      <xdr:col>9</xdr:col>
      <xdr:colOff>582784</xdr:colOff>
      <xdr:row>128</xdr:row>
      <xdr:rowOff>762642</xdr:rowOff>
    </xdr:to>
    <xdr:pic>
      <xdr:nvPicPr>
        <xdr:cNvPr id="265" name="Image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468600" y="83715225"/>
          <a:ext cx="582784" cy="762642"/>
        </a:xfrm>
        <a:prstGeom prst="rect">
          <a:avLst/>
        </a:prstGeom>
      </xdr:spPr>
    </xdr:pic>
    <xdr:clientData/>
  </xdr:twoCellAnchor>
  <xdr:twoCellAnchor editAs="oneCell">
    <xdr:from>
      <xdr:col>7</xdr:col>
      <xdr:colOff>190500</xdr:colOff>
      <xdr:row>131</xdr:row>
      <xdr:rowOff>238125</xdr:rowOff>
    </xdr:from>
    <xdr:to>
      <xdr:col>7</xdr:col>
      <xdr:colOff>773284</xdr:colOff>
      <xdr:row>131</xdr:row>
      <xdr:rowOff>1000767</xdr:rowOff>
    </xdr:to>
    <xdr:pic>
      <xdr:nvPicPr>
        <xdr:cNvPr id="266" name="Image 265">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1982450" y="85896450"/>
          <a:ext cx="582784" cy="762642"/>
        </a:xfrm>
        <a:prstGeom prst="rect">
          <a:avLst/>
        </a:prstGeom>
      </xdr:spPr>
    </xdr:pic>
    <xdr:clientData/>
  </xdr:twoCellAnchor>
  <xdr:oneCellAnchor>
    <xdr:from>
      <xdr:col>7</xdr:col>
      <xdr:colOff>1143000</xdr:colOff>
      <xdr:row>43</xdr:row>
      <xdr:rowOff>63500</xdr:rowOff>
    </xdr:from>
    <xdr:ext cx="1057275" cy="595993"/>
    <xdr:pic>
      <xdr:nvPicPr>
        <xdr:cNvPr id="287" name="Image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4000" y="29051250"/>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0</xdr:colOff>
      <xdr:row>91</xdr:row>
      <xdr:rowOff>0</xdr:rowOff>
    </xdr:from>
    <xdr:to>
      <xdr:col>5</xdr:col>
      <xdr:colOff>582784</xdr:colOff>
      <xdr:row>91</xdr:row>
      <xdr:rowOff>797396</xdr:rowOff>
    </xdr:to>
    <xdr:pic>
      <xdr:nvPicPr>
        <xdr:cNvPr id="286" name="Image 285">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096250" y="58745438"/>
          <a:ext cx="582784" cy="7973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1181100</xdr:colOff>
      <xdr:row>3</xdr:row>
      <xdr:rowOff>142875</xdr:rowOff>
    </xdr:from>
    <xdr:to>
      <xdr:col>1</xdr:col>
      <xdr:colOff>2295525</xdr:colOff>
      <xdr:row>4</xdr:row>
      <xdr:rowOff>323850</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2266950"/>
          <a:ext cx="11144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1143000</xdr:colOff>
      <xdr:row>3</xdr:row>
      <xdr:rowOff>95250</xdr:rowOff>
    </xdr:from>
    <xdr:to>
      <xdr:col>7</xdr:col>
      <xdr:colOff>2200275</xdr:colOff>
      <xdr:row>4</xdr:row>
      <xdr:rowOff>323850</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34950" y="2219325"/>
          <a:ext cx="10572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1143000</xdr:colOff>
      <xdr:row>3</xdr:row>
      <xdr:rowOff>161925</xdr:rowOff>
    </xdr:from>
    <xdr:to>
      <xdr:col>3</xdr:col>
      <xdr:colOff>2324100</xdr:colOff>
      <xdr:row>4</xdr:row>
      <xdr:rowOff>323850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2286000"/>
          <a:ext cx="11811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847725</xdr:colOff>
      <xdr:row>3</xdr:row>
      <xdr:rowOff>152400</xdr:rowOff>
    </xdr:from>
    <xdr:to>
      <xdr:col>9</xdr:col>
      <xdr:colOff>2571750</xdr:colOff>
      <xdr:row>4</xdr:row>
      <xdr:rowOff>333375</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2276475"/>
          <a:ext cx="17240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847725</xdr:colOff>
      <xdr:row>3</xdr:row>
      <xdr:rowOff>139700</xdr:rowOff>
    </xdr:from>
    <xdr:to>
      <xdr:col>5</xdr:col>
      <xdr:colOff>2628900</xdr:colOff>
      <xdr:row>4</xdr:row>
      <xdr:rowOff>311150</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75725" y="1790700"/>
          <a:ext cx="1781175"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0</xdr:row>
      <xdr:rowOff>161925</xdr:rowOff>
    </xdr:from>
    <xdr:to>
      <xdr:col>1</xdr:col>
      <xdr:colOff>1457325</xdr:colOff>
      <xdr:row>2</xdr:row>
      <xdr:rowOff>381000</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161925"/>
          <a:ext cx="91440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1466850</xdr:colOff>
      <xdr:row>0</xdr:row>
      <xdr:rowOff>561975</xdr:rowOff>
    </xdr:from>
    <xdr:to>
      <xdr:col>1</xdr:col>
      <xdr:colOff>1876425</xdr:colOff>
      <xdr:row>2</xdr:row>
      <xdr:rowOff>219075</xdr:rowOff>
    </xdr:to>
    <xdr:pic>
      <xdr:nvPicPr>
        <xdr:cNvPr id="8" name="Imag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561975"/>
          <a:ext cx="409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1181100</xdr:colOff>
      <xdr:row>23</xdr:row>
      <xdr:rowOff>71436</xdr:rowOff>
    </xdr:from>
    <xdr:ext cx="1114425" cy="548368"/>
    <xdr:pic>
      <xdr:nvPicPr>
        <xdr:cNvPr id="9" name="Imag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14858999"/>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1143000</xdr:colOff>
      <xdr:row>23</xdr:row>
      <xdr:rowOff>23812</xdr:rowOff>
    </xdr:from>
    <xdr:ext cx="1057275" cy="595993"/>
    <xdr:pic>
      <xdr:nvPicPr>
        <xdr:cNvPr id="10" name="Imag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06375" y="14811375"/>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1404937</xdr:colOff>
      <xdr:row>23</xdr:row>
      <xdr:rowOff>95248</xdr:rowOff>
    </xdr:from>
    <xdr:ext cx="1181100" cy="529318"/>
    <xdr:pic>
      <xdr:nvPicPr>
        <xdr:cNvPr id="11" name="Imag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34062" y="14882811"/>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23</xdr:row>
      <xdr:rowOff>47624</xdr:rowOff>
    </xdr:from>
    <xdr:ext cx="1724025" cy="548368"/>
    <xdr:pic>
      <xdr:nvPicPr>
        <xdr:cNvPr id="12" name="Imag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278225" y="14835187"/>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23</xdr:row>
      <xdr:rowOff>47624</xdr:rowOff>
    </xdr:from>
    <xdr:ext cx="1781175" cy="538843"/>
    <xdr:pic>
      <xdr:nvPicPr>
        <xdr:cNvPr id="13" name="Imag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43975" y="14835187"/>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542925</xdr:colOff>
      <xdr:row>20</xdr:row>
      <xdr:rowOff>161925</xdr:rowOff>
    </xdr:from>
    <xdr:ext cx="914400" cy="1321254"/>
    <xdr:pic>
      <xdr:nvPicPr>
        <xdr:cNvPr id="14" name="Imag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13369925"/>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20</xdr:row>
      <xdr:rowOff>561975</xdr:rowOff>
    </xdr:from>
    <xdr:ext cx="409575" cy="759279"/>
    <xdr:pic>
      <xdr:nvPicPr>
        <xdr:cNvPr id="15" name="Imag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14039850"/>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1157287</xdr:colOff>
      <xdr:row>43</xdr:row>
      <xdr:rowOff>71437</xdr:rowOff>
    </xdr:from>
    <xdr:ext cx="1114425" cy="548368"/>
    <xdr:pic>
      <xdr:nvPicPr>
        <xdr:cNvPr id="16" name="Imag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 y="28027312"/>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43</xdr:row>
      <xdr:rowOff>161925</xdr:rowOff>
    </xdr:from>
    <xdr:ext cx="1181100" cy="529318"/>
    <xdr:pic>
      <xdr:nvPicPr>
        <xdr:cNvPr id="18" name="Imag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29241750"/>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43</xdr:row>
      <xdr:rowOff>152400</xdr:rowOff>
    </xdr:from>
    <xdr:ext cx="1724025" cy="548368"/>
    <xdr:pic>
      <xdr:nvPicPr>
        <xdr:cNvPr id="19" name="Imag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29232225"/>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43</xdr:row>
      <xdr:rowOff>123826</xdr:rowOff>
    </xdr:from>
    <xdr:ext cx="1781175" cy="538843"/>
    <xdr:pic>
      <xdr:nvPicPr>
        <xdr:cNvPr id="20" name="Imag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43975" y="28984576"/>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1403350</xdr:colOff>
      <xdr:row>63</xdr:row>
      <xdr:rowOff>47625</xdr:rowOff>
    </xdr:from>
    <xdr:ext cx="1114425" cy="548368"/>
    <xdr:pic>
      <xdr:nvPicPr>
        <xdr:cNvPr id="23" name="Imag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5350" y="41322625"/>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1143000</xdr:colOff>
      <xdr:row>63</xdr:row>
      <xdr:rowOff>95250</xdr:rowOff>
    </xdr:from>
    <xdr:ext cx="1057275" cy="595993"/>
    <xdr:pic>
      <xdr:nvPicPr>
        <xdr:cNvPr id="24" name="Imag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34950" y="42652950"/>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63</xdr:row>
      <xdr:rowOff>161925</xdr:rowOff>
    </xdr:from>
    <xdr:ext cx="1181100" cy="529318"/>
    <xdr:pic>
      <xdr:nvPicPr>
        <xdr:cNvPr id="25" name="Imag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42719625"/>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63</xdr:row>
      <xdr:rowOff>152400</xdr:rowOff>
    </xdr:from>
    <xdr:ext cx="1724025" cy="548368"/>
    <xdr:pic>
      <xdr:nvPicPr>
        <xdr:cNvPr id="26" name="Imag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42710100"/>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63</xdr:row>
      <xdr:rowOff>123826</xdr:rowOff>
    </xdr:from>
    <xdr:ext cx="1781175" cy="538843"/>
    <xdr:pic>
      <xdr:nvPicPr>
        <xdr:cNvPr id="27" name="Imag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43975" y="41248014"/>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1181100</xdr:colOff>
      <xdr:row>83</xdr:row>
      <xdr:rowOff>142875</xdr:rowOff>
    </xdr:from>
    <xdr:ext cx="1114425" cy="548368"/>
    <xdr:pic>
      <xdr:nvPicPr>
        <xdr:cNvPr id="30" name="Imag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56178450"/>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1143000</xdr:colOff>
      <xdr:row>83</xdr:row>
      <xdr:rowOff>95250</xdr:rowOff>
    </xdr:from>
    <xdr:ext cx="1057275" cy="595993"/>
    <xdr:pic>
      <xdr:nvPicPr>
        <xdr:cNvPr id="31" name="Imag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34950" y="56130825"/>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83</xdr:row>
      <xdr:rowOff>98425</xdr:rowOff>
    </xdr:from>
    <xdr:ext cx="1181100" cy="529318"/>
    <xdr:pic>
      <xdr:nvPicPr>
        <xdr:cNvPr id="32" name="Imag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8000" y="54581425"/>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83</xdr:row>
      <xdr:rowOff>104775</xdr:rowOff>
    </xdr:from>
    <xdr:ext cx="1724025" cy="548368"/>
    <xdr:pic>
      <xdr:nvPicPr>
        <xdr:cNvPr id="33" name="Image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56140350"/>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83</xdr:row>
      <xdr:rowOff>123826</xdr:rowOff>
    </xdr:from>
    <xdr:ext cx="1781175" cy="538843"/>
    <xdr:pic>
      <xdr:nvPicPr>
        <xdr:cNvPr id="34" name="Image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63025" y="56159401"/>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542925</xdr:colOff>
      <xdr:row>80</xdr:row>
      <xdr:rowOff>161925</xdr:rowOff>
    </xdr:from>
    <xdr:ext cx="914400" cy="1321254"/>
    <xdr:pic>
      <xdr:nvPicPr>
        <xdr:cNvPr id="35" name="Image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54073425"/>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80</xdr:row>
      <xdr:rowOff>561975</xdr:rowOff>
    </xdr:from>
    <xdr:ext cx="409575" cy="759279"/>
    <xdr:pic>
      <xdr:nvPicPr>
        <xdr:cNvPr id="36" name="Image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54473475"/>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1200150</xdr:colOff>
      <xdr:row>103</xdr:row>
      <xdr:rowOff>0</xdr:rowOff>
    </xdr:from>
    <xdr:ext cx="1114425" cy="548368"/>
    <xdr:pic>
      <xdr:nvPicPr>
        <xdr:cNvPr id="37" name="Image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0" y="68560950"/>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103</xdr:row>
      <xdr:rowOff>0</xdr:rowOff>
    </xdr:from>
    <xdr:ext cx="1181100" cy="529318"/>
    <xdr:pic>
      <xdr:nvPicPr>
        <xdr:cNvPr id="38" name="Image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1650" y="69475350"/>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103</xdr:row>
      <xdr:rowOff>0</xdr:rowOff>
    </xdr:from>
    <xdr:ext cx="1724025" cy="548368"/>
    <xdr:pic>
      <xdr:nvPicPr>
        <xdr:cNvPr id="39" name="Image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16325" y="69465825"/>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1960566</xdr:colOff>
      <xdr:row>18</xdr:row>
      <xdr:rowOff>51348</xdr:rowOff>
    </xdr:from>
    <xdr:ext cx="452434" cy="353464"/>
    <xdr:pic>
      <xdr:nvPicPr>
        <xdr:cNvPr id="66" name="BIOE" descr="Logo AB Européen">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3771566" y="11068598"/>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18</xdr:row>
      <xdr:rowOff>484188</xdr:rowOff>
    </xdr:from>
    <xdr:to>
      <xdr:col>4</xdr:col>
      <xdr:colOff>65806</xdr:colOff>
      <xdr:row>18</xdr:row>
      <xdr:rowOff>1178638</xdr:rowOff>
    </xdr:to>
    <xdr:pic>
      <xdr:nvPicPr>
        <xdr:cNvPr id="67" name="Image 66">
          <a:extLst>
            <a:ext uri="{FF2B5EF4-FFF2-40B4-BE49-F238E27FC236}">
              <a16:creationId xmlns:a16="http://schemas.microsoft.com/office/drawing/2014/main" id="{00000000-0008-0000-0100-00004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39032" y="12028488"/>
          <a:ext cx="551574" cy="703975"/>
        </a:xfrm>
        <a:prstGeom prst="rect">
          <a:avLst/>
        </a:prstGeom>
      </xdr:spPr>
    </xdr:pic>
    <xdr:clientData/>
  </xdr:twoCellAnchor>
  <xdr:twoCellAnchor editAs="oneCell">
    <xdr:from>
      <xdr:col>3</xdr:col>
      <xdr:colOff>2960694</xdr:colOff>
      <xdr:row>18</xdr:row>
      <xdr:rowOff>95250</xdr:rowOff>
    </xdr:from>
    <xdr:to>
      <xdr:col>3</xdr:col>
      <xdr:colOff>3468694</xdr:colOff>
      <xdr:row>18</xdr:row>
      <xdr:rowOff>466598</xdr:rowOff>
    </xdr:to>
    <xdr:pic>
      <xdr:nvPicPr>
        <xdr:cNvPr id="68" name="Image 67" descr="Afficher l’image source">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99344" y="116395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18</xdr:row>
      <xdr:rowOff>166686</xdr:rowOff>
    </xdr:from>
    <xdr:to>
      <xdr:col>5</xdr:col>
      <xdr:colOff>1593948</xdr:colOff>
      <xdr:row>18</xdr:row>
      <xdr:rowOff>446571</xdr:rowOff>
    </xdr:to>
    <xdr:sp macro="" textlink="">
      <xdr:nvSpPr>
        <xdr:cNvPr id="69" name="ZoneTexte 4">
          <a:extLst>
            <a:ext uri="{FF2B5EF4-FFF2-40B4-BE49-F238E27FC236}">
              <a16:creationId xmlns:a16="http://schemas.microsoft.com/office/drawing/2014/main" id="{00000000-0008-0000-0100-000045000000}"/>
            </a:ext>
          </a:extLst>
        </xdr:cNvPr>
        <xdr:cNvSpPr txBox="1"/>
      </xdr:nvSpPr>
      <xdr:spPr>
        <a:xfrm>
          <a:off x="8305805" y="1171098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18</xdr:row>
      <xdr:rowOff>134938</xdr:rowOff>
    </xdr:from>
    <xdr:to>
      <xdr:col>9</xdr:col>
      <xdr:colOff>819151</xdr:colOff>
      <xdr:row>18</xdr:row>
      <xdr:rowOff>414823</xdr:rowOff>
    </xdr:to>
    <xdr:sp macro="" textlink="">
      <xdr:nvSpPr>
        <xdr:cNvPr id="70" name="ZoneTexte 4">
          <a:extLst>
            <a:ext uri="{FF2B5EF4-FFF2-40B4-BE49-F238E27FC236}">
              <a16:creationId xmlns:a16="http://schemas.microsoft.com/office/drawing/2014/main" id="{00000000-0008-0000-0100-000046000000}"/>
            </a:ext>
          </a:extLst>
        </xdr:cNvPr>
        <xdr:cNvSpPr txBox="1"/>
      </xdr:nvSpPr>
      <xdr:spPr>
        <a:xfrm>
          <a:off x="14538326" y="11679238"/>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twoCellAnchor>
    <xdr:from>
      <xdr:col>5</xdr:col>
      <xdr:colOff>3309941</xdr:colOff>
      <xdr:row>18</xdr:row>
      <xdr:rowOff>761999</xdr:rowOff>
    </xdr:from>
    <xdr:to>
      <xdr:col>7</xdr:col>
      <xdr:colOff>1428753</xdr:colOff>
      <xdr:row>18</xdr:row>
      <xdr:rowOff>1219200</xdr:rowOff>
    </xdr:to>
    <xdr:sp macro="" textlink="">
      <xdr:nvSpPr>
        <xdr:cNvPr id="72" name="ZoneTexte 4">
          <a:extLst>
            <a:ext uri="{FF2B5EF4-FFF2-40B4-BE49-F238E27FC236}">
              <a16:creationId xmlns:a16="http://schemas.microsoft.com/office/drawing/2014/main" id="{00000000-0008-0000-0100-000048000000}"/>
            </a:ext>
          </a:extLst>
        </xdr:cNvPr>
        <xdr:cNvSpPr txBox="1"/>
      </xdr:nvSpPr>
      <xdr:spPr>
        <a:xfrm>
          <a:off x="11634791" y="11601449"/>
          <a:ext cx="1890712" cy="45720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Filière</a:t>
          </a:r>
          <a:r>
            <a:rPr lang="fr-FR" sz="1200" baseline="0">
              <a:latin typeface="Montserrat" panose="00000500000000000000" pitchFamily="2" charset="0"/>
            </a:rPr>
            <a:t> marine engagée</a:t>
          </a:r>
          <a:endParaRPr lang="fr-FR" sz="1200">
            <a:latin typeface="Montserrat" panose="00000500000000000000" pitchFamily="2" charset="0"/>
          </a:endParaRPr>
        </a:p>
      </xdr:txBody>
    </xdr:sp>
    <xdr:clientData/>
  </xdr:twoCellAnchor>
  <xdr:twoCellAnchor editAs="oneCell">
    <xdr:from>
      <xdr:col>5</xdr:col>
      <xdr:colOff>2667008</xdr:colOff>
      <xdr:row>18</xdr:row>
      <xdr:rowOff>71440</xdr:rowOff>
    </xdr:from>
    <xdr:to>
      <xdr:col>5</xdr:col>
      <xdr:colOff>3188449</xdr:colOff>
      <xdr:row>18</xdr:row>
      <xdr:rowOff>547690</xdr:rowOff>
    </xdr:to>
    <xdr:pic>
      <xdr:nvPicPr>
        <xdr:cNvPr id="73" name="Image 286">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782308" y="1161574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3214684</xdr:colOff>
      <xdr:row>18</xdr:row>
      <xdr:rowOff>142875</xdr:rowOff>
    </xdr:from>
    <xdr:to>
      <xdr:col>7</xdr:col>
      <xdr:colOff>1287459</xdr:colOff>
      <xdr:row>18</xdr:row>
      <xdr:rowOff>610311</xdr:rowOff>
    </xdr:to>
    <xdr:sp macro="" textlink="">
      <xdr:nvSpPr>
        <xdr:cNvPr id="74" name="ZoneTexte 4">
          <a:extLst>
            <a:ext uri="{FF2B5EF4-FFF2-40B4-BE49-F238E27FC236}">
              <a16:creationId xmlns:a16="http://schemas.microsoft.com/office/drawing/2014/main" id="{00000000-0008-0000-0100-00004A000000}"/>
            </a:ext>
          </a:extLst>
        </xdr:cNvPr>
        <xdr:cNvSpPr txBox="1"/>
      </xdr:nvSpPr>
      <xdr:spPr>
        <a:xfrm>
          <a:off x="11329984" y="11687175"/>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18</xdr:row>
      <xdr:rowOff>523875</xdr:rowOff>
    </xdr:from>
    <xdr:to>
      <xdr:col>7</xdr:col>
      <xdr:colOff>2452692</xdr:colOff>
      <xdr:row>18</xdr:row>
      <xdr:rowOff>1033462</xdr:rowOff>
    </xdr:to>
    <xdr:pic>
      <xdr:nvPicPr>
        <xdr:cNvPr id="75" name="Image 74" descr="Afficher l’image source">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20768" y="12068175"/>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18</xdr:row>
      <xdr:rowOff>619126</xdr:rowOff>
    </xdr:from>
    <xdr:to>
      <xdr:col>9</xdr:col>
      <xdr:colOff>858842</xdr:colOff>
      <xdr:row>18</xdr:row>
      <xdr:rowOff>899011</xdr:rowOff>
    </xdr:to>
    <xdr:sp macro="" textlink="">
      <xdr:nvSpPr>
        <xdr:cNvPr id="76" name="ZoneTexte 4">
          <a:extLst>
            <a:ext uri="{FF2B5EF4-FFF2-40B4-BE49-F238E27FC236}">
              <a16:creationId xmlns:a16="http://schemas.microsoft.com/office/drawing/2014/main" id="{00000000-0008-0000-0100-00004C000000}"/>
            </a:ext>
          </a:extLst>
        </xdr:cNvPr>
        <xdr:cNvSpPr txBox="1"/>
      </xdr:nvSpPr>
      <xdr:spPr>
        <a:xfrm>
          <a:off x="14578017" y="12163426"/>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18</xdr:row>
      <xdr:rowOff>714374</xdr:rowOff>
    </xdr:from>
    <xdr:to>
      <xdr:col>5</xdr:col>
      <xdr:colOff>2476511</xdr:colOff>
      <xdr:row>18</xdr:row>
      <xdr:rowOff>1000123</xdr:rowOff>
    </xdr:to>
    <xdr:sp macro="" textlink="">
      <xdr:nvSpPr>
        <xdr:cNvPr id="77" name="ZoneTexte 4">
          <a:extLst>
            <a:ext uri="{FF2B5EF4-FFF2-40B4-BE49-F238E27FC236}">
              <a16:creationId xmlns:a16="http://schemas.microsoft.com/office/drawing/2014/main" id="{00000000-0008-0000-0100-00004D000000}"/>
            </a:ext>
          </a:extLst>
        </xdr:cNvPr>
        <xdr:cNvSpPr txBox="1"/>
      </xdr:nvSpPr>
      <xdr:spPr>
        <a:xfrm>
          <a:off x="8115311" y="1225867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7</xdr:col>
      <xdr:colOff>1960566</xdr:colOff>
      <xdr:row>38</xdr:row>
      <xdr:rowOff>71439</xdr:rowOff>
    </xdr:from>
    <xdr:ext cx="426717" cy="333373"/>
    <xdr:pic>
      <xdr:nvPicPr>
        <xdr:cNvPr id="78" name="BIOE" descr="Logo AB Européen">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3752516" y="25093614"/>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38</xdr:row>
      <xdr:rowOff>484188</xdr:rowOff>
    </xdr:from>
    <xdr:to>
      <xdr:col>4</xdr:col>
      <xdr:colOff>65806</xdr:colOff>
      <xdr:row>38</xdr:row>
      <xdr:rowOff>1178636</xdr:rowOff>
    </xdr:to>
    <xdr:pic>
      <xdr:nvPicPr>
        <xdr:cNvPr id="79" name="Image 78">
          <a:extLst>
            <a:ext uri="{FF2B5EF4-FFF2-40B4-BE49-F238E27FC236}">
              <a16:creationId xmlns:a16="http://schemas.microsoft.com/office/drawing/2014/main" id="{00000000-0008-0000-0100-00004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39032" y="25506363"/>
          <a:ext cx="551574" cy="703975"/>
        </a:xfrm>
        <a:prstGeom prst="rect">
          <a:avLst/>
        </a:prstGeom>
      </xdr:spPr>
    </xdr:pic>
    <xdr:clientData/>
  </xdr:twoCellAnchor>
  <xdr:twoCellAnchor editAs="oneCell">
    <xdr:from>
      <xdr:col>3</xdr:col>
      <xdr:colOff>2960694</xdr:colOff>
      <xdr:row>38</xdr:row>
      <xdr:rowOff>95250</xdr:rowOff>
    </xdr:from>
    <xdr:to>
      <xdr:col>3</xdr:col>
      <xdr:colOff>3468694</xdr:colOff>
      <xdr:row>38</xdr:row>
      <xdr:rowOff>466598</xdr:rowOff>
    </xdr:to>
    <xdr:pic>
      <xdr:nvPicPr>
        <xdr:cNvPr id="80" name="Image 79" descr="Afficher l’image source">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99344" y="2511742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38</xdr:row>
      <xdr:rowOff>166686</xdr:rowOff>
    </xdr:from>
    <xdr:to>
      <xdr:col>5</xdr:col>
      <xdr:colOff>1593948</xdr:colOff>
      <xdr:row>38</xdr:row>
      <xdr:rowOff>446571</xdr:rowOff>
    </xdr:to>
    <xdr:sp macro="" textlink="">
      <xdr:nvSpPr>
        <xdr:cNvPr id="81" name="ZoneTexte 4">
          <a:extLst>
            <a:ext uri="{FF2B5EF4-FFF2-40B4-BE49-F238E27FC236}">
              <a16:creationId xmlns:a16="http://schemas.microsoft.com/office/drawing/2014/main" id="{00000000-0008-0000-0100-000051000000}"/>
            </a:ext>
          </a:extLst>
        </xdr:cNvPr>
        <xdr:cNvSpPr txBox="1"/>
      </xdr:nvSpPr>
      <xdr:spPr>
        <a:xfrm>
          <a:off x="8305805" y="25188861"/>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38</xdr:row>
      <xdr:rowOff>134938</xdr:rowOff>
    </xdr:from>
    <xdr:to>
      <xdr:col>9</xdr:col>
      <xdr:colOff>819151</xdr:colOff>
      <xdr:row>38</xdr:row>
      <xdr:rowOff>414823</xdr:rowOff>
    </xdr:to>
    <xdr:sp macro="" textlink="">
      <xdr:nvSpPr>
        <xdr:cNvPr id="82" name="ZoneTexte 4">
          <a:extLst>
            <a:ext uri="{FF2B5EF4-FFF2-40B4-BE49-F238E27FC236}">
              <a16:creationId xmlns:a16="http://schemas.microsoft.com/office/drawing/2014/main" id="{00000000-0008-0000-0100-000052000000}"/>
            </a:ext>
          </a:extLst>
        </xdr:cNvPr>
        <xdr:cNvSpPr txBox="1"/>
      </xdr:nvSpPr>
      <xdr:spPr>
        <a:xfrm>
          <a:off x="14538326" y="25157113"/>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twoCellAnchor>
    <xdr:from>
      <xdr:col>5</xdr:col>
      <xdr:colOff>3309941</xdr:colOff>
      <xdr:row>38</xdr:row>
      <xdr:rowOff>761999</xdr:rowOff>
    </xdr:from>
    <xdr:to>
      <xdr:col>7</xdr:col>
      <xdr:colOff>1428753</xdr:colOff>
      <xdr:row>39</xdr:row>
      <xdr:rowOff>97938</xdr:rowOff>
    </xdr:to>
    <xdr:sp macro="" textlink="">
      <xdr:nvSpPr>
        <xdr:cNvPr id="84" name="ZoneTexte 4">
          <a:extLst>
            <a:ext uri="{FF2B5EF4-FFF2-40B4-BE49-F238E27FC236}">
              <a16:creationId xmlns:a16="http://schemas.microsoft.com/office/drawing/2014/main" id="{00000000-0008-0000-0100-000054000000}"/>
            </a:ext>
          </a:extLst>
        </xdr:cNvPr>
        <xdr:cNvSpPr txBox="1"/>
      </xdr:nvSpPr>
      <xdr:spPr>
        <a:xfrm>
          <a:off x="11634791" y="25260299"/>
          <a:ext cx="1890712" cy="5932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600" kern="1200">
              <a:solidFill>
                <a:schemeClr val="tx1"/>
              </a:solidFill>
              <a:effectLst/>
              <a:latin typeface="+mn-lt"/>
              <a:ea typeface="+mn-ea"/>
              <a:cs typeface="+mn-cs"/>
            </a:rPr>
            <a:t>Filière</a:t>
          </a:r>
          <a:r>
            <a:rPr lang="fr-FR" sz="1600" kern="1200" baseline="0">
              <a:solidFill>
                <a:schemeClr val="tx1"/>
              </a:solidFill>
              <a:effectLst/>
              <a:latin typeface="+mn-lt"/>
              <a:ea typeface="+mn-ea"/>
              <a:cs typeface="+mn-cs"/>
            </a:rPr>
            <a:t> marine engagée</a:t>
          </a:r>
          <a:endParaRPr lang="fr-FR" sz="1100">
            <a:effectLst/>
          </a:endParaRPr>
        </a:p>
      </xdr:txBody>
    </xdr:sp>
    <xdr:clientData/>
  </xdr:twoCellAnchor>
  <xdr:twoCellAnchor>
    <xdr:from>
      <xdr:col>5</xdr:col>
      <xdr:colOff>3214684</xdr:colOff>
      <xdr:row>38</xdr:row>
      <xdr:rowOff>142875</xdr:rowOff>
    </xdr:from>
    <xdr:to>
      <xdr:col>7</xdr:col>
      <xdr:colOff>1287459</xdr:colOff>
      <xdr:row>38</xdr:row>
      <xdr:rowOff>610311</xdr:rowOff>
    </xdr:to>
    <xdr:sp macro="" textlink="">
      <xdr:nvSpPr>
        <xdr:cNvPr id="86" name="ZoneTexte 4">
          <a:extLst>
            <a:ext uri="{FF2B5EF4-FFF2-40B4-BE49-F238E27FC236}">
              <a16:creationId xmlns:a16="http://schemas.microsoft.com/office/drawing/2014/main" id="{00000000-0008-0000-0100-000056000000}"/>
            </a:ext>
          </a:extLst>
        </xdr:cNvPr>
        <xdr:cNvSpPr txBox="1"/>
      </xdr:nvSpPr>
      <xdr:spPr>
        <a:xfrm>
          <a:off x="11329984" y="25165050"/>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38</xdr:row>
      <xdr:rowOff>523875</xdr:rowOff>
    </xdr:from>
    <xdr:to>
      <xdr:col>7</xdr:col>
      <xdr:colOff>2452692</xdr:colOff>
      <xdr:row>38</xdr:row>
      <xdr:rowOff>1033460</xdr:rowOff>
    </xdr:to>
    <xdr:pic>
      <xdr:nvPicPr>
        <xdr:cNvPr id="87" name="Image 86" descr="Afficher l’image source">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20768" y="25546050"/>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38</xdr:row>
      <xdr:rowOff>619126</xdr:rowOff>
    </xdr:from>
    <xdr:to>
      <xdr:col>9</xdr:col>
      <xdr:colOff>858842</xdr:colOff>
      <xdr:row>38</xdr:row>
      <xdr:rowOff>899011</xdr:rowOff>
    </xdr:to>
    <xdr:sp macro="" textlink="">
      <xdr:nvSpPr>
        <xdr:cNvPr id="88" name="ZoneTexte 4">
          <a:extLst>
            <a:ext uri="{FF2B5EF4-FFF2-40B4-BE49-F238E27FC236}">
              <a16:creationId xmlns:a16="http://schemas.microsoft.com/office/drawing/2014/main" id="{00000000-0008-0000-0100-000058000000}"/>
            </a:ext>
          </a:extLst>
        </xdr:cNvPr>
        <xdr:cNvSpPr txBox="1"/>
      </xdr:nvSpPr>
      <xdr:spPr>
        <a:xfrm>
          <a:off x="14578017" y="25641301"/>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oneCellAnchor>
    <xdr:from>
      <xdr:col>7</xdr:col>
      <xdr:colOff>1960566</xdr:colOff>
      <xdr:row>58</xdr:row>
      <xdr:rowOff>71439</xdr:rowOff>
    </xdr:from>
    <xdr:ext cx="426717" cy="333373"/>
    <xdr:pic>
      <xdr:nvPicPr>
        <xdr:cNvPr id="90" name="BIOE" descr="Logo AB Européen">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3752516" y="38571489"/>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58</xdr:row>
      <xdr:rowOff>484188</xdr:rowOff>
    </xdr:from>
    <xdr:to>
      <xdr:col>4</xdr:col>
      <xdr:colOff>65806</xdr:colOff>
      <xdr:row>58</xdr:row>
      <xdr:rowOff>1178639</xdr:rowOff>
    </xdr:to>
    <xdr:pic>
      <xdr:nvPicPr>
        <xdr:cNvPr id="91" name="Image 90">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39032" y="38984238"/>
          <a:ext cx="551574" cy="703975"/>
        </a:xfrm>
        <a:prstGeom prst="rect">
          <a:avLst/>
        </a:prstGeom>
      </xdr:spPr>
    </xdr:pic>
    <xdr:clientData/>
  </xdr:twoCellAnchor>
  <xdr:twoCellAnchor editAs="oneCell">
    <xdr:from>
      <xdr:col>3</xdr:col>
      <xdr:colOff>2960694</xdr:colOff>
      <xdr:row>58</xdr:row>
      <xdr:rowOff>95250</xdr:rowOff>
    </xdr:from>
    <xdr:to>
      <xdr:col>3</xdr:col>
      <xdr:colOff>3468694</xdr:colOff>
      <xdr:row>58</xdr:row>
      <xdr:rowOff>466598</xdr:rowOff>
    </xdr:to>
    <xdr:pic>
      <xdr:nvPicPr>
        <xdr:cNvPr id="92" name="Image 91" descr="Afficher l’image source">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99344" y="385953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58</xdr:row>
      <xdr:rowOff>166686</xdr:rowOff>
    </xdr:from>
    <xdr:to>
      <xdr:col>5</xdr:col>
      <xdr:colOff>1593948</xdr:colOff>
      <xdr:row>58</xdr:row>
      <xdr:rowOff>446571</xdr:rowOff>
    </xdr:to>
    <xdr:sp macro="" textlink="">
      <xdr:nvSpPr>
        <xdr:cNvPr id="93" name="ZoneTexte 4">
          <a:extLst>
            <a:ext uri="{FF2B5EF4-FFF2-40B4-BE49-F238E27FC236}">
              <a16:creationId xmlns:a16="http://schemas.microsoft.com/office/drawing/2014/main" id="{00000000-0008-0000-0100-00005D000000}"/>
            </a:ext>
          </a:extLst>
        </xdr:cNvPr>
        <xdr:cNvSpPr txBox="1"/>
      </xdr:nvSpPr>
      <xdr:spPr>
        <a:xfrm>
          <a:off x="8305805" y="386667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58</xdr:row>
      <xdr:rowOff>134938</xdr:rowOff>
    </xdr:from>
    <xdr:to>
      <xdr:col>9</xdr:col>
      <xdr:colOff>819151</xdr:colOff>
      <xdr:row>58</xdr:row>
      <xdr:rowOff>414823</xdr:rowOff>
    </xdr:to>
    <xdr:sp macro="" textlink="">
      <xdr:nvSpPr>
        <xdr:cNvPr id="94" name="ZoneTexte 4">
          <a:extLst>
            <a:ext uri="{FF2B5EF4-FFF2-40B4-BE49-F238E27FC236}">
              <a16:creationId xmlns:a16="http://schemas.microsoft.com/office/drawing/2014/main" id="{00000000-0008-0000-0100-00005E000000}"/>
            </a:ext>
          </a:extLst>
        </xdr:cNvPr>
        <xdr:cNvSpPr txBox="1"/>
      </xdr:nvSpPr>
      <xdr:spPr>
        <a:xfrm>
          <a:off x="14538326" y="38634988"/>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twoCellAnchor>
    <xdr:from>
      <xdr:col>5</xdr:col>
      <xdr:colOff>3309941</xdr:colOff>
      <xdr:row>58</xdr:row>
      <xdr:rowOff>704849</xdr:rowOff>
    </xdr:from>
    <xdr:to>
      <xdr:col>7</xdr:col>
      <xdr:colOff>1428753</xdr:colOff>
      <xdr:row>59</xdr:row>
      <xdr:rowOff>32234</xdr:rowOff>
    </xdr:to>
    <xdr:sp macro="" textlink="">
      <xdr:nvSpPr>
        <xdr:cNvPr id="96" name="ZoneTexte 4">
          <a:extLst>
            <a:ext uri="{FF2B5EF4-FFF2-40B4-BE49-F238E27FC236}">
              <a16:creationId xmlns:a16="http://schemas.microsoft.com/office/drawing/2014/main" id="{00000000-0008-0000-0100-000060000000}"/>
            </a:ext>
          </a:extLst>
        </xdr:cNvPr>
        <xdr:cNvSpPr txBox="1"/>
      </xdr:nvSpPr>
      <xdr:spPr>
        <a:xfrm>
          <a:off x="11634791" y="38080949"/>
          <a:ext cx="1890712" cy="33703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600" kern="1200">
              <a:solidFill>
                <a:schemeClr val="tx1"/>
              </a:solidFill>
              <a:effectLst/>
              <a:latin typeface="+mn-lt"/>
              <a:ea typeface="+mn-ea"/>
              <a:cs typeface="+mn-cs"/>
            </a:rPr>
            <a:t>Filière</a:t>
          </a:r>
          <a:r>
            <a:rPr lang="fr-FR" sz="1600" kern="1200" baseline="0">
              <a:solidFill>
                <a:schemeClr val="tx1"/>
              </a:solidFill>
              <a:effectLst/>
              <a:latin typeface="+mn-lt"/>
              <a:ea typeface="+mn-ea"/>
              <a:cs typeface="+mn-cs"/>
            </a:rPr>
            <a:t> marine engagée</a:t>
          </a:r>
          <a:endParaRPr lang="fr-FR" sz="1100">
            <a:effectLst/>
          </a:endParaRPr>
        </a:p>
      </xdr:txBody>
    </xdr:sp>
    <xdr:clientData/>
  </xdr:twoCellAnchor>
  <xdr:twoCellAnchor editAs="oneCell">
    <xdr:from>
      <xdr:col>5</xdr:col>
      <xdr:colOff>2667008</xdr:colOff>
      <xdr:row>58</xdr:row>
      <xdr:rowOff>71440</xdr:rowOff>
    </xdr:from>
    <xdr:to>
      <xdr:col>5</xdr:col>
      <xdr:colOff>3188449</xdr:colOff>
      <xdr:row>58</xdr:row>
      <xdr:rowOff>547690</xdr:rowOff>
    </xdr:to>
    <xdr:pic>
      <xdr:nvPicPr>
        <xdr:cNvPr id="97" name="Image 286">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782308" y="385714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3214684</xdr:colOff>
      <xdr:row>58</xdr:row>
      <xdr:rowOff>142875</xdr:rowOff>
    </xdr:from>
    <xdr:to>
      <xdr:col>7</xdr:col>
      <xdr:colOff>1287459</xdr:colOff>
      <xdr:row>58</xdr:row>
      <xdr:rowOff>610311</xdr:rowOff>
    </xdr:to>
    <xdr:sp macro="" textlink="">
      <xdr:nvSpPr>
        <xdr:cNvPr id="98" name="ZoneTexte 4">
          <a:extLst>
            <a:ext uri="{FF2B5EF4-FFF2-40B4-BE49-F238E27FC236}">
              <a16:creationId xmlns:a16="http://schemas.microsoft.com/office/drawing/2014/main" id="{00000000-0008-0000-0100-000062000000}"/>
            </a:ext>
          </a:extLst>
        </xdr:cNvPr>
        <xdr:cNvSpPr txBox="1"/>
      </xdr:nvSpPr>
      <xdr:spPr>
        <a:xfrm>
          <a:off x="11329984" y="38642925"/>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58</xdr:row>
      <xdr:rowOff>523875</xdr:rowOff>
    </xdr:from>
    <xdr:to>
      <xdr:col>7</xdr:col>
      <xdr:colOff>2452692</xdr:colOff>
      <xdr:row>58</xdr:row>
      <xdr:rowOff>1033463</xdr:rowOff>
    </xdr:to>
    <xdr:pic>
      <xdr:nvPicPr>
        <xdr:cNvPr id="99" name="Image 98" descr="Afficher l’image source">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20768" y="39023925"/>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58</xdr:row>
      <xdr:rowOff>619126</xdr:rowOff>
    </xdr:from>
    <xdr:to>
      <xdr:col>9</xdr:col>
      <xdr:colOff>858842</xdr:colOff>
      <xdr:row>58</xdr:row>
      <xdr:rowOff>899011</xdr:rowOff>
    </xdr:to>
    <xdr:sp macro="" textlink="">
      <xdr:nvSpPr>
        <xdr:cNvPr id="100" name="ZoneTexte 4">
          <a:extLst>
            <a:ext uri="{FF2B5EF4-FFF2-40B4-BE49-F238E27FC236}">
              <a16:creationId xmlns:a16="http://schemas.microsoft.com/office/drawing/2014/main" id="{00000000-0008-0000-0100-000064000000}"/>
            </a:ext>
          </a:extLst>
        </xdr:cNvPr>
        <xdr:cNvSpPr txBox="1"/>
      </xdr:nvSpPr>
      <xdr:spPr>
        <a:xfrm>
          <a:off x="14578017" y="39119176"/>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58</xdr:row>
      <xdr:rowOff>714374</xdr:rowOff>
    </xdr:from>
    <xdr:to>
      <xdr:col>5</xdr:col>
      <xdr:colOff>2476511</xdr:colOff>
      <xdr:row>58</xdr:row>
      <xdr:rowOff>1000123</xdr:rowOff>
    </xdr:to>
    <xdr:sp macro="" textlink="">
      <xdr:nvSpPr>
        <xdr:cNvPr id="101" name="ZoneTexte 4">
          <a:extLst>
            <a:ext uri="{FF2B5EF4-FFF2-40B4-BE49-F238E27FC236}">
              <a16:creationId xmlns:a16="http://schemas.microsoft.com/office/drawing/2014/main" id="{00000000-0008-0000-0100-000065000000}"/>
            </a:ext>
          </a:extLst>
        </xdr:cNvPr>
        <xdr:cNvSpPr txBox="1"/>
      </xdr:nvSpPr>
      <xdr:spPr>
        <a:xfrm>
          <a:off x="8115311" y="392144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7</xdr:col>
      <xdr:colOff>1960566</xdr:colOff>
      <xdr:row>78</xdr:row>
      <xdr:rowOff>71439</xdr:rowOff>
    </xdr:from>
    <xdr:ext cx="426717" cy="333373"/>
    <xdr:pic>
      <xdr:nvPicPr>
        <xdr:cNvPr id="102" name="BIOE" descr="Logo AB Européen">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3752516" y="52049364"/>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78</xdr:row>
      <xdr:rowOff>484188</xdr:rowOff>
    </xdr:from>
    <xdr:to>
      <xdr:col>4</xdr:col>
      <xdr:colOff>65806</xdr:colOff>
      <xdr:row>78</xdr:row>
      <xdr:rowOff>1178635</xdr:rowOff>
    </xdr:to>
    <xdr:pic>
      <xdr:nvPicPr>
        <xdr:cNvPr id="103" name="Image 102">
          <a:extLst>
            <a:ext uri="{FF2B5EF4-FFF2-40B4-BE49-F238E27FC236}">
              <a16:creationId xmlns:a16="http://schemas.microsoft.com/office/drawing/2014/main" id="{00000000-0008-0000-0100-00006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39032" y="52462113"/>
          <a:ext cx="551574" cy="703975"/>
        </a:xfrm>
        <a:prstGeom prst="rect">
          <a:avLst/>
        </a:prstGeom>
      </xdr:spPr>
    </xdr:pic>
    <xdr:clientData/>
  </xdr:twoCellAnchor>
  <xdr:twoCellAnchor editAs="oneCell">
    <xdr:from>
      <xdr:col>3</xdr:col>
      <xdr:colOff>2960694</xdr:colOff>
      <xdr:row>78</xdr:row>
      <xdr:rowOff>95250</xdr:rowOff>
    </xdr:from>
    <xdr:to>
      <xdr:col>3</xdr:col>
      <xdr:colOff>3468694</xdr:colOff>
      <xdr:row>78</xdr:row>
      <xdr:rowOff>466598</xdr:rowOff>
    </xdr:to>
    <xdr:pic>
      <xdr:nvPicPr>
        <xdr:cNvPr id="104" name="Image 103" descr="Afficher l’image source">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99344" y="5207317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78</xdr:row>
      <xdr:rowOff>166686</xdr:rowOff>
    </xdr:from>
    <xdr:to>
      <xdr:col>5</xdr:col>
      <xdr:colOff>1593948</xdr:colOff>
      <xdr:row>78</xdr:row>
      <xdr:rowOff>446571</xdr:rowOff>
    </xdr:to>
    <xdr:sp macro="" textlink="">
      <xdr:nvSpPr>
        <xdr:cNvPr id="105" name="ZoneTexte 4">
          <a:extLst>
            <a:ext uri="{FF2B5EF4-FFF2-40B4-BE49-F238E27FC236}">
              <a16:creationId xmlns:a16="http://schemas.microsoft.com/office/drawing/2014/main" id="{00000000-0008-0000-0100-000069000000}"/>
            </a:ext>
          </a:extLst>
        </xdr:cNvPr>
        <xdr:cNvSpPr txBox="1"/>
      </xdr:nvSpPr>
      <xdr:spPr>
        <a:xfrm>
          <a:off x="8305805" y="52144611"/>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78</xdr:row>
      <xdr:rowOff>134938</xdr:rowOff>
    </xdr:from>
    <xdr:to>
      <xdr:col>9</xdr:col>
      <xdr:colOff>819151</xdr:colOff>
      <xdr:row>78</xdr:row>
      <xdr:rowOff>414823</xdr:rowOff>
    </xdr:to>
    <xdr:sp macro="" textlink="">
      <xdr:nvSpPr>
        <xdr:cNvPr id="106" name="ZoneTexte 4">
          <a:extLst>
            <a:ext uri="{FF2B5EF4-FFF2-40B4-BE49-F238E27FC236}">
              <a16:creationId xmlns:a16="http://schemas.microsoft.com/office/drawing/2014/main" id="{00000000-0008-0000-0100-00006A000000}"/>
            </a:ext>
          </a:extLst>
        </xdr:cNvPr>
        <xdr:cNvSpPr txBox="1"/>
      </xdr:nvSpPr>
      <xdr:spPr>
        <a:xfrm>
          <a:off x="14538326" y="52112863"/>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twoCellAnchor>
    <xdr:from>
      <xdr:col>5</xdr:col>
      <xdr:colOff>3309941</xdr:colOff>
      <xdr:row>78</xdr:row>
      <xdr:rowOff>761999</xdr:rowOff>
    </xdr:from>
    <xdr:to>
      <xdr:col>7</xdr:col>
      <xdr:colOff>1428753</xdr:colOff>
      <xdr:row>79</xdr:row>
      <xdr:rowOff>97938</xdr:rowOff>
    </xdr:to>
    <xdr:sp macro="" textlink="">
      <xdr:nvSpPr>
        <xdr:cNvPr id="108" name="ZoneTexte 4">
          <a:extLst>
            <a:ext uri="{FF2B5EF4-FFF2-40B4-BE49-F238E27FC236}">
              <a16:creationId xmlns:a16="http://schemas.microsoft.com/office/drawing/2014/main" id="{00000000-0008-0000-0100-00006C000000}"/>
            </a:ext>
          </a:extLst>
        </xdr:cNvPr>
        <xdr:cNvSpPr txBox="1"/>
      </xdr:nvSpPr>
      <xdr:spPr>
        <a:xfrm>
          <a:off x="11634791" y="52539899"/>
          <a:ext cx="1890712" cy="5932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600" kern="1200">
              <a:solidFill>
                <a:schemeClr val="tx1"/>
              </a:solidFill>
              <a:effectLst/>
              <a:latin typeface="+mn-lt"/>
              <a:ea typeface="+mn-ea"/>
              <a:cs typeface="+mn-cs"/>
            </a:rPr>
            <a:t>Filière</a:t>
          </a:r>
          <a:r>
            <a:rPr lang="fr-FR" sz="1600" kern="1200" baseline="0">
              <a:solidFill>
                <a:schemeClr val="tx1"/>
              </a:solidFill>
              <a:effectLst/>
              <a:latin typeface="+mn-lt"/>
              <a:ea typeface="+mn-ea"/>
              <a:cs typeface="+mn-cs"/>
            </a:rPr>
            <a:t> marine engagée</a:t>
          </a:r>
          <a:endParaRPr lang="fr-FR" sz="1100">
            <a:effectLst/>
          </a:endParaRPr>
        </a:p>
      </xdr:txBody>
    </xdr:sp>
    <xdr:clientData/>
  </xdr:twoCellAnchor>
  <xdr:twoCellAnchor editAs="oneCell">
    <xdr:from>
      <xdr:col>5</xdr:col>
      <xdr:colOff>2667008</xdr:colOff>
      <xdr:row>78</xdr:row>
      <xdr:rowOff>71440</xdr:rowOff>
    </xdr:from>
    <xdr:to>
      <xdr:col>5</xdr:col>
      <xdr:colOff>3188449</xdr:colOff>
      <xdr:row>78</xdr:row>
      <xdr:rowOff>547690</xdr:rowOff>
    </xdr:to>
    <xdr:pic>
      <xdr:nvPicPr>
        <xdr:cNvPr id="109" name="Image 286">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782308" y="52049365"/>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3214684</xdr:colOff>
      <xdr:row>78</xdr:row>
      <xdr:rowOff>142875</xdr:rowOff>
    </xdr:from>
    <xdr:to>
      <xdr:col>7</xdr:col>
      <xdr:colOff>1287459</xdr:colOff>
      <xdr:row>78</xdr:row>
      <xdr:rowOff>610311</xdr:rowOff>
    </xdr:to>
    <xdr:sp macro="" textlink="">
      <xdr:nvSpPr>
        <xdr:cNvPr id="110" name="ZoneTexte 4">
          <a:extLst>
            <a:ext uri="{FF2B5EF4-FFF2-40B4-BE49-F238E27FC236}">
              <a16:creationId xmlns:a16="http://schemas.microsoft.com/office/drawing/2014/main" id="{00000000-0008-0000-0100-00006E000000}"/>
            </a:ext>
          </a:extLst>
        </xdr:cNvPr>
        <xdr:cNvSpPr txBox="1"/>
      </xdr:nvSpPr>
      <xdr:spPr>
        <a:xfrm>
          <a:off x="11329984" y="52120800"/>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78</xdr:row>
      <xdr:rowOff>523875</xdr:rowOff>
    </xdr:from>
    <xdr:to>
      <xdr:col>7</xdr:col>
      <xdr:colOff>2452692</xdr:colOff>
      <xdr:row>78</xdr:row>
      <xdr:rowOff>1033459</xdr:rowOff>
    </xdr:to>
    <xdr:pic>
      <xdr:nvPicPr>
        <xdr:cNvPr id="111" name="Image 110" descr="Afficher l’image source">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20768" y="52501800"/>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78</xdr:row>
      <xdr:rowOff>619126</xdr:rowOff>
    </xdr:from>
    <xdr:to>
      <xdr:col>9</xdr:col>
      <xdr:colOff>858842</xdr:colOff>
      <xdr:row>78</xdr:row>
      <xdr:rowOff>899011</xdr:rowOff>
    </xdr:to>
    <xdr:sp macro="" textlink="">
      <xdr:nvSpPr>
        <xdr:cNvPr id="112" name="ZoneTexte 4">
          <a:extLst>
            <a:ext uri="{FF2B5EF4-FFF2-40B4-BE49-F238E27FC236}">
              <a16:creationId xmlns:a16="http://schemas.microsoft.com/office/drawing/2014/main" id="{00000000-0008-0000-0100-000070000000}"/>
            </a:ext>
          </a:extLst>
        </xdr:cNvPr>
        <xdr:cNvSpPr txBox="1"/>
      </xdr:nvSpPr>
      <xdr:spPr>
        <a:xfrm>
          <a:off x="14578017" y="52597051"/>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78</xdr:row>
      <xdr:rowOff>714374</xdr:rowOff>
    </xdr:from>
    <xdr:to>
      <xdr:col>5</xdr:col>
      <xdr:colOff>2476511</xdr:colOff>
      <xdr:row>78</xdr:row>
      <xdr:rowOff>1000123</xdr:rowOff>
    </xdr:to>
    <xdr:sp macro="" textlink="">
      <xdr:nvSpPr>
        <xdr:cNvPr id="113" name="ZoneTexte 4">
          <a:extLst>
            <a:ext uri="{FF2B5EF4-FFF2-40B4-BE49-F238E27FC236}">
              <a16:creationId xmlns:a16="http://schemas.microsoft.com/office/drawing/2014/main" id="{00000000-0008-0000-0100-000071000000}"/>
            </a:ext>
          </a:extLst>
        </xdr:cNvPr>
        <xdr:cNvSpPr txBox="1"/>
      </xdr:nvSpPr>
      <xdr:spPr>
        <a:xfrm>
          <a:off x="8115311" y="52692299"/>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7</xdr:col>
      <xdr:colOff>1960566</xdr:colOff>
      <xdr:row>98</xdr:row>
      <xdr:rowOff>71439</xdr:rowOff>
    </xdr:from>
    <xdr:ext cx="426717" cy="333373"/>
    <xdr:pic>
      <xdr:nvPicPr>
        <xdr:cNvPr id="114" name="BIOE" descr="Logo AB Européen">
          <a:extLst>
            <a:ext uri="{FF2B5EF4-FFF2-40B4-BE49-F238E27FC236}">
              <a16:creationId xmlns:a16="http://schemas.microsoft.com/office/drawing/2014/main" id="{00000000-0008-0000-0100-000072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3752516" y="65527239"/>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98</xdr:row>
      <xdr:rowOff>484188</xdr:rowOff>
    </xdr:from>
    <xdr:to>
      <xdr:col>4</xdr:col>
      <xdr:colOff>65806</xdr:colOff>
      <xdr:row>98</xdr:row>
      <xdr:rowOff>1178639</xdr:rowOff>
    </xdr:to>
    <xdr:pic>
      <xdr:nvPicPr>
        <xdr:cNvPr id="115" name="Image 114">
          <a:extLst>
            <a:ext uri="{FF2B5EF4-FFF2-40B4-BE49-F238E27FC236}">
              <a16:creationId xmlns:a16="http://schemas.microsoft.com/office/drawing/2014/main" id="{00000000-0008-0000-0100-00007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39032" y="65939988"/>
          <a:ext cx="551574" cy="703975"/>
        </a:xfrm>
        <a:prstGeom prst="rect">
          <a:avLst/>
        </a:prstGeom>
      </xdr:spPr>
    </xdr:pic>
    <xdr:clientData/>
  </xdr:twoCellAnchor>
  <xdr:twoCellAnchor editAs="oneCell">
    <xdr:from>
      <xdr:col>3</xdr:col>
      <xdr:colOff>2960694</xdr:colOff>
      <xdr:row>98</xdr:row>
      <xdr:rowOff>95250</xdr:rowOff>
    </xdr:from>
    <xdr:to>
      <xdr:col>3</xdr:col>
      <xdr:colOff>3468694</xdr:colOff>
      <xdr:row>98</xdr:row>
      <xdr:rowOff>466598</xdr:rowOff>
    </xdr:to>
    <xdr:pic>
      <xdr:nvPicPr>
        <xdr:cNvPr id="116" name="Image 115" descr="Afficher l’image source">
          <a:extLst>
            <a:ext uri="{FF2B5EF4-FFF2-40B4-BE49-F238E27FC236}">
              <a16:creationId xmlns:a16="http://schemas.microsoft.com/office/drawing/2014/main" id="{00000000-0008-0000-0100-000074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99344" y="655510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98</xdr:row>
      <xdr:rowOff>166686</xdr:rowOff>
    </xdr:from>
    <xdr:to>
      <xdr:col>5</xdr:col>
      <xdr:colOff>1593948</xdr:colOff>
      <xdr:row>98</xdr:row>
      <xdr:rowOff>446571</xdr:rowOff>
    </xdr:to>
    <xdr:sp macro="" textlink="">
      <xdr:nvSpPr>
        <xdr:cNvPr id="117" name="ZoneTexte 4">
          <a:extLst>
            <a:ext uri="{FF2B5EF4-FFF2-40B4-BE49-F238E27FC236}">
              <a16:creationId xmlns:a16="http://schemas.microsoft.com/office/drawing/2014/main" id="{00000000-0008-0000-0100-000075000000}"/>
            </a:ext>
          </a:extLst>
        </xdr:cNvPr>
        <xdr:cNvSpPr txBox="1"/>
      </xdr:nvSpPr>
      <xdr:spPr>
        <a:xfrm>
          <a:off x="8305805" y="6562248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98</xdr:row>
      <xdr:rowOff>134938</xdr:rowOff>
    </xdr:from>
    <xdr:to>
      <xdr:col>9</xdr:col>
      <xdr:colOff>819151</xdr:colOff>
      <xdr:row>98</xdr:row>
      <xdr:rowOff>414823</xdr:rowOff>
    </xdr:to>
    <xdr:sp macro="" textlink="">
      <xdr:nvSpPr>
        <xdr:cNvPr id="118" name="ZoneTexte 4">
          <a:extLst>
            <a:ext uri="{FF2B5EF4-FFF2-40B4-BE49-F238E27FC236}">
              <a16:creationId xmlns:a16="http://schemas.microsoft.com/office/drawing/2014/main" id="{00000000-0008-0000-0100-000076000000}"/>
            </a:ext>
          </a:extLst>
        </xdr:cNvPr>
        <xdr:cNvSpPr txBox="1"/>
      </xdr:nvSpPr>
      <xdr:spPr>
        <a:xfrm>
          <a:off x="14538326" y="65590738"/>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twoCellAnchor>
    <xdr:from>
      <xdr:col>5</xdr:col>
      <xdr:colOff>3309941</xdr:colOff>
      <xdr:row>98</xdr:row>
      <xdr:rowOff>761999</xdr:rowOff>
    </xdr:from>
    <xdr:to>
      <xdr:col>7</xdr:col>
      <xdr:colOff>1428753</xdr:colOff>
      <xdr:row>99</xdr:row>
      <xdr:rowOff>97938</xdr:rowOff>
    </xdr:to>
    <xdr:sp macro="" textlink="">
      <xdr:nvSpPr>
        <xdr:cNvPr id="120" name="ZoneTexte 4">
          <a:extLst>
            <a:ext uri="{FF2B5EF4-FFF2-40B4-BE49-F238E27FC236}">
              <a16:creationId xmlns:a16="http://schemas.microsoft.com/office/drawing/2014/main" id="{00000000-0008-0000-0100-000078000000}"/>
            </a:ext>
          </a:extLst>
        </xdr:cNvPr>
        <xdr:cNvSpPr txBox="1"/>
      </xdr:nvSpPr>
      <xdr:spPr>
        <a:xfrm>
          <a:off x="11634791" y="66198749"/>
          <a:ext cx="1890712" cy="5932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600" kern="1200">
              <a:solidFill>
                <a:schemeClr val="tx1"/>
              </a:solidFill>
              <a:effectLst/>
              <a:latin typeface="+mn-lt"/>
              <a:ea typeface="+mn-ea"/>
              <a:cs typeface="+mn-cs"/>
            </a:rPr>
            <a:t>Filière</a:t>
          </a:r>
          <a:r>
            <a:rPr lang="fr-FR" sz="1600" kern="1200" baseline="0">
              <a:solidFill>
                <a:schemeClr val="tx1"/>
              </a:solidFill>
              <a:effectLst/>
              <a:latin typeface="+mn-lt"/>
              <a:ea typeface="+mn-ea"/>
              <a:cs typeface="+mn-cs"/>
            </a:rPr>
            <a:t> marine engagée</a:t>
          </a:r>
          <a:endParaRPr lang="fr-FR" sz="1100">
            <a:effectLst/>
          </a:endParaRPr>
        </a:p>
      </xdr:txBody>
    </xdr:sp>
    <xdr:clientData/>
  </xdr:twoCellAnchor>
  <xdr:twoCellAnchor editAs="oneCell">
    <xdr:from>
      <xdr:col>5</xdr:col>
      <xdr:colOff>2667008</xdr:colOff>
      <xdr:row>98</xdr:row>
      <xdr:rowOff>71440</xdr:rowOff>
    </xdr:from>
    <xdr:to>
      <xdr:col>5</xdr:col>
      <xdr:colOff>3188449</xdr:colOff>
      <xdr:row>98</xdr:row>
      <xdr:rowOff>547690</xdr:rowOff>
    </xdr:to>
    <xdr:pic>
      <xdr:nvPicPr>
        <xdr:cNvPr id="121" name="Image 286">
          <a:extLst>
            <a:ext uri="{FF2B5EF4-FFF2-40B4-BE49-F238E27FC236}">
              <a16:creationId xmlns:a16="http://schemas.microsoft.com/office/drawing/2014/main" id="{00000000-0008-0000-0100-000079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782308" y="6552724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3214684</xdr:colOff>
      <xdr:row>98</xdr:row>
      <xdr:rowOff>142875</xdr:rowOff>
    </xdr:from>
    <xdr:to>
      <xdr:col>7</xdr:col>
      <xdr:colOff>1287459</xdr:colOff>
      <xdr:row>98</xdr:row>
      <xdr:rowOff>610311</xdr:rowOff>
    </xdr:to>
    <xdr:sp macro="" textlink="">
      <xdr:nvSpPr>
        <xdr:cNvPr id="122" name="ZoneTexte 4">
          <a:extLst>
            <a:ext uri="{FF2B5EF4-FFF2-40B4-BE49-F238E27FC236}">
              <a16:creationId xmlns:a16="http://schemas.microsoft.com/office/drawing/2014/main" id="{00000000-0008-0000-0100-00007A000000}"/>
            </a:ext>
          </a:extLst>
        </xdr:cNvPr>
        <xdr:cNvSpPr txBox="1"/>
      </xdr:nvSpPr>
      <xdr:spPr>
        <a:xfrm>
          <a:off x="11329984" y="65598675"/>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98</xdr:row>
      <xdr:rowOff>523875</xdr:rowOff>
    </xdr:from>
    <xdr:to>
      <xdr:col>7</xdr:col>
      <xdr:colOff>2452692</xdr:colOff>
      <xdr:row>98</xdr:row>
      <xdr:rowOff>1033463</xdr:rowOff>
    </xdr:to>
    <xdr:pic>
      <xdr:nvPicPr>
        <xdr:cNvPr id="123" name="Image 122" descr="Afficher l’image source">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20768" y="65979675"/>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98</xdr:row>
      <xdr:rowOff>619126</xdr:rowOff>
    </xdr:from>
    <xdr:to>
      <xdr:col>9</xdr:col>
      <xdr:colOff>858842</xdr:colOff>
      <xdr:row>98</xdr:row>
      <xdr:rowOff>899011</xdr:rowOff>
    </xdr:to>
    <xdr:sp macro="" textlink="">
      <xdr:nvSpPr>
        <xdr:cNvPr id="124" name="ZoneTexte 4">
          <a:extLst>
            <a:ext uri="{FF2B5EF4-FFF2-40B4-BE49-F238E27FC236}">
              <a16:creationId xmlns:a16="http://schemas.microsoft.com/office/drawing/2014/main" id="{00000000-0008-0000-0100-00007C000000}"/>
            </a:ext>
          </a:extLst>
        </xdr:cNvPr>
        <xdr:cNvSpPr txBox="1"/>
      </xdr:nvSpPr>
      <xdr:spPr>
        <a:xfrm>
          <a:off x="14578017" y="66074926"/>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98</xdr:row>
      <xdr:rowOff>714374</xdr:rowOff>
    </xdr:from>
    <xdr:to>
      <xdr:col>5</xdr:col>
      <xdr:colOff>2476511</xdr:colOff>
      <xdr:row>98</xdr:row>
      <xdr:rowOff>1000123</xdr:rowOff>
    </xdr:to>
    <xdr:sp macro="" textlink="">
      <xdr:nvSpPr>
        <xdr:cNvPr id="125" name="ZoneTexte 4">
          <a:extLst>
            <a:ext uri="{FF2B5EF4-FFF2-40B4-BE49-F238E27FC236}">
              <a16:creationId xmlns:a16="http://schemas.microsoft.com/office/drawing/2014/main" id="{00000000-0008-0000-0100-00007D000000}"/>
            </a:ext>
          </a:extLst>
        </xdr:cNvPr>
        <xdr:cNvSpPr txBox="1"/>
      </xdr:nvSpPr>
      <xdr:spPr>
        <a:xfrm>
          <a:off x="8115311" y="6617017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7</xdr:col>
      <xdr:colOff>1960566</xdr:colOff>
      <xdr:row>118</xdr:row>
      <xdr:rowOff>71439</xdr:rowOff>
    </xdr:from>
    <xdr:ext cx="426717" cy="333373"/>
    <xdr:pic>
      <xdr:nvPicPr>
        <xdr:cNvPr id="126" name="BIOE" descr="Logo AB Européen">
          <a:extLst>
            <a:ext uri="{FF2B5EF4-FFF2-40B4-BE49-F238E27FC236}">
              <a16:creationId xmlns:a16="http://schemas.microsoft.com/office/drawing/2014/main" id="{00000000-0008-0000-0100-00007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3752516" y="79005114"/>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3000382</xdr:colOff>
      <xdr:row>118</xdr:row>
      <xdr:rowOff>484188</xdr:rowOff>
    </xdr:from>
    <xdr:to>
      <xdr:col>4</xdr:col>
      <xdr:colOff>65806</xdr:colOff>
      <xdr:row>118</xdr:row>
      <xdr:rowOff>1178635</xdr:rowOff>
    </xdr:to>
    <xdr:pic>
      <xdr:nvPicPr>
        <xdr:cNvPr id="127" name="Image 126">
          <a:extLst>
            <a:ext uri="{FF2B5EF4-FFF2-40B4-BE49-F238E27FC236}">
              <a16:creationId xmlns:a16="http://schemas.microsoft.com/office/drawing/2014/main" id="{00000000-0008-0000-0100-00007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39032" y="79417863"/>
          <a:ext cx="551574" cy="703975"/>
        </a:xfrm>
        <a:prstGeom prst="rect">
          <a:avLst/>
        </a:prstGeom>
      </xdr:spPr>
    </xdr:pic>
    <xdr:clientData/>
  </xdr:twoCellAnchor>
  <xdr:twoCellAnchor editAs="oneCell">
    <xdr:from>
      <xdr:col>3</xdr:col>
      <xdr:colOff>2960694</xdr:colOff>
      <xdr:row>118</xdr:row>
      <xdr:rowOff>95250</xdr:rowOff>
    </xdr:from>
    <xdr:to>
      <xdr:col>3</xdr:col>
      <xdr:colOff>3468694</xdr:colOff>
      <xdr:row>118</xdr:row>
      <xdr:rowOff>466598</xdr:rowOff>
    </xdr:to>
    <xdr:pic>
      <xdr:nvPicPr>
        <xdr:cNvPr id="128" name="Image 127" descr="Afficher l’image source">
          <a:extLst>
            <a:ext uri="{FF2B5EF4-FFF2-40B4-BE49-F238E27FC236}">
              <a16:creationId xmlns:a16="http://schemas.microsoft.com/office/drawing/2014/main" id="{00000000-0008-0000-0100-000080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99344" y="7902892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190505</xdr:colOff>
      <xdr:row>118</xdr:row>
      <xdr:rowOff>166686</xdr:rowOff>
    </xdr:from>
    <xdr:to>
      <xdr:col>5</xdr:col>
      <xdr:colOff>1593948</xdr:colOff>
      <xdr:row>118</xdr:row>
      <xdr:rowOff>446571</xdr:rowOff>
    </xdr:to>
    <xdr:sp macro="" textlink="">
      <xdr:nvSpPr>
        <xdr:cNvPr id="129" name="ZoneTexte 4">
          <a:extLst>
            <a:ext uri="{FF2B5EF4-FFF2-40B4-BE49-F238E27FC236}">
              <a16:creationId xmlns:a16="http://schemas.microsoft.com/office/drawing/2014/main" id="{00000000-0008-0000-0100-000081000000}"/>
            </a:ext>
          </a:extLst>
        </xdr:cNvPr>
        <xdr:cNvSpPr txBox="1"/>
      </xdr:nvSpPr>
      <xdr:spPr>
        <a:xfrm>
          <a:off x="8305805" y="79100361"/>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118</xdr:row>
      <xdr:rowOff>134938</xdr:rowOff>
    </xdr:from>
    <xdr:to>
      <xdr:col>9</xdr:col>
      <xdr:colOff>819151</xdr:colOff>
      <xdr:row>118</xdr:row>
      <xdr:rowOff>414823</xdr:rowOff>
    </xdr:to>
    <xdr:sp macro="" textlink="">
      <xdr:nvSpPr>
        <xdr:cNvPr id="130" name="ZoneTexte 4">
          <a:extLst>
            <a:ext uri="{FF2B5EF4-FFF2-40B4-BE49-F238E27FC236}">
              <a16:creationId xmlns:a16="http://schemas.microsoft.com/office/drawing/2014/main" id="{00000000-0008-0000-0100-000082000000}"/>
            </a:ext>
          </a:extLst>
        </xdr:cNvPr>
        <xdr:cNvSpPr txBox="1"/>
      </xdr:nvSpPr>
      <xdr:spPr>
        <a:xfrm>
          <a:off x="14538326" y="79068613"/>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twoCellAnchor>
    <xdr:from>
      <xdr:col>5</xdr:col>
      <xdr:colOff>3309941</xdr:colOff>
      <xdr:row>118</xdr:row>
      <xdr:rowOff>761999</xdr:rowOff>
    </xdr:from>
    <xdr:to>
      <xdr:col>7</xdr:col>
      <xdr:colOff>1428753</xdr:colOff>
      <xdr:row>119</xdr:row>
      <xdr:rowOff>97938</xdr:rowOff>
    </xdr:to>
    <xdr:sp macro="" textlink="">
      <xdr:nvSpPr>
        <xdr:cNvPr id="132" name="ZoneTexte 4">
          <a:extLst>
            <a:ext uri="{FF2B5EF4-FFF2-40B4-BE49-F238E27FC236}">
              <a16:creationId xmlns:a16="http://schemas.microsoft.com/office/drawing/2014/main" id="{00000000-0008-0000-0100-000084000000}"/>
            </a:ext>
          </a:extLst>
        </xdr:cNvPr>
        <xdr:cNvSpPr txBox="1"/>
      </xdr:nvSpPr>
      <xdr:spPr>
        <a:xfrm>
          <a:off x="11634791" y="80105249"/>
          <a:ext cx="1890712" cy="5932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600" kern="1200">
              <a:solidFill>
                <a:schemeClr val="tx1"/>
              </a:solidFill>
              <a:effectLst/>
              <a:latin typeface="+mn-lt"/>
              <a:ea typeface="+mn-ea"/>
              <a:cs typeface="+mn-cs"/>
            </a:rPr>
            <a:t>Filière</a:t>
          </a:r>
          <a:r>
            <a:rPr lang="fr-FR" sz="1600" kern="1200" baseline="0">
              <a:solidFill>
                <a:schemeClr val="tx1"/>
              </a:solidFill>
              <a:effectLst/>
              <a:latin typeface="+mn-lt"/>
              <a:ea typeface="+mn-ea"/>
              <a:cs typeface="+mn-cs"/>
            </a:rPr>
            <a:t> marine engagée</a:t>
          </a:r>
          <a:endParaRPr lang="fr-FR" sz="1100">
            <a:effectLst/>
          </a:endParaRPr>
        </a:p>
      </xdr:txBody>
    </xdr:sp>
    <xdr:clientData/>
  </xdr:twoCellAnchor>
  <xdr:twoCellAnchor editAs="oneCell">
    <xdr:from>
      <xdr:col>5</xdr:col>
      <xdr:colOff>2667008</xdr:colOff>
      <xdr:row>118</xdr:row>
      <xdr:rowOff>71440</xdr:rowOff>
    </xdr:from>
    <xdr:to>
      <xdr:col>5</xdr:col>
      <xdr:colOff>3188449</xdr:colOff>
      <xdr:row>118</xdr:row>
      <xdr:rowOff>547690</xdr:rowOff>
    </xdr:to>
    <xdr:pic>
      <xdr:nvPicPr>
        <xdr:cNvPr id="133" name="Image 286">
          <a:extLst>
            <a:ext uri="{FF2B5EF4-FFF2-40B4-BE49-F238E27FC236}">
              <a16:creationId xmlns:a16="http://schemas.microsoft.com/office/drawing/2014/main" id="{00000000-0008-0000-0100-000085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782308" y="79005115"/>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3214684</xdr:colOff>
      <xdr:row>118</xdr:row>
      <xdr:rowOff>142875</xdr:rowOff>
    </xdr:from>
    <xdr:to>
      <xdr:col>7</xdr:col>
      <xdr:colOff>1287459</xdr:colOff>
      <xdr:row>118</xdr:row>
      <xdr:rowOff>610311</xdr:rowOff>
    </xdr:to>
    <xdr:sp macro="" textlink="">
      <xdr:nvSpPr>
        <xdr:cNvPr id="134" name="ZoneTexte 4">
          <a:extLst>
            <a:ext uri="{FF2B5EF4-FFF2-40B4-BE49-F238E27FC236}">
              <a16:creationId xmlns:a16="http://schemas.microsoft.com/office/drawing/2014/main" id="{00000000-0008-0000-0100-000086000000}"/>
            </a:ext>
          </a:extLst>
        </xdr:cNvPr>
        <xdr:cNvSpPr txBox="1"/>
      </xdr:nvSpPr>
      <xdr:spPr>
        <a:xfrm>
          <a:off x="11329984" y="79076550"/>
          <a:ext cx="174942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twoCellAnchor editAs="oneCell">
    <xdr:from>
      <xdr:col>7</xdr:col>
      <xdr:colOff>1928818</xdr:colOff>
      <xdr:row>118</xdr:row>
      <xdr:rowOff>523875</xdr:rowOff>
    </xdr:from>
    <xdr:to>
      <xdr:col>7</xdr:col>
      <xdr:colOff>2452692</xdr:colOff>
      <xdr:row>118</xdr:row>
      <xdr:rowOff>1033459</xdr:rowOff>
    </xdr:to>
    <xdr:pic>
      <xdr:nvPicPr>
        <xdr:cNvPr id="135" name="Image 134" descr="Afficher l’image source">
          <a:extLst>
            <a:ext uri="{FF2B5EF4-FFF2-40B4-BE49-F238E27FC236}">
              <a16:creationId xmlns:a16="http://schemas.microsoft.com/office/drawing/2014/main" id="{00000000-0008-0000-0100-000087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20768" y="79457550"/>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2786067</xdr:colOff>
      <xdr:row>118</xdr:row>
      <xdr:rowOff>619126</xdr:rowOff>
    </xdr:from>
    <xdr:to>
      <xdr:col>9</xdr:col>
      <xdr:colOff>858842</xdr:colOff>
      <xdr:row>118</xdr:row>
      <xdr:rowOff>899011</xdr:rowOff>
    </xdr:to>
    <xdr:sp macro="" textlink="">
      <xdr:nvSpPr>
        <xdr:cNvPr id="136" name="ZoneTexte 4">
          <a:extLst>
            <a:ext uri="{FF2B5EF4-FFF2-40B4-BE49-F238E27FC236}">
              <a16:creationId xmlns:a16="http://schemas.microsoft.com/office/drawing/2014/main" id="{00000000-0008-0000-0100-000088000000}"/>
            </a:ext>
          </a:extLst>
        </xdr:cNvPr>
        <xdr:cNvSpPr txBox="1"/>
      </xdr:nvSpPr>
      <xdr:spPr>
        <a:xfrm>
          <a:off x="14578017" y="79552801"/>
          <a:ext cx="174942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118</xdr:row>
      <xdr:rowOff>714374</xdr:rowOff>
    </xdr:from>
    <xdr:to>
      <xdr:col>5</xdr:col>
      <xdr:colOff>2476511</xdr:colOff>
      <xdr:row>118</xdr:row>
      <xdr:rowOff>1000123</xdr:rowOff>
    </xdr:to>
    <xdr:sp macro="" textlink="">
      <xdr:nvSpPr>
        <xdr:cNvPr id="137" name="ZoneTexte 4">
          <a:extLst>
            <a:ext uri="{FF2B5EF4-FFF2-40B4-BE49-F238E27FC236}">
              <a16:creationId xmlns:a16="http://schemas.microsoft.com/office/drawing/2014/main" id="{00000000-0008-0000-0100-000089000000}"/>
            </a:ext>
          </a:extLst>
        </xdr:cNvPr>
        <xdr:cNvSpPr txBox="1"/>
      </xdr:nvSpPr>
      <xdr:spPr>
        <a:xfrm>
          <a:off x="8115311" y="79648049"/>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twoCellAnchor editAs="oneCell">
    <xdr:from>
      <xdr:col>1</xdr:col>
      <xdr:colOff>279724</xdr:colOff>
      <xdr:row>78</xdr:row>
      <xdr:rowOff>106427</xdr:rowOff>
    </xdr:from>
    <xdr:to>
      <xdr:col>1</xdr:col>
      <xdr:colOff>1190624</xdr:colOff>
      <xdr:row>78</xdr:row>
      <xdr:rowOff>1010974</xdr:rowOff>
    </xdr:to>
    <xdr:pic>
      <xdr:nvPicPr>
        <xdr:cNvPr id="170" name="Image 16">
          <a:extLst>
            <a:ext uri="{FF2B5EF4-FFF2-40B4-BE49-F238E27FC236}">
              <a16:creationId xmlns:a16="http://schemas.microsoft.com/office/drawing/2014/main" id="{00000000-0008-0000-0100-0000AA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52084352"/>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3000382</xdr:colOff>
      <xdr:row>78</xdr:row>
      <xdr:rowOff>484188</xdr:rowOff>
    </xdr:from>
    <xdr:to>
      <xdr:col>4</xdr:col>
      <xdr:colOff>65806</xdr:colOff>
      <xdr:row>78</xdr:row>
      <xdr:rowOff>1178635</xdr:rowOff>
    </xdr:to>
    <xdr:pic>
      <xdr:nvPicPr>
        <xdr:cNvPr id="173" name="Image 172">
          <a:extLst>
            <a:ext uri="{FF2B5EF4-FFF2-40B4-BE49-F238E27FC236}">
              <a16:creationId xmlns:a16="http://schemas.microsoft.com/office/drawing/2014/main" id="{00000000-0008-0000-0100-0000A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39032" y="52462113"/>
          <a:ext cx="551574" cy="703975"/>
        </a:xfrm>
        <a:prstGeom prst="rect">
          <a:avLst/>
        </a:prstGeom>
      </xdr:spPr>
    </xdr:pic>
    <xdr:clientData/>
  </xdr:twoCellAnchor>
  <xdr:twoCellAnchor editAs="oneCell">
    <xdr:from>
      <xdr:col>3</xdr:col>
      <xdr:colOff>2960694</xdr:colOff>
      <xdr:row>78</xdr:row>
      <xdr:rowOff>95250</xdr:rowOff>
    </xdr:from>
    <xdr:to>
      <xdr:col>3</xdr:col>
      <xdr:colOff>3468694</xdr:colOff>
      <xdr:row>78</xdr:row>
      <xdr:rowOff>466598</xdr:rowOff>
    </xdr:to>
    <xdr:pic>
      <xdr:nvPicPr>
        <xdr:cNvPr id="174" name="Image 173" descr="Afficher l’image source">
          <a:extLst>
            <a:ext uri="{FF2B5EF4-FFF2-40B4-BE49-F238E27FC236}">
              <a16:creationId xmlns:a16="http://schemas.microsoft.com/office/drawing/2014/main" id="{00000000-0008-0000-0100-0000AE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99344" y="5207317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279724</xdr:colOff>
      <xdr:row>98</xdr:row>
      <xdr:rowOff>106427</xdr:rowOff>
    </xdr:from>
    <xdr:to>
      <xdr:col>1</xdr:col>
      <xdr:colOff>1190624</xdr:colOff>
      <xdr:row>98</xdr:row>
      <xdr:rowOff>1010978</xdr:rowOff>
    </xdr:to>
    <xdr:pic>
      <xdr:nvPicPr>
        <xdr:cNvPr id="176" name="Image 16">
          <a:extLst>
            <a:ext uri="{FF2B5EF4-FFF2-40B4-BE49-F238E27FC236}">
              <a16:creationId xmlns:a16="http://schemas.microsoft.com/office/drawing/2014/main" id="{00000000-0008-0000-0100-0000B0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65562227"/>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3000382</xdr:colOff>
      <xdr:row>98</xdr:row>
      <xdr:rowOff>484188</xdr:rowOff>
    </xdr:from>
    <xdr:to>
      <xdr:col>4</xdr:col>
      <xdr:colOff>65806</xdr:colOff>
      <xdr:row>98</xdr:row>
      <xdr:rowOff>1178639</xdr:rowOff>
    </xdr:to>
    <xdr:pic>
      <xdr:nvPicPr>
        <xdr:cNvPr id="179" name="Image 178">
          <a:extLst>
            <a:ext uri="{FF2B5EF4-FFF2-40B4-BE49-F238E27FC236}">
              <a16:creationId xmlns:a16="http://schemas.microsoft.com/office/drawing/2014/main" id="{00000000-0008-0000-0100-0000B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39032" y="65939988"/>
          <a:ext cx="551574" cy="703975"/>
        </a:xfrm>
        <a:prstGeom prst="rect">
          <a:avLst/>
        </a:prstGeom>
      </xdr:spPr>
    </xdr:pic>
    <xdr:clientData/>
  </xdr:twoCellAnchor>
  <xdr:twoCellAnchor editAs="oneCell">
    <xdr:from>
      <xdr:col>3</xdr:col>
      <xdr:colOff>2960694</xdr:colOff>
      <xdr:row>98</xdr:row>
      <xdr:rowOff>95250</xdr:rowOff>
    </xdr:from>
    <xdr:to>
      <xdr:col>3</xdr:col>
      <xdr:colOff>3468694</xdr:colOff>
      <xdr:row>98</xdr:row>
      <xdr:rowOff>466598</xdr:rowOff>
    </xdr:to>
    <xdr:pic>
      <xdr:nvPicPr>
        <xdr:cNvPr id="180" name="Image 179" descr="Afficher l’image source">
          <a:extLst>
            <a:ext uri="{FF2B5EF4-FFF2-40B4-BE49-F238E27FC236}">
              <a16:creationId xmlns:a16="http://schemas.microsoft.com/office/drawing/2014/main" id="{00000000-0008-0000-0100-0000B4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99344" y="655510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279724</xdr:colOff>
      <xdr:row>118</xdr:row>
      <xdr:rowOff>106427</xdr:rowOff>
    </xdr:from>
    <xdr:to>
      <xdr:col>1</xdr:col>
      <xdr:colOff>1190624</xdr:colOff>
      <xdr:row>118</xdr:row>
      <xdr:rowOff>1010974</xdr:rowOff>
    </xdr:to>
    <xdr:pic>
      <xdr:nvPicPr>
        <xdr:cNvPr id="182" name="Image 16">
          <a:extLst>
            <a:ext uri="{FF2B5EF4-FFF2-40B4-BE49-F238E27FC236}">
              <a16:creationId xmlns:a16="http://schemas.microsoft.com/office/drawing/2014/main" id="{00000000-0008-0000-0100-0000B6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79040102"/>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3000382</xdr:colOff>
      <xdr:row>118</xdr:row>
      <xdr:rowOff>484188</xdr:rowOff>
    </xdr:from>
    <xdr:to>
      <xdr:col>4</xdr:col>
      <xdr:colOff>65806</xdr:colOff>
      <xdr:row>118</xdr:row>
      <xdr:rowOff>1178635</xdr:rowOff>
    </xdr:to>
    <xdr:pic>
      <xdr:nvPicPr>
        <xdr:cNvPr id="185" name="Image 184">
          <a:extLst>
            <a:ext uri="{FF2B5EF4-FFF2-40B4-BE49-F238E27FC236}">
              <a16:creationId xmlns:a16="http://schemas.microsoft.com/office/drawing/2014/main" id="{00000000-0008-0000-0100-0000B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39032" y="79417863"/>
          <a:ext cx="551574" cy="703975"/>
        </a:xfrm>
        <a:prstGeom prst="rect">
          <a:avLst/>
        </a:prstGeom>
      </xdr:spPr>
    </xdr:pic>
    <xdr:clientData/>
  </xdr:twoCellAnchor>
  <xdr:twoCellAnchor editAs="oneCell">
    <xdr:from>
      <xdr:col>3</xdr:col>
      <xdr:colOff>2960694</xdr:colOff>
      <xdr:row>118</xdr:row>
      <xdr:rowOff>95250</xdr:rowOff>
    </xdr:from>
    <xdr:to>
      <xdr:col>3</xdr:col>
      <xdr:colOff>3468694</xdr:colOff>
      <xdr:row>118</xdr:row>
      <xdr:rowOff>466598</xdr:rowOff>
    </xdr:to>
    <xdr:pic>
      <xdr:nvPicPr>
        <xdr:cNvPr id="186" name="Image 185" descr="Afficher l’image source">
          <a:extLst>
            <a:ext uri="{FF2B5EF4-FFF2-40B4-BE49-F238E27FC236}">
              <a16:creationId xmlns:a16="http://schemas.microsoft.com/office/drawing/2014/main" id="{00000000-0008-0000-0100-0000BA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99344" y="7902892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279724</xdr:colOff>
      <xdr:row>58</xdr:row>
      <xdr:rowOff>106427</xdr:rowOff>
    </xdr:from>
    <xdr:to>
      <xdr:col>1</xdr:col>
      <xdr:colOff>1190624</xdr:colOff>
      <xdr:row>58</xdr:row>
      <xdr:rowOff>1010978</xdr:rowOff>
    </xdr:to>
    <xdr:pic>
      <xdr:nvPicPr>
        <xdr:cNvPr id="188" name="Image 16">
          <a:extLst>
            <a:ext uri="{FF2B5EF4-FFF2-40B4-BE49-F238E27FC236}">
              <a16:creationId xmlns:a16="http://schemas.microsoft.com/office/drawing/2014/main" id="{00000000-0008-0000-0100-0000BC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38606477"/>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3000382</xdr:colOff>
      <xdr:row>58</xdr:row>
      <xdr:rowOff>484188</xdr:rowOff>
    </xdr:from>
    <xdr:to>
      <xdr:col>4</xdr:col>
      <xdr:colOff>65806</xdr:colOff>
      <xdr:row>58</xdr:row>
      <xdr:rowOff>1178639</xdr:rowOff>
    </xdr:to>
    <xdr:pic>
      <xdr:nvPicPr>
        <xdr:cNvPr id="191" name="Image 190">
          <a:extLst>
            <a:ext uri="{FF2B5EF4-FFF2-40B4-BE49-F238E27FC236}">
              <a16:creationId xmlns:a16="http://schemas.microsoft.com/office/drawing/2014/main" id="{00000000-0008-0000-0100-0000B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39032" y="38984238"/>
          <a:ext cx="551574" cy="703975"/>
        </a:xfrm>
        <a:prstGeom prst="rect">
          <a:avLst/>
        </a:prstGeom>
      </xdr:spPr>
    </xdr:pic>
    <xdr:clientData/>
  </xdr:twoCellAnchor>
  <xdr:twoCellAnchor editAs="oneCell">
    <xdr:from>
      <xdr:col>3</xdr:col>
      <xdr:colOff>2960694</xdr:colOff>
      <xdr:row>58</xdr:row>
      <xdr:rowOff>95250</xdr:rowOff>
    </xdr:from>
    <xdr:to>
      <xdr:col>3</xdr:col>
      <xdr:colOff>3468694</xdr:colOff>
      <xdr:row>58</xdr:row>
      <xdr:rowOff>466598</xdr:rowOff>
    </xdr:to>
    <xdr:pic>
      <xdr:nvPicPr>
        <xdr:cNvPr id="192" name="Image 191" descr="Afficher l’image source">
          <a:extLst>
            <a:ext uri="{FF2B5EF4-FFF2-40B4-BE49-F238E27FC236}">
              <a16:creationId xmlns:a16="http://schemas.microsoft.com/office/drawing/2014/main" id="{00000000-0008-0000-0100-0000C0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99344" y="385953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279724</xdr:colOff>
      <xdr:row>38</xdr:row>
      <xdr:rowOff>106427</xdr:rowOff>
    </xdr:from>
    <xdr:to>
      <xdr:col>1</xdr:col>
      <xdr:colOff>1190624</xdr:colOff>
      <xdr:row>38</xdr:row>
      <xdr:rowOff>1010975</xdr:rowOff>
    </xdr:to>
    <xdr:pic>
      <xdr:nvPicPr>
        <xdr:cNvPr id="194" name="Image 16">
          <a:extLst>
            <a:ext uri="{FF2B5EF4-FFF2-40B4-BE49-F238E27FC236}">
              <a16:creationId xmlns:a16="http://schemas.microsoft.com/office/drawing/2014/main" id="{00000000-0008-0000-0100-0000C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25128602"/>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3000382</xdr:colOff>
      <xdr:row>38</xdr:row>
      <xdr:rowOff>484188</xdr:rowOff>
    </xdr:from>
    <xdr:to>
      <xdr:col>4</xdr:col>
      <xdr:colOff>65806</xdr:colOff>
      <xdr:row>38</xdr:row>
      <xdr:rowOff>1178636</xdr:rowOff>
    </xdr:to>
    <xdr:pic>
      <xdr:nvPicPr>
        <xdr:cNvPr id="197" name="Image 196">
          <a:extLst>
            <a:ext uri="{FF2B5EF4-FFF2-40B4-BE49-F238E27FC236}">
              <a16:creationId xmlns:a16="http://schemas.microsoft.com/office/drawing/2014/main" id="{00000000-0008-0000-0100-0000C5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39032" y="25506363"/>
          <a:ext cx="551574" cy="703975"/>
        </a:xfrm>
        <a:prstGeom prst="rect">
          <a:avLst/>
        </a:prstGeom>
      </xdr:spPr>
    </xdr:pic>
    <xdr:clientData/>
  </xdr:twoCellAnchor>
  <xdr:twoCellAnchor editAs="oneCell">
    <xdr:from>
      <xdr:col>3</xdr:col>
      <xdr:colOff>2960694</xdr:colOff>
      <xdr:row>38</xdr:row>
      <xdr:rowOff>95250</xdr:rowOff>
    </xdr:from>
    <xdr:to>
      <xdr:col>3</xdr:col>
      <xdr:colOff>3468694</xdr:colOff>
      <xdr:row>38</xdr:row>
      <xdr:rowOff>466598</xdr:rowOff>
    </xdr:to>
    <xdr:pic>
      <xdr:nvPicPr>
        <xdr:cNvPr id="198" name="Image 197" descr="Afficher l’image source">
          <a:extLst>
            <a:ext uri="{FF2B5EF4-FFF2-40B4-BE49-F238E27FC236}">
              <a16:creationId xmlns:a16="http://schemas.microsoft.com/office/drawing/2014/main" id="{00000000-0008-0000-0100-0000C6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99344" y="25117425"/>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279724</xdr:colOff>
      <xdr:row>18</xdr:row>
      <xdr:rowOff>106427</xdr:rowOff>
    </xdr:from>
    <xdr:to>
      <xdr:col>1</xdr:col>
      <xdr:colOff>1190624</xdr:colOff>
      <xdr:row>18</xdr:row>
      <xdr:rowOff>1010977</xdr:rowOff>
    </xdr:to>
    <xdr:pic>
      <xdr:nvPicPr>
        <xdr:cNvPr id="200" name="Image 16">
          <a:extLst>
            <a:ext uri="{FF2B5EF4-FFF2-40B4-BE49-F238E27FC236}">
              <a16:creationId xmlns:a16="http://schemas.microsoft.com/office/drawing/2014/main" id="{00000000-0008-0000-0100-0000C8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11650727"/>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833422</xdr:colOff>
      <xdr:row>102</xdr:row>
      <xdr:rowOff>514350</xdr:rowOff>
    </xdr:from>
    <xdr:ext cx="1781175" cy="538843"/>
    <xdr:pic>
      <xdr:nvPicPr>
        <xdr:cNvPr id="207" name="Image 206">
          <a:extLst>
            <a:ext uri="{FF2B5EF4-FFF2-40B4-BE49-F238E27FC236}">
              <a16:creationId xmlns:a16="http://schemas.microsoft.com/office/drawing/2014/main" id="{00000000-0008-0000-0100-0000C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58272" y="68541900"/>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1262054</xdr:colOff>
      <xdr:row>103</xdr:row>
      <xdr:rowOff>0</xdr:rowOff>
    </xdr:from>
    <xdr:ext cx="1057275" cy="595993"/>
    <xdr:pic>
      <xdr:nvPicPr>
        <xdr:cNvPr id="208" name="Image 207">
          <a:extLst>
            <a:ext uri="{FF2B5EF4-FFF2-40B4-BE49-F238E27FC236}">
              <a16:creationId xmlns:a16="http://schemas.microsoft.com/office/drawing/2014/main" id="{00000000-0008-0000-0100-0000D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54004" y="69513450"/>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1214438</xdr:colOff>
      <xdr:row>43</xdr:row>
      <xdr:rowOff>23812</xdr:rowOff>
    </xdr:from>
    <xdr:ext cx="1057275" cy="595993"/>
    <xdr:pic>
      <xdr:nvPicPr>
        <xdr:cNvPr id="274" name="Image 273">
          <a:extLst>
            <a:ext uri="{FF2B5EF4-FFF2-40B4-BE49-F238E27FC236}">
              <a16:creationId xmlns:a16="http://schemas.microsoft.com/office/drawing/2014/main" id="{00000000-0008-0000-0100-000012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77813" y="28884562"/>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7</xdr:col>
      <xdr:colOff>1928818</xdr:colOff>
      <xdr:row>18</xdr:row>
      <xdr:rowOff>523875</xdr:rowOff>
    </xdr:from>
    <xdr:to>
      <xdr:col>7</xdr:col>
      <xdr:colOff>2452692</xdr:colOff>
      <xdr:row>18</xdr:row>
      <xdr:rowOff>1033462</xdr:rowOff>
    </xdr:to>
    <xdr:pic>
      <xdr:nvPicPr>
        <xdr:cNvPr id="211" name="Image 210" descr="Afficher l’image source">
          <a:extLst>
            <a:ext uri="{FF2B5EF4-FFF2-40B4-BE49-F238E27FC236}">
              <a16:creationId xmlns:a16="http://schemas.microsoft.com/office/drawing/2014/main" id="{00000000-0008-0000-0100-0000D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20768" y="11582400"/>
          <a:ext cx="523874" cy="519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279724</xdr:colOff>
      <xdr:row>18</xdr:row>
      <xdr:rowOff>106427</xdr:rowOff>
    </xdr:from>
    <xdr:to>
      <xdr:col>1</xdr:col>
      <xdr:colOff>1190624</xdr:colOff>
      <xdr:row>18</xdr:row>
      <xdr:rowOff>1010977</xdr:rowOff>
    </xdr:to>
    <xdr:pic>
      <xdr:nvPicPr>
        <xdr:cNvPr id="212" name="Image 16">
          <a:extLst>
            <a:ext uri="{FF2B5EF4-FFF2-40B4-BE49-F238E27FC236}">
              <a16:creationId xmlns:a16="http://schemas.microsoft.com/office/drawing/2014/main" id="{00000000-0008-0000-0100-0000D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11164952"/>
          <a:ext cx="910900" cy="91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1928818</xdr:colOff>
      <xdr:row>38</xdr:row>
      <xdr:rowOff>523875</xdr:rowOff>
    </xdr:from>
    <xdr:ext cx="523874" cy="528637"/>
    <xdr:pic>
      <xdr:nvPicPr>
        <xdr:cNvPr id="220" name="Image 219" descr="Afficher l’image source">
          <a:extLst>
            <a:ext uri="{FF2B5EF4-FFF2-40B4-BE49-F238E27FC236}">
              <a16:creationId xmlns:a16="http://schemas.microsoft.com/office/drawing/2014/main" id="{00000000-0008-0000-0100-0000DC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77918" y="1199197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38</xdr:row>
      <xdr:rowOff>106427</xdr:rowOff>
    </xdr:from>
    <xdr:ext cx="910900" cy="923600"/>
    <xdr:pic>
      <xdr:nvPicPr>
        <xdr:cNvPr id="221" name="Image 16">
          <a:extLst>
            <a:ext uri="{FF2B5EF4-FFF2-40B4-BE49-F238E27FC236}">
              <a16:creationId xmlns:a16="http://schemas.microsoft.com/office/drawing/2014/main" id="{00000000-0008-0000-0100-0000DD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115745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38</xdr:row>
      <xdr:rowOff>523875</xdr:rowOff>
    </xdr:from>
    <xdr:ext cx="523874" cy="528637"/>
    <xdr:pic>
      <xdr:nvPicPr>
        <xdr:cNvPr id="229" name="Image 228" descr="Afficher l’image source">
          <a:extLst>
            <a:ext uri="{FF2B5EF4-FFF2-40B4-BE49-F238E27FC236}">
              <a16:creationId xmlns:a16="http://schemas.microsoft.com/office/drawing/2014/main" id="{00000000-0008-0000-0100-0000E5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77918" y="1199197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38</xdr:row>
      <xdr:rowOff>106427</xdr:rowOff>
    </xdr:from>
    <xdr:ext cx="910900" cy="923600"/>
    <xdr:pic>
      <xdr:nvPicPr>
        <xdr:cNvPr id="230" name="Image 16">
          <a:extLst>
            <a:ext uri="{FF2B5EF4-FFF2-40B4-BE49-F238E27FC236}">
              <a16:creationId xmlns:a16="http://schemas.microsoft.com/office/drawing/2014/main" id="{00000000-0008-0000-0100-0000E6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115745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58</xdr:row>
      <xdr:rowOff>523875</xdr:rowOff>
    </xdr:from>
    <xdr:ext cx="523874" cy="528637"/>
    <xdr:pic>
      <xdr:nvPicPr>
        <xdr:cNvPr id="238" name="Image 237" descr="Afficher l’image source">
          <a:extLst>
            <a:ext uri="{FF2B5EF4-FFF2-40B4-BE49-F238E27FC236}">
              <a16:creationId xmlns:a16="http://schemas.microsoft.com/office/drawing/2014/main" id="{00000000-0008-0000-0100-0000E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77918" y="1199197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58</xdr:row>
      <xdr:rowOff>106427</xdr:rowOff>
    </xdr:from>
    <xdr:ext cx="910900" cy="923600"/>
    <xdr:pic>
      <xdr:nvPicPr>
        <xdr:cNvPr id="239" name="Image 16">
          <a:extLst>
            <a:ext uri="{FF2B5EF4-FFF2-40B4-BE49-F238E27FC236}">
              <a16:creationId xmlns:a16="http://schemas.microsoft.com/office/drawing/2014/main" id="{00000000-0008-0000-0100-0000EF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115745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58</xdr:row>
      <xdr:rowOff>523875</xdr:rowOff>
    </xdr:from>
    <xdr:ext cx="523874" cy="528637"/>
    <xdr:pic>
      <xdr:nvPicPr>
        <xdr:cNvPr id="247" name="Image 246" descr="Afficher l’image source">
          <a:extLst>
            <a:ext uri="{FF2B5EF4-FFF2-40B4-BE49-F238E27FC236}">
              <a16:creationId xmlns:a16="http://schemas.microsoft.com/office/drawing/2014/main" id="{00000000-0008-0000-0100-0000F7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77918" y="1199197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58</xdr:row>
      <xdr:rowOff>106427</xdr:rowOff>
    </xdr:from>
    <xdr:ext cx="910900" cy="923600"/>
    <xdr:pic>
      <xdr:nvPicPr>
        <xdr:cNvPr id="248" name="Image 16">
          <a:extLst>
            <a:ext uri="{FF2B5EF4-FFF2-40B4-BE49-F238E27FC236}">
              <a16:creationId xmlns:a16="http://schemas.microsoft.com/office/drawing/2014/main" id="{00000000-0008-0000-0100-0000F8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115745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78</xdr:row>
      <xdr:rowOff>484188</xdr:rowOff>
    </xdr:from>
    <xdr:ext cx="570624" cy="713500"/>
    <xdr:pic>
      <xdr:nvPicPr>
        <xdr:cNvPr id="253" name="Image 252">
          <a:extLst>
            <a:ext uri="{FF2B5EF4-FFF2-40B4-BE49-F238E27FC236}">
              <a16:creationId xmlns:a16="http://schemas.microsoft.com/office/drawing/2014/main" id="{00000000-0008-0000-0100-0000F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58082" y="11952288"/>
          <a:ext cx="570624" cy="713500"/>
        </a:xfrm>
        <a:prstGeom prst="rect">
          <a:avLst/>
        </a:prstGeom>
      </xdr:spPr>
    </xdr:pic>
    <xdr:clientData/>
  </xdr:oneCellAnchor>
  <xdr:oneCellAnchor>
    <xdr:from>
      <xdr:col>7</xdr:col>
      <xdr:colOff>1928818</xdr:colOff>
      <xdr:row>78</xdr:row>
      <xdr:rowOff>523875</xdr:rowOff>
    </xdr:from>
    <xdr:ext cx="523874" cy="528637"/>
    <xdr:pic>
      <xdr:nvPicPr>
        <xdr:cNvPr id="256" name="Image 255" descr="Afficher l’image source">
          <a:extLst>
            <a:ext uri="{FF2B5EF4-FFF2-40B4-BE49-F238E27FC236}">
              <a16:creationId xmlns:a16="http://schemas.microsoft.com/office/drawing/2014/main" id="{00000000-0008-0000-0100-000000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77918" y="1199197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78</xdr:row>
      <xdr:rowOff>106427</xdr:rowOff>
    </xdr:from>
    <xdr:ext cx="910900" cy="923600"/>
    <xdr:pic>
      <xdr:nvPicPr>
        <xdr:cNvPr id="257" name="Image 16">
          <a:extLst>
            <a:ext uri="{FF2B5EF4-FFF2-40B4-BE49-F238E27FC236}">
              <a16:creationId xmlns:a16="http://schemas.microsoft.com/office/drawing/2014/main" id="{00000000-0008-0000-0100-000001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115745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78</xdr:row>
      <xdr:rowOff>523875</xdr:rowOff>
    </xdr:from>
    <xdr:ext cx="523874" cy="528637"/>
    <xdr:pic>
      <xdr:nvPicPr>
        <xdr:cNvPr id="265" name="Image 264" descr="Afficher l’image source">
          <a:extLst>
            <a:ext uri="{FF2B5EF4-FFF2-40B4-BE49-F238E27FC236}">
              <a16:creationId xmlns:a16="http://schemas.microsoft.com/office/drawing/2014/main" id="{00000000-0008-0000-0100-000009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77918" y="1199197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78</xdr:row>
      <xdr:rowOff>106427</xdr:rowOff>
    </xdr:from>
    <xdr:ext cx="910900" cy="923600"/>
    <xdr:pic>
      <xdr:nvPicPr>
        <xdr:cNvPr id="266" name="Image 16">
          <a:extLst>
            <a:ext uri="{FF2B5EF4-FFF2-40B4-BE49-F238E27FC236}">
              <a16:creationId xmlns:a16="http://schemas.microsoft.com/office/drawing/2014/main" id="{00000000-0008-0000-0100-00000A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115745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98</xdr:row>
      <xdr:rowOff>523875</xdr:rowOff>
    </xdr:from>
    <xdr:ext cx="523874" cy="528637"/>
    <xdr:pic>
      <xdr:nvPicPr>
        <xdr:cNvPr id="277" name="Image 276" descr="Afficher l’image source">
          <a:extLst>
            <a:ext uri="{FF2B5EF4-FFF2-40B4-BE49-F238E27FC236}">
              <a16:creationId xmlns:a16="http://schemas.microsoft.com/office/drawing/2014/main" id="{00000000-0008-0000-0100-000015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77918" y="1199197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98</xdr:row>
      <xdr:rowOff>106427</xdr:rowOff>
    </xdr:from>
    <xdr:ext cx="910900" cy="923600"/>
    <xdr:pic>
      <xdr:nvPicPr>
        <xdr:cNvPr id="278" name="Image 16">
          <a:extLst>
            <a:ext uri="{FF2B5EF4-FFF2-40B4-BE49-F238E27FC236}">
              <a16:creationId xmlns:a16="http://schemas.microsoft.com/office/drawing/2014/main" id="{00000000-0008-0000-0100-000016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115745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98</xdr:row>
      <xdr:rowOff>523875</xdr:rowOff>
    </xdr:from>
    <xdr:ext cx="523874" cy="528637"/>
    <xdr:pic>
      <xdr:nvPicPr>
        <xdr:cNvPr id="286" name="Image 285" descr="Afficher l’image source">
          <a:extLst>
            <a:ext uri="{FF2B5EF4-FFF2-40B4-BE49-F238E27FC236}">
              <a16:creationId xmlns:a16="http://schemas.microsoft.com/office/drawing/2014/main" id="{00000000-0008-0000-0100-00001E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77918" y="1199197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89224</xdr:colOff>
      <xdr:row>82</xdr:row>
      <xdr:rowOff>239777</xdr:rowOff>
    </xdr:from>
    <xdr:ext cx="910900" cy="923600"/>
    <xdr:pic>
      <xdr:nvPicPr>
        <xdr:cNvPr id="287" name="Image 16">
          <a:extLst>
            <a:ext uri="{FF2B5EF4-FFF2-40B4-BE49-F238E27FC236}">
              <a16:creationId xmlns:a16="http://schemas.microsoft.com/office/drawing/2014/main" id="{00000000-0008-0000-0100-00001F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42174" y="55903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118</xdr:row>
      <xdr:rowOff>523875</xdr:rowOff>
    </xdr:from>
    <xdr:ext cx="523874" cy="523875"/>
    <xdr:pic>
      <xdr:nvPicPr>
        <xdr:cNvPr id="348" name="Image 347" descr="Afficher l’image source">
          <a:extLst>
            <a:ext uri="{FF2B5EF4-FFF2-40B4-BE49-F238E27FC236}">
              <a16:creationId xmlns:a16="http://schemas.microsoft.com/office/drawing/2014/main" id="{00000000-0008-0000-0100-00005C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92193" y="64174688"/>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118</xdr:row>
      <xdr:rowOff>106427</xdr:rowOff>
    </xdr:from>
    <xdr:ext cx="910900" cy="918838"/>
    <xdr:pic>
      <xdr:nvPicPr>
        <xdr:cNvPr id="349" name="Image 16">
          <a:extLst>
            <a:ext uri="{FF2B5EF4-FFF2-40B4-BE49-F238E27FC236}">
              <a16:creationId xmlns:a16="http://schemas.microsoft.com/office/drawing/2014/main" id="{00000000-0008-0000-0100-00005D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63757240"/>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118</xdr:row>
      <xdr:rowOff>523875</xdr:rowOff>
    </xdr:from>
    <xdr:ext cx="523874" cy="528637"/>
    <xdr:pic>
      <xdr:nvPicPr>
        <xdr:cNvPr id="356" name="Image 355" descr="Afficher l’image source">
          <a:extLst>
            <a:ext uri="{FF2B5EF4-FFF2-40B4-BE49-F238E27FC236}">
              <a16:creationId xmlns:a16="http://schemas.microsoft.com/office/drawing/2014/main" id="{00000000-0008-0000-0100-000064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92193" y="64174688"/>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118</xdr:row>
      <xdr:rowOff>106427</xdr:rowOff>
    </xdr:from>
    <xdr:ext cx="910900" cy="923600"/>
    <xdr:pic>
      <xdr:nvPicPr>
        <xdr:cNvPr id="357" name="Image 16">
          <a:extLst>
            <a:ext uri="{FF2B5EF4-FFF2-40B4-BE49-F238E27FC236}">
              <a16:creationId xmlns:a16="http://schemas.microsoft.com/office/drawing/2014/main" id="{00000000-0008-0000-0100-000065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63757240"/>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118</xdr:row>
      <xdr:rowOff>523875</xdr:rowOff>
    </xdr:from>
    <xdr:ext cx="523874" cy="528637"/>
    <xdr:pic>
      <xdr:nvPicPr>
        <xdr:cNvPr id="363" name="Image 362" descr="Afficher l’image source">
          <a:extLst>
            <a:ext uri="{FF2B5EF4-FFF2-40B4-BE49-F238E27FC236}">
              <a16:creationId xmlns:a16="http://schemas.microsoft.com/office/drawing/2014/main" id="{00000000-0008-0000-0100-00006B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92193" y="64174688"/>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32074</xdr:colOff>
      <xdr:row>102</xdr:row>
      <xdr:rowOff>430277</xdr:rowOff>
    </xdr:from>
    <xdr:ext cx="910900" cy="923600"/>
    <xdr:pic>
      <xdr:nvPicPr>
        <xdr:cNvPr id="364" name="Image 16">
          <a:extLst>
            <a:ext uri="{FF2B5EF4-FFF2-40B4-BE49-F238E27FC236}">
              <a16:creationId xmlns:a16="http://schemas.microsoft.com/office/drawing/2014/main" id="{00000000-0008-0000-0100-00006C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166424" y="700389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1689100</xdr:colOff>
      <xdr:row>20</xdr:row>
      <xdr:rowOff>142874</xdr:rowOff>
    </xdr:from>
    <xdr:to>
      <xdr:col>9</xdr:col>
      <xdr:colOff>3238500</xdr:colOff>
      <xdr:row>21</xdr:row>
      <xdr:rowOff>287991</xdr:rowOff>
    </xdr:to>
    <xdr:pic>
      <xdr:nvPicPr>
        <xdr:cNvPr id="270" name="Image 25">
          <a:extLst>
            <a:ext uri="{FF2B5EF4-FFF2-40B4-BE49-F238E27FC236}">
              <a16:creationId xmlns:a16="http://schemas.microsoft.com/office/drawing/2014/main" id="{00000000-0008-0000-0100-00000E0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7066" t="18471" r="7671" b="13820"/>
        <a:stretch>
          <a:fillRect/>
        </a:stretch>
      </xdr:blipFill>
      <xdr:spPr bwMode="auto">
        <a:xfrm>
          <a:off x="17183100" y="13350874"/>
          <a:ext cx="1549400" cy="875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1397000</xdr:colOff>
      <xdr:row>0</xdr:row>
      <xdr:rowOff>349250</xdr:rowOff>
    </xdr:from>
    <xdr:to>
      <xdr:col>9</xdr:col>
      <xdr:colOff>2946400</xdr:colOff>
      <xdr:row>2</xdr:row>
      <xdr:rowOff>113367</xdr:rowOff>
    </xdr:to>
    <xdr:pic>
      <xdr:nvPicPr>
        <xdr:cNvPr id="271" name="Image 25">
          <a:extLst>
            <a:ext uri="{FF2B5EF4-FFF2-40B4-BE49-F238E27FC236}">
              <a16:creationId xmlns:a16="http://schemas.microsoft.com/office/drawing/2014/main" id="{00000000-0008-0000-0100-00000F0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7066" t="18471" r="7671" b="13820"/>
        <a:stretch>
          <a:fillRect/>
        </a:stretch>
      </xdr:blipFill>
      <xdr:spPr bwMode="auto">
        <a:xfrm>
          <a:off x="17265650" y="349250"/>
          <a:ext cx="1549400" cy="869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1746250</xdr:colOff>
      <xdr:row>40</xdr:row>
      <xdr:rowOff>95250</xdr:rowOff>
    </xdr:from>
    <xdr:to>
      <xdr:col>9</xdr:col>
      <xdr:colOff>3295650</xdr:colOff>
      <xdr:row>41</xdr:row>
      <xdr:rowOff>240367</xdr:rowOff>
    </xdr:to>
    <xdr:pic>
      <xdr:nvPicPr>
        <xdr:cNvPr id="276" name="Image 25">
          <a:extLst>
            <a:ext uri="{FF2B5EF4-FFF2-40B4-BE49-F238E27FC236}">
              <a16:creationId xmlns:a16="http://schemas.microsoft.com/office/drawing/2014/main" id="{00000000-0008-0000-0100-0000140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7066" t="18471" r="7671" b="13820"/>
        <a:stretch>
          <a:fillRect/>
        </a:stretch>
      </xdr:blipFill>
      <xdr:spPr bwMode="auto">
        <a:xfrm>
          <a:off x="17240250" y="26511250"/>
          <a:ext cx="1549400" cy="875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1447800</xdr:colOff>
      <xdr:row>60</xdr:row>
      <xdr:rowOff>330200</xdr:rowOff>
    </xdr:from>
    <xdr:to>
      <xdr:col>9</xdr:col>
      <xdr:colOff>2997200</xdr:colOff>
      <xdr:row>62</xdr:row>
      <xdr:rowOff>94317</xdr:rowOff>
    </xdr:to>
    <xdr:pic>
      <xdr:nvPicPr>
        <xdr:cNvPr id="283" name="Image 25">
          <a:extLst>
            <a:ext uri="{FF2B5EF4-FFF2-40B4-BE49-F238E27FC236}">
              <a16:creationId xmlns:a16="http://schemas.microsoft.com/office/drawing/2014/main" id="{00000000-0008-0000-0100-00001B0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7066" t="18471" r="7671" b="13820"/>
        <a:stretch>
          <a:fillRect/>
        </a:stretch>
      </xdr:blipFill>
      <xdr:spPr bwMode="auto">
        <a:xfrm>
          <a:off x="17316450" y="41249600"/>
          <a:ext cx="1549400" cy="869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1587500</xdr:colOff>
      <xdr:row>100</xdr:row>
      <xdr:rowOff>95250</xdr:rowOff>
    </xdr:from>
    <xdr:to>
      <xdr:col>9</xdr:col>
      <xdr:colOff>3136900</xdr:colOff>
      <xdr:row>100</xdr:row>
      <xdr:rowOff>970617</xdr:rowOff>
    </xdr:to>
    <xdr:pic>
      <xdr:nvPicPr>
        <xdr:cNvPr id="285" name="Image 25">
          <a:extLst>
            <a:ext uri="{FF2B5EF4-FFF2-40B4-BE49-F238E27FC236}">
              <a16:creationId xmlns:a16="http://schemas.microsoft.com/office/drawing/2014/main" id="{00000000-0008-0000-0100-00001D0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l="7066" t="18471" r="7671" b="13820"/>
        <a:stretch>
          <a:fillRect/>
        </a:stretch>
      </xdr:blipFill>
      <xdr:spPr bwMode="auto">
        <a:xfrm>
          <a:off x="17081500" y="66135250"/>
          <a:ext cx="1549400" cy="875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3000382</xdr:colOff>
      <xdr:row>78</xdr:row>
      <xdr:rowOff>484188</xdr:rowOff>
    </xdr:from>
    <xdr:ext cx="542049" cy="708738"/>
    <xdr:pic>
      <xdr:nvPicPr>
        <xdr:cNvPr id="260" name="Image 259">
          <a:extLst>
            <a:ext uri="{FF2B5EF4-FFF2-40B4-BE49-F238E27FC236}">
              <a16:creationId xmlns:a16="http://schemas.microsoft.com/office/drawing/2014/main" id="{00000000-0008-0000-0100-000004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29507" y="64135001"/>
          <a:ext cx="542049" cy="708738"/>
        </a:xfrm>
        <a:prstGeom prst="rect">
          <a:avLst/>
        </a:prstGeom>
      </xdr:spPr>
    </xdr:pic>
    <xdr:clientData/>
  </xdr:oneCellAnchor>
  <xdr:oneCellAnchor>
    <xdr:from>
      <xdr:col>7</xdr:col>
      <xdr:colOff>1928818</xdr:colOff>
      <xdr:row>78</xdr:row>
      <xdr:rowOff>523875</xdr:rowOff>
    </xdr:from>
    <xdr:ext cx="523874" cy="523875"/>
    <xdr:pic>
      <xdr:nvPicPr>
        <xdr:cNvPr id="281" name="Image 280" descr="Afficher l’image source">
          <a:extLst>
            <a:ext uri="{FF2B5EF4-FFF2-40B4-BE49-F238E27FC236}">
              <a16:creationId xmlns:a16="http://schemas.microsoft.com/office/drawing/2014/main" id="{00000000-0008-0000-0100-000019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92193" y="64174688"/>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78</xdr:row>
      <xdr:rowOff>106427</xdr:rowOff>
    </xdr:from>
    <xdr:ext cx="910900" cy="918838"/>
    <xdr:pic>
      <xdr:nvPicPr>
        <xdr:cNvPr id="292" name="Image 16">
          <a:extLst>
            <a:ext uri="{FF2B5EF4-FFF2-40B4-BE49-F238E27FC236}">
              <a16:creationId xmlns:a16="http://schemas.microsoft.com/office/drawing/2014/main" id="{00000000-0008-0000-0100-000024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63757240"/>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78</xdr:row>
      <xdr:rowOff>523875</xdr:rowOff>
    </xdr:from>
    <xdr:ext cx="523874" cy="528637"/>
    <xdr:pic>
      <xdr:nvPicPr>
        <xdr:cNvPr id="301" name="Image 300" descr="Afficher l’image source">
          <a:extLst>
            <a:ext uri="{FF2B5EF4-FFF2-40B4-BE49-F238E27FC236}">
              <a16:creationId xmlns:a16="http://schemas.microsoft.com/office/drawing/2014/main" id="{00000000-0008-0000-0100-00002D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92193" y="64174688"/>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78</xdr:row>
      <xdr:rowOff>106427</xdr:rowOff>
    </xdr:from>
    <xdr:ext cx="910900" cy="923600"/>
    <xdr:pic>
      <xdr:nvPicPr>
        <xdr:cNvPr id="302" name="Image 16">
          <a:extLst>
            <a:ext uri="{FF2B5EF4-FFF2-40B4-BE49-F238E27FC236}">
              <a16:creationId xmlns:a16="http://schemas.microsoft.com/office/drawing/2014/main" id="{00000000-0008-0000-0100-00002E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63757240"/>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78</xdr:row>
      <xdr:rowOff>523875</xdr:rowOff>
    </xdr:from>
    <xdr:ext cx="523874" cy="528637"/>
    <xdr:pic>
      <xdr:nvPicPr>
        <xdr:cNvPr id="307" name="Image 306" descr="Afficher l’image source">
          <a:extLst>
            <a:ext uri="{FF2B5EF4-FFF2-40B4-BE49-F238E27FC236}">
              <a16:creationId xmlns:a16="http://schemas.microsoft.com/office/drawing/2014/main" id="{00000000-0008-0000-0100-000033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92193" y="64174688"/>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146374</xdr:colOff>
      <xdr:row>62</xdr:row>
      <xdr:rowOff>487427</xdr:rowOff>
    </xdr:from>
    <xdr:ext cx="910900" cy="923600"/>
    <xdr:pic>
      <xdr:nvPicPr>
        <xdr:cNvPr id="308" name="Image 16">
          <a:extLst>
            <a:ext uri="{FF2B5EF4-FFF2-40B4-BE49-F238E27FC236}">
              <a16:creationId xmlns:a16="http://schemas.microsoft.com/office/drawing/2014/main" id="{00000000-0008-0000-0100-000034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280724" y="425117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58</xdr:row>
      <xdr:rowOff>484188</xdr:rowOff>
    </xdr:from>
    <xdr:ext cx="542049" cy="708738"/>
    <xdr:pic>
      <xdr:nvPicPr>
        <xdr:cNvPr id="312" name="Image 311">
          <a:extLst>
            <a:ext uri="{FF2B5EF4-FFF2-40B4-BE49-F238E27FC236}">
              <a16:creationId xmlns:a16="http://schemas.microsoft.com/office/drawing/2014/main" id="{00000000-0008-0000-0100-000038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29507" y="64135001"/>
          <a:ext cx="542049" cy="708738"/>
        </a:xfrm>
        <a:prstGeom prst="rect">
          <a:avLst/>
        </a:prstGeom>
      </xdr:spPr>
    </xdr:pic>
    <xdr:clientData/>
  </xdr:oneCellAnchor>
  <xdr:oneCellAnchor>
    <xdr:from>
      <xdr:col>7</xdr:col>
      <xdr:colOff>1928818</xdr:colOff>
      <xdr:row>58</xdr:row>
      <xdr:rowOff>523875</xdr:rowOff>
    </xdr:from>
    <xdr:ext cx="523874" cy="523875"/>
    <xdr:pic>
      <xdr:nvPicPr>
        <xdr:cNvPr id="315" name="Image 314" descr="Afficher l’image source">
          <a:extLst>
            <a:ext uri="{FF2B5EF4-FFF2-40B4-BE49-F238E27FC236}">
              <a16:creationId xmlns:a16="http://schemas.microsoft.com/office/drawing/2014/main" id="{00000000-0008-0000-0100-00003B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92193" y="64174688"/>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58</xdr:row>
      <xdr:rowOff>106427</xdr:rowOff>
    </xdr:from>
    <xdr:ext cx="910900" cy="918838"/>
    <xdr:pic>
      <xdr:nvPicPr>
        <xdr:cNvPr id="316" name="Image 16">
          <a:extLst>
            <a:ext uri="{FF2B5EF4-FFF2-40B4-BE49-F238E27FC236}">
              <a16:creationId xmlns:a16="http://schemas.microsoft.com/office/drawing/2014/main" id="{00000000-0008-0000-0100-00003C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63757240"/>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58</xdr:row>
      <xdr:rowOff>484188</xdr:rowOff>
    </xdr:from>
    <xdr:ext cx="542049" cy="708738"/>
    <xdr:pic>
      <xdr:nvPicPr>
        <xdr:cNvPr id="319" name="Image 318">
          <a:extLst>
            <a:ext uri="{FF2B5EF4-FFF2-40B4-BE49-F238E27FC236}">
              <a16:creationId xmlns:a16="http://schemas.microsoft.com/office/drawing/2014/main" id="{00000000-0008-0000-0100-00003F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29507" y="64135001"/>
          <a:ext cx="542049" cy="708738"/>
        </a:xfrm>
        <a:prstGeom prst="rect">
          <a:avLst/>
        </a:prstGeom>
      </xdr:spPr>
    </xdr:pic>
    <xdr:clientData/>
  </xdr:oneCellAnchor>
  <xdr:oneCellAnchor>
    <xdr:from>
      <xdr:col>1</xdr:col>
      <xdr:colOff>279724</xdr:colOff>
      <xdr:row>58</xdr:row>
      <xdr:rowOff>106427</xdr:rowOff>
    </xdr:from>
    <xdr:ext cx="910900" cy="923600"/>
    <xdr:pic>
      <xdr:nvPicPr>
        <xdr:cNvPr id="323" name="Image 16">
          <a:extLst>
            <a:ext uri="{FF2B5EF4-FFF2-40B4-BE49-F238E27FC236}">
              <a16:creationId xmlns:a16="http://schemas.microsoft.com/office/drawing/2014/main" id="{00000000-0008-0000-0100-000043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63757240"/>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32074</xdr:colOff>
      <xdr:row>42</xdr:row>
      <xdr:rowOff>392177</xdr:rowOff>
    </xdr:from>
    <xdr:ext cx="910900" cy="923600"/>
    <xdr:pic>
      <xdr:nvPicPr>
        <xdr:cNvPr id="329" name="Image 16">
          <a:extLst>
            <a:ext uri="{FF2B5EF4-FFF2-40B4-BE49-F238E27FC236}">
              <a16:creationId xmlns:a16="http://schemas.microsoft.com/office/drawing/2014/main" id="{00000000-0008-0000-0100-000049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585024" y="287766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38</xdr:row>
      <xdr:rowOff>484188</xdr:rowOff>
    </xdr:from>
    <xdr:ext cx="542049" cy="708738"/>
    <xdr:pic>
      <xdr:nvPicPr>
        <xdr:cNvPr id="333" name="Image 332">
          <a:extLst>
            <a:ext uri="{FF2B5EF4-FFF2-40B4-BE49-F238E27FC236}">
              <a16:creationId xmlns:a16="http://schemas.microsoft.com/office/drawing/2014/main" id="{00000000-0008-0000-0100-00004D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29507" y="64135001"/>
          <a:ext cx="542049" cy="708738"/>
        </a:xfrm>
        <a:prstGeom prst="rect">
          <a:avLst/>
        </a:prstGeom>
      </xdr:spPr>
    </xdr:pic>
    <xdr:clientData/>
  </xdr:oneCellAnchor>
  <xdr:twoCellAnchor>
    <xdr:from>
      <xdr:col>5</xdr:col>
      <xdr:colOff>3309941</xdr:colOff>
      <xdr:row>39</xdr:row>
      <xdr:rowOff>32234</xdr:rowOff>
    </xdr:from>
    <xdr:to>
      <xdr:col>6</xdr:col>
      <xdr:colOff>0</xdr:colOff>
      <xdr:row>39</xdr:row>
      <xdr:rowOff>1066800</xdr:rowOff>
    </xdr:to>
    <xdr:sp macro="" textlink="">
      <xdr:nvSpPr>
        <xdr:cNvPr id="335" name="ZoneTexte 4">
          <a:extLst>
            <a:ext uri="{FF2B5EF4-FFF2-40B4-BE49-F238E27FC236}">
              <a16:creationId xmlns:a16="http://schemas.microsoft.com/office/drawing/2014/main" id="{00000000-0008-0000-0100-00004F010000}"/>
            </a:ext>
          </a:extLst>
        </xdr:cNvPr>
        <xdr:cNvSpPr txBox="1"/>
      </xdr:nvSpPr>
      <xdr:spPr>
        <a:xfrm flipV="1">
          <a:off x="11634791" y="25235384"/>
          <a:ext cx="271459" cy="10345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endParaRPr lang="fr-FR" sz="1200">
            <a:latin typeface="Montserrat" panose="00000500000000000000" pitchFamily="2" charset="0"/>
          </a:endParaRPr>
        </a:p>
      </xdr:txBody>
    </xdr:sp>
    <xdr:clientData/>
  </xdr:twoCellAnchor>
  <xdr:oneCellAnchor>
    <xdr:from>
      <xdr:col>7</xdr:col>
      <xdr:colOff>1928818</xdr:colOff>
      <xdr:row>38</xdr:row>
      <xdr:rowOff>523875</xdr:rowOff>
    </xdr:from>
    <xdr:ext cx="523874" cy="523875"/>
    <xdr:pic>
      <xdr:nvPicPr>
        <xdr:cNvPr id="336" name="Image 335" descr="Afficher l’image source">
          <a:extLst>
            <a:ext uri="{FF2B5EF4-FFF2-40B4-BE49-F238E27FC236}">
              <a16:creationId xmlns:a16="http://schemas.microsoft.com/office/drawing/2014/main" id="{00000000-0008-0000-0100-000050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92193" y="64174688"/>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38</xdr:row>
      <xdr:rowOff>106427</xdr:rowOff>
    </xdr:from>
    <xdr:ext cx="910900" cy="918838"/>
    <xdr:pic>
      <xdr:nvPicPr>
        <xdr:cNvPr id="337" name="Image 16">
          <a:extLst>
            <a:ext uri="{FF2B5EF4-FFF2-40B4-BE49-F238E27FC236}">
              <a16:creationId xmlns:a16="http://schemas.microsoft.com/office/drawing/2014/main" id="{00000000-0008-0000-0100-000051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63757240"/>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38</xdr:row>
      <xdr:rowOff>484188</xdr:rowOff>
    </xdr:from>
    <xdr:ext cx="542049" cy="708738"/>
    <xdr:pic>
      <xdr:nvPicPr>
        <xdr:cNvPr id="340" name="Image 339">
          <a:extLst>
            <a:ext uri="{FF2B5EF4-FFF2-40B4-BE49-F238E27FC236}">
              <a16:creationId xmlns:a16="http://schemas.microsoft.com/office/drawing/2014/main" id="{00000000-0008-0000-0100-000054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29507" y="64135001"/>
          <a:ext cx="542049" cy="708738"/>
        </a:xfrm>
        <a:prstGeom prst="rect">
          <a:avLst/>
        </a:prstGeom>
      </xdr:spPr>
    </xdr:pic>
    <xdr:clientData/>
  </xdr:oneCellAnchor>
  <xdr:oneCellAnchor>
    <xdr:from>
      <xdr:col>7</xdr:col>
      <xdr:colOff>1928818</xdr:colOff>
      <xdr:row>38</xdr:row>
      <xdr:rowOff>523875</xdr:rowOff>
    </xdr:from>
    <xdr:ext cx="523874" cy="528637"/>
    <xdr:pic>
      <xdr:nvPicPr>
        <xdr:cNvPr id="343" name="Image 342" descr="Afficher l’image source">
          <a:extLst>
            <a:ext uri="{FF2B5EF4-FFF2-40B4-BE49-F238E27FC236}">
              <a16:creationId xmlns:a16="http://schemas.microsoft.com/office/drawing/2014/main" id="{00000000-0008-0000-0100-000057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92193" y="64174688"/>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38</xdr:row>
      <xdr:rowOff>106427</xdr:rowOff>
    </xdr:from>
    <xdr:ext cx="910900" cy="923600"/>
    <xdr:pic>
      <xdr:nvPicPr>
        <xdr:cNvPr id="344" name="Image 16">
          <a:extLst>
            <a:ext uri="{FF2B5EF4-FFF2-40B4-BE49-F238E27FC236}">
              <a16:creationId xmlns:a16="http://schemas.microsoft.com/office/drawing/2014/main" id="{00000000-0008-0000-0100-000058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63757240"/>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3556324</xdr:colOff>
      <xdr:row>22</xdr:row>
      <xdr:rowOff>373127</xdr:rowOff>
    </xdr:from>
    <xdr:ext cx="910900" cy="923600"/>
    <xdr:pic>
      <xdr:nvPicPr>
        <xdr:cNvPr id="368" name="Image 16">
          <a:extLst>
            <a:ext uri="{FF2B5EF4-FFF2-40B4-BE49-F238E27FC236}">
              <a16:creationId xmlns:a16="http://schemas.microsoft.com/office/drawing/2014/main" id="{00000000-0008-0000-0100-000070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337374" y="150987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18</xdr:row>
      <xdr:rowOff>523875</xdr:rowOff>
    </xdr:from>
    <xdr:ext cx="523874" cy="523875"/>
    <xdr:pic>
      <xdr:nvPicPr>
        <xdr:cNvPr id="375" name="Image 374" descr="Afficher l’image source">
          <a:extLst>
            <a:ext uri="{FF2B5EF4-FFF2-40B4-BE49-F238E27FC236}">
              <a16:creationId xmlns:a16="http://schemas.microsoft.com/office/drawing/2014/main" id="{00000000-0008-0000-0100-000077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92193" y="64174688"/>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18</xdr:row>
      <xdr:rowOff>106427</xdr:rowOff>
    </xdr:from>
    <xdr:ext cx="910900" cy="918838"/>
    <xdr:pic>
      <xdr:nvPicPr>
        <xdr:cNvPr id="376" name="Image 16">
          <a:extLst>
            <a:ext uri="{FF2B5EF4-FFF2-40B4-BE49-F238E27FC236}">
              <a16:creationId xmlns:a16="http://schemas.microsoft.com/office/drawing/2014/main" id="{00000000-0008-0000-0100-000078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63757240"/>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18</xdr:row>
      <xdr:rowOff>523875</xdr:rowOff>
    </xdr:from>
    <xdr:ext cx="523874" cy="528637"/>
    <xdr:pic>
      <xdr:nvPicPr>
        <xdr:cNvPr id="382" name="Image 381" descr="Afficher l’image source">
          <a:extLst>
            <a:ext uri="{FF2B5EF4-FFF2-40B4-BE49-F238E27FC236}">
              <a16:creationId xmlns:a16="http://schemas.microsoft.com/office/drawing/2014/main" id="{00000000-0008-0000-0100-00007E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692193" y="64174688"/>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18</xdr:row>
      <xdr:rowOff>106427</xdr:rowOff>
    </xdr:from>
    <xdr:ext cx="910900" cy="923600"/>
    <xdr:pic>
      <xdr:nvPicPr>
        <xdr:cNvPr id="383" name="Image 16">
          <a:extLst>
            <a:ext uri="{FF2B5EF4-FFF2-40B4-BE49-F238E27FC236}">
              <a16:creationId xmlns:a16="http://schemas.microsoft.com/office/drawing/2014/main" id="{00000000-0008-0000-0100-00007F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63757240"/>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146374</xdr:colOff>
      <xdr:row>2</xdr:row>
      <xdr:rowOff>335027</xdr:rowOff>
    </xdr:from>
    <xdr:ext cx="910900" cy="923600"/>
    <xdr:pic>
      <xdr:nvPicPr>
        <xdr:cNvPr id="389" name="Image 16">
          <a:extLst>
            <a:ext uri="{FF2B5EF4-FFF2-40B4-BE49-F238E27FC236}">
              <a16:creationId xmlns:a16="http://schemas.microsoft.com/office/drawing/2014/main" id="{00000000-0008-0000-0100-000085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52624" y="14399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1960566</xdr:colOff>
      <xdr:row>138</xdr:row>
      <xdr:rowOff>71439</xdr:rowOff>
    </xdr:from>
    <xdr:ext cx="426717" cy="333373"/>
    <xdr:pic>
      <xdr:nvPicPr>
        <xdr:cNvPr id="43" name="BIOE" descr="Logo AB Européen">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3771566" y="77414439"/>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138</xdr:row>
      <xdr:rowOff>484188</xdr:rowOff>
    </xdr:from>
    <xdr:ext cx="557924" cy="700797"/>
    <xdr:pic>
      <xdr:nvPicPr>
        <xdr:cNvPr id="44" name="Image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45382" y="77827188"/>
          <a:ext cx="557924" cy="700797"/>
        </a:xfrm>
        <a:prstGeom prst="rect">
          <a:avLst/>
        </a:prstGeom>
      </xdr:spPr>
    </xdr:pic>
    <xdr:clientData/>
  </xdr:oneCellAnchor>
  <xdr:oneCellAnchor>
    <xdr:from>
      <xdr:col>3</xdr:col>
      <xdr:colOff>2960694</xdr:colOff>
      <xdr:row>138</xdr:row>
      <xdr:rowOff>95250</xdr:rowOff>
    </xdr:from>
    <xdr:ext cx="508000" cy="371348"/>
    <xdr:pic>
      <xdr:nvPicPr>
        <xdr:cNvPr id="45" name="Image 44" descr="Afficher l’image source">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405694" y="774382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138</xdr:row>
      <xdr:rowOff>166686</xdr:rowOff>
    </xdr:from>
    <xdr:to>
      <xdr:col>5</xdr:col>
      <xdr:colOff>1593948</xdr:colOff>
      <xdr:row>138</xdr:row>
      <xdr:rowOff>446571</xdr:rowOff>
    </xdr:to>
    <xdr:sp macro="" textlink="">
      <xdr:nvSpPr>
        <xdr:cNvPr id="46" name="ZoneTexte 4">
          <a:extLst>
            <a:ext uri="{FF2B5EF4-FFF2-40B4-BE49-F238E27FC236}">
              <a16:creationId xmlns:a16="http://schemas.microsoft.com/office/drawing/2014/main" id="{00000000-0008-0000-0100-00002E000000}"/>
            </a:ext>
          </a:extLst>
        </xdr:cNvPr>
        <xdr:cNvSpPr txBox="1"/>
      </xdr:nvSpPr>
      <xdr:spPr>
        <a:xfrm>
          <a:off x="8318505" y="7750968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138</xdr:row>
      <xdr:rowOff>134938</xdr:rowOff>
    </xdr:from>
    <xdr:to>
      <xdr:col>9</xdr:col>
      <xdr:colOff>819151</xdr:colOff>
      <xdr:row>138</xdr:row>
      <xdr:rowOff>414823</xdr:rowOff>
    </xdr:to>
    <xdr:sp macro="" textlink="">
      <xdr:nvSpPr>
        <xdr:cNvPr id="47" name="ZoneTexte 4">
          <a:extLst>
            <a:ext uri="{FF2B5EF4-FFF2-40B4-BE49-F238E27FC236}">
              <a16:creationId xmlns:a16="http://schemas.microsoft.com/office/drawing/2014/main" id="{00000000-0008-0000-0100-00002F000000}"/>
            </a:ext>
          </a:extLst>
        </xdr:cNvPr>
        <xdr:cNvSpPr txBox="1"/>
      </xdr:nvSpPr>
      <xdr:spPr>
        <a:xfrm>
          <a:off x="14557376" y="77477938"/>
          <a:ext cx="17557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twoCellAnchor>
    <xdr:from>
      <xdr:col>5</xdr:col>
      <xdr:colOff>3309941</xdr:colOff>
      <xdr:row>138</xdr:row>
      <xdr:rowOff>761999</xdr:rowOff>
    </xdr:from>
    <xdr:to>
      <xdr:col>7</xdr:col>
      <xdr:colOff>1428753</xdr:colOff>
      <xdr:row>139</xdr:row>
      <xdr:rowOff>97938</xdr:rowOff>
    </xdr:to>
    <xdr:sp macro="" textlink="">
      <xdr:nvSpPr>
        <xdr:cNvPr id="49" name="ZoneTexte 4">
          <a:extLst>
            <a:ext uri="{FF2B5EF4-FFF2-40B4-BE49-F238E27FC236}">
              <a16:creationId xmlns:a16="http://schemas.microsoft.com/office/drawing/2014/main" id="{00000000-0008-0000-0100-000031000000}"/>
            </a:ext>
          </a:extLst>
        </xdr:cNvPr>
        <xdr:cNvSpPr txBox="1"/>
      </xdr:nvSpPr>
      <xdr:spPr>
        <a:xfrm>
          <a:off x="11634791" y="94030799"/>
          <a:ext cx="1890712" cy="5932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600" kern="1200">
              <a:solidFill>
                <a:schemeClr val="tx1"/>
              </a:solidFill>
              <a:effectLst/>
              <a:latin typeface="+mn-lt"/>
              <a:ea typeface="+mn-ea"/>
              <a:cs typeface="+mn-cs"/>
            </a:rPr>
            <a:t>Filière</a:t>
          </a:r>
          <a:r>
            <a:rPr lang="fr-FR" sz="1600" kern="1200" baseline="0">
              <a:solidFill>
                <a:schemeClr val="tx1"/>
              </a:solidFill>
              <a:effectLst/>
              <a:latin typeface="+mn-lt"/>
              <a:ea typeface="+mn-ea"/>
              <a:cs typeface="+mn-cs"/>
            </a:rPr>
            <a:t> marine engagée</a:t>
          </a:r>
          <a:endParaRPr lang="fr-FR" sz="1100">
            <a:effectLst/>
          </a:endParaRPr>
        </a:p>
      </xdr:txBody>
    </xdr:sp>
    <xdr:clientData/>
  </xdr:twoCellAnchor>
  <xdr:oneCellAnchor>
    <xdr:from>
      <xdr:col>5</xdr:col>
      <xdr:colOff>2667008</xdr:colOff>
      <xdr:row>138</xdr:row>
      <xdr:rowOff>71440</xdr:rowOff>
    </xdr:from>
    <xdr:ext cx="521441" cy="476250"/>
    <xdr:pic>
      <xdr:nvPicPr>
        <xdr:cNvPr id="50" name="Image 286">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795008" y="7741444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138</xdr:row>
      <xdr:rowOff>142875</xdr:rowOff>
    </xdr:from>
    <xdr:to>
      <xdr:col>7</xdr:col>
      <xdr:colOff>1287459</xdr:colOff>
      <xdr:row>138</xdr:row>
      <xdr:rowOff>610311</xdr:rowOff>
    </xdr:to>
    <xdr:sp macro="" textlink="">
      <xdr:nvSpPr>
        <xdr:cNvPr id="51" name="ZoneTexte 4">
          <a:extLst>
            <a:ext uri="{FF2B5EF4-FFF2-40B4-BE49-F238E27FC236}">
              <a16:creationId xmlns:a16="http://schemas.microsoft.com/office/drawing/2014/main" id="{00000000-0008-0000-0100-000033000000}"/>
            </a:ext>
          </a:extLst>
        </xdr:cNvPr>
        <xdr:cNvSpPr txBox="1"/>
      </xdr:nvSpPr>
      <xdr:spPr>
        <a:xfrm>
          <a:off x="11342684" y="77485875"/>
          <a:ext cx="17557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138</xdr:row>
      <xdr:rowOff>523875</xdr:rowOff>
    </xdr:from>
    <xdr:ext cx="523874" cy="515934"/>
    <xdr:pic>
      <xdr:nvPicPr>
        <xdr:cNvPr id="52" name="Image 51" descr="Afficher l’image source">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39818" y="77866875"/>
          <a:ext cx="523874" cy="5159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138</xdr:row>
      <xdr:rowOff>619126</xdr:rowOff>
    </xdr:from>
    <xdr:to>
      <xdr:col>9</xdr:col>
      <xdr:colOff>858842</xdr:colOff>
      <xdr:row>138</xdr:row>
      <xdr:rowOff>899011</xdr:rowOff>
    </xdr:to>
    <xdr:sp macro="" textlink="">
      <xdr:nvSpPr>
        <xdr:cNvPr id="53" name="ZoneTexte 4">
          <a:extLst>
            <a:ext uri="{FF2B5EF4-FFF2-40B4-BE49-F238E27FC236}">
              <a16:creationId xmlns:a16="http://schemas.microsoft.com/office/drawing/2014/main" id="{00000000-0008-0000-0100-000035000000}"/>
            </a:ext>
          </a:extLst>
        </xdr:cNvPr>
        <xdr:cNvSpPr txBox="1"/>
      </xdr:nvSpPr>
      <xdr:spPr>
        <a:xfrm>
          <a:off x="14597067" y="77962126"/>
          <a:ext cx="17557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138</xdr:row>
      <xdr:rowOff>714374</xdr:rowOff>
    </xdr:from>
    <xdr:to>
      <xdr:col>5</xdr:col>
      <xdr:colOff>2476511</xdr:colOff>
      <xdr:row>138</xdr:row>
      <xdr:rowOff>1000123</xdr:rowOff>
    </xdr:to>
    <xdr:sp macro="" textlink="">
      <xdr:nvSpPr>
        <xdr:cNvPr id="54" name="ZoneTexte 4">
          <a:extLst>
            <a:ext uri="{FF2B5EF4-FFF2-40B4-BE49-F238E27FC236}">
              <a16:creationId xmlns:a16="http://schemas.microsoft.com/office/drawing/2014/main" id="{00000000-0008-0000-0100-000036000000}"/>
            </a:ext>
          </a:extLst>
        </xdr:cNvPr>
        <xdr:cNvSpPr txBox="1"/>
      </xdr:nvSpPr>
      <xdr:spPr>
        <a:xfrm>
          <a:off x="8128011" y="7805737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138</xdr:row>
      <xdr:rowOff>106427</xdr:rowOff>
    </xdr:from>
    <xdr:ext cx="910900" cy="910897"/>
    <xdr:pic>
      <xdr:nvPicPr>
        <xdr:cNvPr id="55" name="Image 16">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77449427"/>
          <a:ext cx="910900" cy="910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138</xdr:row>
      <xdr:rowOff>484188</xdr:rowOff>
    </xdr:from>
    <xdr:ext cx="557924" cy="700797"/>
    <xdr:pic>
      <xdr:nvPicPr>
        <xdr:cNvPr id="58" name="Image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45382" y="77827188"/>
          <a:ext cx="557924" cy="700797"/>
        </a:xfrm>
        <a:prstGeom prst="rect">
          <a:avLst/>
        </a:prstGeom>
      </xdr:spPr>
    </xdr:pic>
    <xdr:clientData/>
  </xdr:oneCellAnchor>
  <xdr:oneCellAnchor>
    <xdr:from>
      <xdr:col>3</xdr:col>
      <xdr:colOff>2960694</xdr:colOff>
      <xdr:row>138</xdr:row>
      <xdr:rowOff>95250</xdr:rowOff>
    </xdr:from>
    <xdr:ext cx="508000" cy="371348"/>
    <xdr:pic>
      <xdr:nvPicPr>
        <xdr:cNvPr id="59" name="Image 58" descr="Afficher l’image source">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405694" y="774382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1928818</xdr:colOff>
      <xdr:row>138</xdr:row>
      <xdr:rowOff>523875</xdr:rowOff>
    </xdr:from>
    <xdr:ext cx="523874" cy="523875"/>
    <xdr:pic>
      <xdr:nvPicPr>
        <xdr:cNvPr id="62" name="Image 61" descr="Afficher l’image source">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39818" y="7786687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138</xdr:row>
      <xdr:rowOff>106427</xdr:rowOff>
    </xdr:from>
    <xdr:ext cx="910900" cy="918838"/>
    <xdr:pic>
      <xdr:nvPicPr>
        <xdr:cNvPr id="63" name="Image 16">
          <a:extLst>
            <a:ext uri="{FF2B5EF4-FFF2-40B4-BE49-F238E27FC236}">
              <a16:creationId xmlns:a16="http://schemas.microsoft.com/office/drawing/2014/main" id="{00000000-0008-0000-0100-00003F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7744942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138</xdr:row>
      <xdr:rowOff>523875</xdr:rowOff>
    </xdr:from>
    <xdr:ext cx="523874" cy="528637"/>
    <xdr:pic>
      <xdr:nvPicPr>
        <xdr:cNvPr id="452" name="Image 451" descr="Afficher l’image source">
          <a:extLst>
            <a:ext uri="{FF2B5EF4-FFF2-40B4-BE49-F238E27FC236}">
              <a16:creationId xmlns:a16="http://schemas.microsoft.com/office/drawing/2014/main" id="{00000000-0008-0000-0100-0000C4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39818" y="7786687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138</xdr:row>
      <xdr:rowOff>106427</xdr:rowOff>
    </xdr:from>
    <xdr:ext cx="910900" cy="923600"/>
    <xdr:pic>
      <xdr:nvPicPr>
        <xdr:cNvPr id="453" name="Image 16">
          <a:extLst>
            <a:ext uri="{FF2B5EF4-FFF2-40B4-BE49-F238E27FC236}">
              <a16:creationId xmlns:a16="http://schemas.microsoft.com/office/drawing/2014/main" id="{00000000-0008-0000-0100-0000C5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774494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89224</xdr:colOff>
      <xdr:row>122</xdr:row>
      <xdr:rowOff>201677</xdr:rowOff>
    </xdr:from>
    <xdr:ext cx="910900" cy="923600"/>
    <xdr:pic>
      <xdr:nvPicPr>
        <xdr:cNvPr id="459" name="Image 16">
          <a:extLst>
            <a:ext uri="{FF2B5EF4-FFF2-40B4-BE49-F238E27FC236}">
              <a16:creationId xmlns:a16="http://schemas.microsoft.com/office/drawing/2014/main" id="{00000000-0008-0000-0100-0000CB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451674" y="83716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1960566</xdr:colOff>
      <xdr:row>162</xdr:row>
      <xdr:rowOff>71439</xdr:rowOff>
    </xdr:from>
    <xdr:ext cx="426717" cy="333373"/>
    <xdr:pic>
      <xdr:nvPicPr>
        <xdr:cNvPr id="464" name="BIOE" descr="Logo AB Européen">
          <a:extLst>
            <a:ext uri="{FF2B5EF4-FFF2-40B4-BE49-F238E27FC236}">
              <a16:creationId xmlns:a16="http://schemas.microsoft.com/office/drawing/2014/main" id="{00000000-0008-0000-0100-0000D0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3771566" y="77414439"/>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162</xdr:row>
      <xdr:rowOff>484188</xdr:rowOff>
    </xdr:from>
    <xdr:ext cx="557924" cy="700797"/>
    <xdr:pic>
      <xdr:nvPicPr>
        <xdr:cNvPr id="465" name="Image 464">
          <a:extLst>
            <a:ext uri="{FF2B5EF4-FFF2-40B4-BE49-F238E27FC236}">
              <a16:creationId xmlns:a16="http://schemas.microsoft.com/office/drawing/2014/main" id="{00000000-0008-0000-0100-0000D1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45382" y="77827188"/>
          <a:ext cx="557924" cy="700797"/>
        </a:xfrm>
        <a:prstGeom prst="rect">
          <a:avLst/>
        </a:prstGeom>
      </xdr:spPr>
    </xdr:pic>
    <xdr:clientData/>
  </xdr:oneCellAnchor>
  <xdr:oneCellAnchor>
    <xdr:from>
      <xdr:col>3</xdr:col>
      <xdr:colOff>2960694</xdr:colOff>
      <xdr:row>162</xdr:row>
      <xdr:rowOff>95250</xdr:rowOff>
    </xdr:from>
    <xdr:ext cx="508000" cy="371348"/>
    <xdr:pic>
      <xdr:nvPicPr>
        <xdr:cNvPr id="467" name="Image 466" descr="Afficher l’image source">
          <a:extLst>
            <a:ext uri="{FF2B5EF4-FFF2-40B4-BE49-F238E27FC236}">
              <a16:creationId xmlns:a16="http://schemas.microsoft.com/office/drawing/2014/main" id="{00000000-0008-0000-0100-0000D30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405694" y="774382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162</xdr:row>
      <xdr:rowOff>166686</xdr:rowOff>
    </xdr:from>
    <xdr:to>
      <xdr:col>5</xdr:col>
      <xdr:colOff>1593948</xdr:colOff>
      <xdr:row>162</xdr:row>
      <xdr:rowOff>446571</xdr:rowOff>
    </xdr:to>
    <xdr:sp macro="" textlink="">
      <xdr:nvSpPr>
        <xdr:cNvPr id="468" name="ZoneTexte 4">
          <a:extLst>
            <a:ext uri="{FF2B5EF4-FFF2-40B4-BE49-F238E27FC236}">
              <a16:creationId xmlns:a16="http://schemas.microsoft.com/office/drawing/2014/main" id="{00000000-0008-0000-0100-0000D4010000}"/>
            </a:ext>
          </a:extLst>
        </xdr:cNvPr>
        <xdr:cNvSpPr txBox="1"/>
      </xdr:nvSpPr>
      <xdr:spPr>
        <a:xfrm>
          <a:off x="8318505" y="7750968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162</xdr:row>
      <xdr:rowOff>134938</xdr:rowOff>
    </xdr:from>
    <xdr:to>
      <xdr:col>9</xdr:col>
      <xdr:colOff>819151</xdr:colOff>
      <xdr:row>162</xdr:row>
      <xdr:rowOff>414823</xdr:rowOff>
    </xdr:to>
    <xdr:sp macro="" textlink="">
      <xdr:nvSpPr>
        <xdr:cNvPr id="469" name="ZoneTexte 4">
          <a:extLst>
            <a:ext uri="{FF2B5EF4-FFF2-40B4-BE49-F238E27FC236}">
              <a16:creationId xmlns:a16="http://schemas.microsoft.com/office/drawing/2014/main" id="{00000000-0008-0000-0100-0000D5010000}"/>
            </a:ext>
          </a:extLst>
        </xdr:cNvPr>
        <xdr:cNvSpPr txBox="1"/>
      </xdr:nvSpPr>
      <xdr:spPr>
        <a:xfrm>
          <a:off x="14557376" y="77477938"/>
          <a:ext cx="17557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twoCellAnchor>
    <xdr:from>
      <xdr:col>5</xdr:col>
      <xdr:colOff>3309941</xdr:colOff>
      <xdr:row>162</xdr:row>
      <xdr:rowOff>761999</xdr:rowOff>
    </xdr:from>
    <xdr:to>
      <xdr:col>7</xdr:col>
      <xdr:colOff>1428753</xdr:colOff>
      <xdr:row>163</xdr:row>
      <xdr:rowOff>97938</xdr:rowOff>
    </xdr:to>
    <xdr:sp macro="" textlink="">
      <xdr:nvSpPr>
        <xdr:cNvPr id="472" name="ZoneTexte 4">
          <a:extLst>
            <a:ext uri="{FF2B5EF4-FFF2-40B4-BE49-F238E27FC236}">
              <a16:creationId xmlns:a16="http://schemas.microsoft.com/office/drawing/2014/main" id="{00000000-0008-0000-0100-0000D8010000}"/>
            </a:ext>
          </a:extLst>
        </xdr:cNvPr>
        <xdr:cNvSpPr txBox="1"/>
      </xdr:nvSpPr>
      <xdr:spPr>
        <a:xfrm>
          <a:off x="11634791" y="107918249"/>
          <a:ext cx="1890712" cy="5932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600" kern="1200">
              <a:solidFill>
                <a:schemeClr val="tx1"/>
              </a:solidFill>
              <a:effectLst/>
              <a:latin typeface="+mn-lt"/>
              <a:ea typeface="+mn-ea"/>
              <a:cs typeface="+mn-cs"/>
            </a:rPr>
            <a:t>Filière</a:t>
          </a:r>
          <a:r>
            <a:rPr lang="fr-FR" sz="1600" kern="1200" baseline="0">
              <a:solidFill>
                <a:schemeClr val="tx1"/>
              </a:solidFill>
              <a:effectLst/>
              <a:latin typeface="+mn-lt"/>
              <a:ea typeface="+mn-ea"/>
              <a:cs typeface="+mn-cs"/>
            </a:rPr>
            <a:t> marine engagée</a:t>
          </a:r>
          <a:endParaRPr lang="fr-FR" sz="1100">
            <a:effectLst/>
          </a:endParaRPr>
        </a:p>
      </xdr:txBody>
    </xdr:sp>
    <xdr:clientData/>
  </xdr:twoCellAnchor>
  <xdr:oneCellAnchor>
    <xdr:from>
      <xdr:col>5</xdr:col>
      <xdr:colOff>2667008</xdr:colOff>
      <xdr:row>162</xdr:row>
      <xdr:rowOff>71440</xdr:rowOff>
    </xdr:from>
    <xdr:ext cx="521441" cy="476250"/>
    <xdr:pic>
      <xdr:nvPicPr>
        <xdr:cNvPr id="473" name="Image 286">
          <a:extLst>
            <a:ext uri="{FF2B5EF4-FFF2-40B4-BE49-F238E27FC236}">
              <a16:creationId xmlns:a16="http://schemas.microsoft.com/office/drawing/2014/main" id="{00000000-0008-0000-0100-0000D9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795008" y="7741444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162</xdr:row>
      <xdr:rowOff>142875</xdr:rowOff>
    </xdr:from>
    <xdr:to>
      <xdr:col>7</xdr:col>
      <xdr:colOff>1287459</xdr:colOff>
      <xdr:row>162</xdr:row>
      <xdr:rowOff>610311</xdr:rowOff>
    </xdr:to>
    <xdr:sp macro="" textlink="">
      <xdr:nvSpPr>
        <xdr:cNvPr id="475" name="ZoneTexte 4">
          <a:extLst>
            <a:ext uri="{FF2B5EF4-FFF2-40B4-BE49-F238E27FC236}">
              <a16:creationId xmlns:a16="http://schemas.microsoft.com/office/drawing/2014/main" id="{00000000-0008-0000-0100-0000DB010000}"/>
            </a:ext>
          </a:extLst>
        </xdr:cNvPr>
        <xdr:cNvSpPr txBox="1"/>
      </xdr:nvSpPr>
      <xdr:spPr>
        <a:xfrm>
          <a:off x="11342684" y="77485875"/>
          <a:ext cx="17557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162</xdr:row>
      <xdr:rowOff>523875</xdr:rowOff>
    </xdr:from>
    <xdr:ext cx="523874" cy="515934"/>
    <xdr:pic>
      <xdr:nvPicPr>
        <xdr:cNvPr id="476" name="Image 475" descr="Afficher l’image source">
          <a:extLst>
            <a:ext uri="{FF2B5EF4-FFF2-40B4-BE49-F238E27FC236}">
              <a16:creationId xmlns:a16="http://schemas.microsoft.com/office/drawing/2014/main" id="{00000000-0008-0000-0100-0000DC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39818" y="77866875"/>
          <a:ext cx="523874" cy="5159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162</xdr:row>
      <xdr:rowOff>619126</xdr:rowOff>
    </xdr:from>
    <xdr:to>
      <xdr:col>9</xdr:col>
      <xdr:colOff>858842</xdr:colOff>
      <xdr:row>162</xdr:row>
      <xdr:rowOff>899011</xdr:rowOff>
    </xdr:to>
    <xdr:sp macro="" textlink="">
      <xdr:nvSpPr>
        <xdr:cNvPr id="477" name="ZoneTexte 4">
          <a:extLst>
            <a:ext uri="{FF2B5EF4-FFF2-40B4-BE49-F238E27FC236}">
              <a16:creationId xmlns:a16="http://schemas.microsoft.com/office/drawing/2014/main" id="{00000000-0008-0000-0100-0000DD010000}"/>
            </a:ext>
          </a:extLst>
        </xdr:cNvPr>
        <xdr:cNvSpPr txBox="1"/>
      </xdr:nvSpPr>
      <xdr:spPr>
        <a:xfrm>
          <a:off x="14597067" y="77962126"/>
          <a:ext cx="17557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162</xdr:row>
      <xdr:rowOff>714374</xdr:rowOff>
    </xdr:from>
    <xdr:to>
      <xdr:col>5</xdr:col>
      <xdr:colOff>2476511</xdr:colOff>
      <xdr:row>162</xdr:row>
      <xdr:rowOff>1000123</xdr:rowOff>
    </xdr:to>
    <xdr:sp macro="" textlink="">
      <xdr:nvSpPr>
        <xdr:cNvPr id="479" name="ZoneTexte 4">
          <a:extLst>
            <a:ext uri="{FF2B5EF4-FFF2-40B4-BE49-F238E27FC236}">
              <a16:creationId xmlns:a16="http://schemas.microsoft.com/office/drawing/2014/main" id="{00000000-0008-0000-0100-0000DF010000}"/>
            </a:ext>
          </a:extLst>
        </xdr:cNvPr>
        <xdr:cNvSpPr txBox="1"/>
      </xdr:nvSpPr>
      <xdr:spPr>
        <a:xfrm>
          <a:off x="8128011" y="7805737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162</xdr:row>
      <xdr:rowOff>106427</xdr:rowOff>
    </xdr:from>
    <xdr:ext cx="910900" cy="910897"/>
    <xdr:pic>
      <xdr:nvPicPr>
        <xdr:cNvPr id="480" name="Image 16">
          <a:extLst>
            <a:ext uri="{FF2B5EF4-FFF2-40B4-BE49-F238E27FC236}">
              <a16:creationId xmlns:a16="http://schemas.microsoft.com/office/drawing/2014/main" id="{00000000-0008-0000-0100-0000E0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77449427"/>
          <a:ext cx="910900" cy="910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162</xdr:row>
      <xdr:rowOff>484188</xdr:rowOff>
    </xdr:from>
    <xdr:ext cx="557924" cy="700797"/>
    <xdr:pic>
      <xdr:nvPicPr>
        <xdr:cNvPr id="483" name="Image 482">
          <a:extLst>
            <a:ext uri="{FF2B5EF4-FFF2-40B4-BE49-F238E27FC236}">
              <a16:creationId xmlns:a16="http://schemas.microsoft.com/office/drawing/2014/main" id="{00000000-0008-0000-0100-0000E3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45382" y="77827188"/>
          <a:ext cx="557924" cy="700797"/>
        </a:xfrm>
        <a:prstGeom prst="rect">
          <a:avLst/>
        </a:prstGeom>
      </xdr:spPr>
    </xdr:pic>
    <xdr:clientData/>
  </xdr:oneCellAnchor>
  <xdr:oneCellAnchor>
    <xdr:from>
      <xdr:col>3</xdr:col>
      <xdr:colOff>2960694</xdr:colOff>
      <xdr:row>162</xdr:row>
      <xdr:rowOff>95250</xdr:rowOff>
    </xdr:from>
    <xdr:ext cx="508000" cy="371348"/>
    <xdr:pic>
      <xdr:nvPicPr>
        <xdr:cNvPr id="484" name="Image 483" descr="Afficher l’image source">
          <a:extLst>
            <a:ext uri="{FF2B5EF4-FFF2-40B4-BE49-F238E27FC236}">
              <a16:creationId xmlns:a16="http://schemas.microsoft.com/office/drawing/2014/main" id="{00000000-0008-0000-0100-0000E40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405694" y="774382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1928818</xdr:colOff>
      <xdr:row>162</xdr:row>
      <xdr:rowOff>523875</xdr:rowOff>
    </xdr:from>
    <xdr:ext cx="523874" cy="523875"/>
    <xdr:pic>
      <xdr:nvPicPr>
        <xdr:cNvPr id="487" name="Image 486" descr="Afficher l’image source">
          <a:extLst>
            <a:ext uri="{FF2B5EF4-FFF2-40B4-BE49-F238E27FC236}">
              <a16:creationId xmlns:a16="http://schemas.microsoft.com/office/drawing/2014/main" id="{00000000-0008-0000-0100-0000E7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39818" y="7786687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162</xdr:row>
      <xdr:rowOff>106427</xdr:rowOff>
    </xdr:from>
    <xdr:ext cx="910900" cy="918838"/>
    <xdr:pic>
      <xdr:nvPicPr>
        <xdr:cNvPr id="488" name="Image 16">
          <a:extLst>
            <a:ext uri="{FF2B5EF4-FFF2-40B4-BE49-F238E27FC236}">
              <a16:creationId xmlns:a16="http://schemas.microsoft.com/office/drawing/2014/main" id="{00000000-0008-0000-0100-0000E8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7744942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162</xdr:row>
      <xdr:rowOff>523875</xdr:rowOff>
    </xdr:from>
    <xdr:ext cx="523874" cy="528637"/>
    <xdr:pic>
      <xdr:nvPicPr>
        <xdr:cNvPr id="493" name="Image 492" descr="Afficher l’image source">
          <a:extLst>
            <a:ext uri="{FF2B5EF4-FFF2-40B4-BE49-F238E27FC236}">
              <a16:creationId xmlns:a16="http://schemas.microsoft.com/office/drawing/2014/main" id="{00000000-0008-0000-0100-0000ED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39818" y="7786687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162</xdr:row>
      <xdr:rowOff>106427</xdr:rowOff>
    </xdr:from>
    <xdr:ext cx="910900" cy="923600"/>
    <xdr:pic>
      <xdr:nvPicPr>
        <xdr:cNvPr id="494" name="Image 16">
          <a:extLst>
            <a:ext uri="{FF2B5EF4-FFF2-40B4-BE49-F238E27FC236}">
              <a16:creationId xmlns:a16="http://schemas.microsoft.com/office/drawing/2014/main" id="{00000000-0008-0000-0100-0000EE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1724" y="774494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162</xdr:row>
      <xdr:rowOff>523875</xdr:rowOff>
    </xdr:from>
    <xdr:ext cx="523874" cy="528637"/>
    <xdr:pic>
      <xdr:nvPicPr>
        <xdr:cNvPr id="499" name="Image 498" descr="Afficher l’image source">
          <a:extLst>
            <a:ext uri="{FF2B5EF4-FFF2-40B4-BE49-F238E27FC236}">
              <a16:creationId xmlns:a16="http://schemas.microsoft.com/office/drawing/2014/main" id="{00000000-0008-0000-0100-0000F3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3739818" y="7786687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70174</xdr:colOff>
      <xdr:row>146</xdr:row>
      <xdr:rowOff>239777</xdr:rowOff>
    </xdr:from>
    <xdr:ext cx="910900" cy="923600"/>
    <xdr:pic>
      <xdr:nvPicPr>
        <xdr:cNvPr id="500" name="Image 16">
          <a:extLst>
            <a:ext uri="{FF2B5EF4-FFF2-40B4-BE49-F238E27FC236}">
              <a16:creationId xmlns:a16="http://schemas.microsoft.com/office/drawing/2014/main" id="{00000000-0008-0000-0100-0000F4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623124" y="976805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1181100</xdr:colOff>
      <xdr:row>123</xdr:row>
      <xdr:rowOff>142875</xdr:rowOff>
    </xdr:from>
    <xdr:ext cx="1114425" cy="548368"/>
    <xdr:pic>
      <xdr:nvPicPr>
        <xdr:cNvPr id="504" name="Image 503">
          <a:extLst>
            <a:ext uri="{FF2B5EF4-FFF2-40B4-BE49-F238E27FC236}">
              <a16:creationId xmlns:a16="http://schemas.microsoft.com/office/drawing/2014/main" id="{00000000-0008-0000-0100-0000F80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54625875"/>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1143000</xdr:colOff>
      <xdr:row>123</xdr:row>
      <xdr:rowOff>95250</xdr:rowOff>
    </xdr:from>
    <xdr:ext cx="1057275" cy="595993"/>
    <xdr:pic>
      <xdr:nvPicPr>
        <xdr:cNvPr id="505" name="Image 504">
          <a:extLst>
            <a:ext uri="{FF2B5EF4-FFF2-40B4-BE49-F238E27FC236}">
              <a16:creationId xmlns:a16="http://schemas.microsoft.com/office/drawing/2014/main" id="{00000000-0008-0000-0100-0000F9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4000" y="54578250"/>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123</xdr:row>
      <xdr:rowOff>98425</xdr:rowOff>
    </xdr:from>
    <xdr:ext cx="1181100" cy="529318"/>
    <xdr:pic>
      <xdr:nvPicPr>
        <xdr:cNvPr id="506" name="Image 505">
          <a:extLst>
            <a:ext uri="{FF2B5EF4-FFF2-40B4-BE49-F238E27FC236}">
              <a16:creationId xmlns:a16="http://schemas.microsoft.com/office/drawing/2014/main" id="{00000000-0008-0000-0100-0000FA01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8000" y="54581425"/>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123</xdr:row>
      <xdr:rowOff>104775</xdr:rowOff>
    </xdr:from>
    <xdr:ext cx="1724025" cy="548368"/>
    <xdr:pic>
      <xdr:nvPicPr>
        <xdr:cNvPr id="507" name="Image 506">
          <a:extLst>
            <a:ext uri="{FF2B5EF4-FFF2-40B4-BE49-F238E27FC236}">
              <a16:creationId xmlns:a16="http://schemas.microsoft.com/office/drawing/2014/main" id="{00000000-0008-0000-0100-0000FB0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41725" y="54587775"/>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123</xdr:row>
      <xdr:rowOff>123826</xdr:rowOff>
    </xdr:from>
    <xdr:ext cx="1781175" cy="538843"/>
    <xdr:pic>
      <xdr:nvPicPr>
        <xdr:cNvPr id="508" name="Image 507">
          <a:extLst>
            <a:ext uri="{FF2B5EF4-FFF2-40B4-BE49-F238E27FC236}">
              <a16:creationId xmlns:a16="http://schemas.microsoft.com/office/drawing/2014/main" id="{00000000-0008-0000-0100-0000F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75725" y="54606826"/>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542925</xdr:colOff>
      <xdr:row>120</xdr:row>
      <xdr:rowOff>161925</xdr:rowOff>
    </xdr:from>
    <xdr:ext cx="914400" cy="1321254"/>
    <xdr:pic>
      <xdr:nvPicPr>
        <xdr:cNvPr id="509" name="Image 508">
          <a:extLst>
            <a:ext uri="{FF2B5EF4-FFF2-40B4-BE49-F238E27FC236}">
              <a16:creationId xmlns:a16="http://schemas.microsoft.com/office/drawing/2014/main" id="{00000000-0008-0000-0100-0000F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52993925"/>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120</xdr:row>
      <xdr:rowOff>561975</xdr:rowOff>
    </xdr:from>
    <xdr:ext cx="409575" cy="759279"/>
    <xdr:pic>
      <xdr:nvPicPr>
        <xdr:cNvPr id="510" name="Image 509">
          <a:extLst>
            <a:ext uri="{FF2B5EF4-FFF2-40B4-BE49-F238E27FC236}">
              <a16:creationId xmlns:a16="http://schemas.microsoft.com/office/drawing/2014/main" id="{00000000-0008-0000-0100-0000F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53393975"/>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1143000</xdr:colOff>
      <xdr:row>147</xdr:row>
      <xdr:rowOff>47625</xdr:rowOff>
    </xdr:from>
    <xdr:ext cx="1114425" cy="548368"/>
    <xdr:pic>
      <xdr:nvPicPr>
        <xdr:cNvPr id="511" name="Image 510">
          <a:extLst>
            <a:ext uri="{FF2B5EF4-FFF2-40B4-BE49-F238E27FC236}">
              <a16:creationId xmlns:a16="http://schemas.microsoft.com/office/drawing/2014/main" id="{00000000-0008-0000-0100-0000FF0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94821375"/>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1143000</xdr:colOff>
      <xdr:row>147</xdr:row>
      <xdr:rowOff>95250</xdr:rowOff>
    </xdr:from>
    <xdr:ext cx="1057275" cy="595993"/>
    <xdr:pic>
      <xdr:nvPicPr>
        <xdr:cNvPr id="64" name="Image 63">
          <a:extLst>
            <a:ext uri="{FF2B5EF4-FFF2-40B4-BE49-F238E27FC236}">
              <a16:creationId xmlns:a16="http://schemas.microsoft.com/office/drawing/2014/main" id="{00000000-0008-0000-0100-00004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4000" y="81565750"/>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147</xdr:row>
      <xdr:rowOff>98425</xdr:rowOff>
    </xdr:from>
    <xdr:ext cx="1181100" cy="529318"/>
    <xdr:pic>
      <xdr:nvPicPr>
        <xdr:cNvPr id="65" name="Image 64">
          <a:extLst>
            <a:ext uri="{FF2B5EF4-FFF2-40B4-BE49-F238E27FC236}">
              <a16:creationId xmlns:a16="http://schemas.microsoft.com/office/drawing/2014/main" id="{00000000-0008-0000-0100-00004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8000" y="81568925"/>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147</xdr:row>
      <xdr:rowOff>104775</xdr:rowOff>
    </xdr:from>
    <xdr:ext cx="1724025" cy="548368"/>
    <xdr:pic>
      <xdr:nvPicPr>
        <xdr:cNvPr id="83" name="Image 82">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41725" y="81575275"/>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147</xdr:row>
      <xdr:rowOff>123826</xdr:rowOff>
    </xdr:from>
    <xdr:ext cx="1781175" cy="538843"/>
    <xdr:pic>
      <xdr:nvPicPr>
        <xdr:cNvPr id="138" name="Image 137">
          <a:extLst>
            <a:ext uri="{FF2B5EF4-FFF2-40B4-BE49-F238E27FC236}">
              <a16:creationId xmlns:a16="http://schemas.microsoft.com/office/drawing/2014/main" id="{00000000-0008-0000-0100-00008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75725" y="81594326"/>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542925</xdr:colOff>
      <xdr:row>144</xdr:row>
      <xdr:rowOff>161925</xdr:rowOff>
    </xdr:from>
    <xdr:ext cx="914400" cy="1321254"/>
    <xdr:pic>
      <xdr:nvPicPr>
        <xdr:cNvPr id="139" name="Image 138">
          <a:extLst>
            <a:ext uri="{FF2B5EF4-FFF2-40B4-BE49-F238E27FC236}">
              <a16:creationId xmlns:a16="http://schemas.microsoft.com/office/drawing/2014/main" id="{00000000-0008-0000-0100-00008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304925" y="79695675"/>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144</xdr:row>
      <xdr:rowOff>561975</xdr:rowOff>
    </xdr:from>
    <xdr:ext cx="409575" cy="759279"/>
    <xdr:pic>
      <xdr:nvPicPr>
        <xdr:cNvPr id="140" name="Image 139">
          <a:extLst>
            <a:ext uri="{FF2B5EF4-FFF2-40B4-BE49-F238E27FC236}">
              <a16:creationId xmlns:a16="http://schemas.microsoft.com/office/drawing/2014/main" id="{00000000-0008-0000-0100-00008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28850" y="80095725"/>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104775</xdr:colOff>
      <xdr:row>168</xdr:row>
      <xdr:rowOff>295274</xdr:rowOff>
    </xdr:from>
    <xdr:ext cx="914400" cy="1321254"/>
    <xdr:pic>
      <xdr:nvPicPr>
        <xdr:cNvPr id="536" name="Image 535">
          <a:extLst>
            <a:ext uri="{FF2B5EF4-FFF2-40B4-BE49-F238E27FC236}">
              <a16:creationId xmlns:a16="http://schemas.microsoft.com/office/drawing/2014/main" id="{00000000-0008-0000-0100-000018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885825" y="110232824"/>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1466850</xdr:colOff>
      <xdr:row>168</xdr:row>
      <xdr:rowOff>581025</xdr:rowOff>
    </xdr:from>
    <xdr:ext cx="409575" cy="759279"/>
    <xdr:pic>
      <xdr:nvPicPr>
        <xdr:cNvPr id="542" name="Image 541">
          <a:extLst>
            <a:ext uri="{FF2B5EF4-FFF2-40B4-BE49-F238E27FC236}">
              <a16:creationId xmlns:a16="http://schemas.microsoft.com/office/drawing/2014/main" id="{00000000-0008-0000-0100-00001E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247900" y="107622975"/>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1143000</xdr:colOff>
      <xdr:row>171</xdr:row>
      <xdr:rowOff>47625</xdr:rowOff>
    </xdr:from>
    <xdr:ext cx="1114425" cy="548368"/>
    <xdr:pic>
      <xdr:nvPicPr>
        <xdr:cNvPr id="557" name="Image 556">
          <a:extLst>
            <a:ext uri="{FF2B5EF4-FFF2-40B4-BE49-F238E27FC236}">
              <a16:creationId xmlns:a16="http://schemas.microsoft.com/office/drawing/2014/main" id="{00000000-0008-0000-0100-00002D0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94821375"/>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1143000</xdr:colOff>
      <xdr:row>171</xdr:row>
      <xdr:rowOff>98425</xdr:rowOff>
    </xdr:from>
    <xdr:ext cx="1181100" cy="529318"/>
    <xdr:pic>
      <xdr:nvPicPr>
        <xdr:cNvPr id="563" name="Image 562">
          <a:extLst>
            <a:ext uri="{FF2B5EF4-FFF2-40B4-BE49-F238E27FC236}">
              <a16:creationId xmlns:a16="http://schemas.microsoft.com/office/drawing/2014/main" id="{00000000-0008-0000-0100-000033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95950" y="94872175"/>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847725</xdr:colOff>
      <xdr:row>171</xdr:row>
      <xdr:rowOff>104775</xdr:rowOff>
    </xdr:from>
    <xdr:ext cx="1724025" cy="548368"/>
    <xdr:pic>
      <xdr:nvPicPr>
        <xdr:cNvPr id="564" name="Image 563">
          <a:extLst>
            <a:ext uri="{FF2B5EF4-FFF2-40B4-BE49-F238E27FC236}">
              <a16:creationId xmlns:a16="http://schemas.microsoft.com/office/drawing/2014/main" id="{00000000-0008-0000-0100-000034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716375" y="94878525"/>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847725</xdr:colOff>
      <xdr:row>171</xdr:row>
      <xdr:rowOff>123826</xdr:rowOff>
    </xdr:from>
    <xdr:ext cx="1781175" cy="538843"/>
    <xdr:pic>
      <xdr:nvPicPr>
        <xdr:cNvPr id="565" name="Image 564">
          <a:extLst>
            <a:ext uri="{FF2B5EF4-FFF2-40B4-BE49-F238E27FC236}">
              <a16:creationId xmlns:a16="http://schemas.microsoft.com/office/drawing/2014/main" id="{00000000-0008-0000-0100-00003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72575" y="94897576"/>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1960566</xdr:colOff>
      <xdr:row>185</xdr:row>
      <xdr:rowOff>71439</xdr:rowOff>
    </xdr:from>
    <xdr:ext cx="426717" cy="333373"/>
    <xdr:pic>
      <xdr:nvPicPr>
        <xdr:cNvPr id="567" name="BIOE" descr="Logo AB Européen">
          <a:extLst>
            <a:ext uri="{FF2B5EF4-FFF2-40B4-BE49-F238E27FC236}">
              <a16:creationId xmlns:a16="http://schemas.microsoft.com/office/drawing/2014/main" id="{00000000-0008-0000-0100-0000370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04217789"/>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185</xdr:row>
      <xdr:rowOff>484188</xdr:rowOff>
    </xdr:from>
    <xdr:ext cx="557924" cy="700797"/>
    <xdr:pic>
      <xdr:nvPicPr>
        <xdr:cNvPr id="568" name="Image 567">
          <a:extLst>
            <a:ext uri="{FF2B5EF4-FFF2-40B4-BE49-F238E27FC236}">
              <a16:creationId xmlns:a16="http://schemas.microsoft.com/office/drawing/2014/main" id="{00000000-0008-0000-0100-000038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04630538"/>
          <a:ext cx="557924" cy="700797"/>
        </a:xfrm>
        <a:prstGeom prst="rect">
          <a:avLst/>
        </a:prstGeom>
      </xdr:spPr>
    </xdr:pic>
    <xdr:clientData/>
  </xdr:oneCellAnchor>
  <xdr:oneCellAnchor>
    <xdr:from>
      <xdr:col>3</xdr:col>
      <xdr:colOff>2960694</xdr:colOff>
      <xdr:row>185</xdr:row>
      <xdr:rowOff>95250</xdr:rowOff>
    </xdr:from>
    <xdr:ext cx="508000" cy="371348"/>
    <xdr:pic>
      <xdr:nvPicPr>
        <xdr:cNvPr id="569" name="Image 568" descr="Afficher l’image source">
          <a:extLst>
            <a:ext uri="{FF2B5EF4-FFF2-40B4-BE49-F238E27FC236}">
              <a16:creationId xmlns:a16="http://schemas.microsoft.com/office/drawing/2014/main" id="{00000000-0008-0000-0100-000039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42416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185</xdr:row>
      <xdr:rowOff>166686</xdr:rowOff>
    </xdr:from>
    <xdr:to>
      <xdr:col>5</xdr:col>
      <xdr:colOff>1593948</xdr:colOff>
      <xdr:row>185</xdr:row>
      <xdr:rowOff>446571</xdr:rowOff>
    </xdr:to>
    <xdr:sp macro="" textlink="">
      <xdr:nvSpPr>
        <xdr:cNvPr id="570" name="ZoneTexte 4">
          <a:extLst>
            <a:ext uri="{FF2B5EF4-FFF2-40B4-BE49-F238E27FC236}">
              <a16:creationId xmlns:a16="http://schemas.microsoft.com/office/drawing/2014/main" id="{00000000-0008-0000-0100-00003A020000}"/>
            </a:ext>
          </a:extLst>
        </xdr:cNvPr>
        <xdr:cNvSpPr txBox="1"/>
      </xdr:nvSpPr>
      <xdr:spPr>
        <a:xfrm>
          <a:off x="8515355" y="1043130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185</xdr:row>
      <xdr:rowOff>134938</xdr:rowOff>
    </xdr:from>
    <xdr:to>
      <xdr:col>9</xdr:col>
      <xdr:colOff>819151</xdr:colOff>
      <xdr:row>185</xdr:row>
      <xdr:rowOff>414823</xdr:rowOff>
    </xdr:to>
    <xdr:sp macro="" textlink="">
      <xdr:nvSpPr>
        <xdr:cNvPr id="571" name="ZoneTexte 4">
          <a:extLst>
            <a:ext uri="{FF2B5EF4-FFF2-40B4-BE49-F238E27FC236}">
              <a16:creationId xmlns:a16="http://schemas.microsoft.com/office/drawing/2014/main" id="{00000000-0008-0000-0100-00003B020000}"/>
            </a:ext>
          </a:extLst>
        </xdr:cNvPr>
        <xdr:cNvSpPr txBox="1"/>
      </xdr:nvSpPr>
      <xdr:spPr>
        <a:xfrm>
          <a:off x="14843126" y="1042812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twoCellAnchor>
    <xdr:from>
      <xdr:col>5</xdr:col>
      <xdr:colOff>3309941</xdr:colOff>
      <xdr:row>185</xdr:row>
      <xdr:rowOff>761999</xdr:rowOff>
    </xdr:from>
    <xdr:to>
      <xdr:col>7</xdr:col>
      <xdr:colOff>1428753</xdr:colOff>
      <xdr:row>186</xdr:row>
      <xdr:rowOff>97938</xdr:rowOff>
    </xdr:to>
    <xdr:sp macro="" textlink="">
      <xdr:nvSpPr>
        <xdr:cNvPr id="573" name="ZoneTexte 4">
          <a:extLst>
            <a:ext uri="{FF2B5EF4-FFF2-40B4-BE49-F238E27FC236}">
              <a16:creationId xmlns:a16="http://schemas.microsoft.com/office/drawing/2014/main" id="{00000000-0008-0000-0100-00003D020000}"/>
            </a:ext>
          </a:extLst>
        </xdr:cNvPr>
        <xdr:cNvSpPr txBox="1"/>
      </xdr:nvSpPr>
      <xdr:spPr>
        <a:xfrm>
          <a:off x="11634791" y="121710449"/>
          <a:ext cx="1890712" cy="5932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600" kern="1200">
              <a:solidFill>
                <a:schemeClr val="tx1"/>
              </a:solidFill>
              <a:effectLst/>
              <a:latin typeface="+mn-lt"/>
              <a:ea typeface="+mn-ea"/>
              <a:cs typeface="+mn-cs"/>
            </a:rPr>
            <a:t>Filière</a:t>
          </a:r>
          <a:r>
            <a:rPr lang="fr-FR" sz="1600" kern="1200" baseline="0">
              <a:solidFill>
                <a:schemeClr val="tx1"/>
              </a:solidFill>
              <a:effectLst/>
              <a:latin typeface="+mn-lt"/>
              <a:ea typeface="+mn-ea"/>
              <a:cs typeface="+mn-cs"/>
            </a:rPr>
            <a:t> marine engagée</a:t>
          </a:r>
          <a:endParaRPr lang="fr-FR" sz="1100">
            <a:effectLst/>
          </a:endParaRPr>
        </a:p>
      </xdr:txBody>
    </xdr:sp>
    <xdr:clientData/>
  </xdr:twoCellAnchor>
  <xdr:oneCellAnchor>
    <xdr:from>
      <xdr:col>5</xdr:col>
      <xdr:colOff>2667008</xdr:colOff>
      <xdr:row>185</xdr:row>
      <xdr:rowOff>71440</xdr:rowOff>
    </xdr:from>
    <xdr:ext cx="521441" cy="476250"/>
    <xdr:pic>
      <xdr:nvPicPr>
        <xdr:cNvPr id="574" name="Image 286">
          <a:extLst>
            <a:ext uri="{FF2B5EF4-FFF2-40B4-BE49-F238E27FC236}">
              <a16:creationId xmlns:a16="http://schemas.microsoft.com/office/drawing/2014/main" id="{00000000-0008-0000-0100-00003E0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042177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185</xdr:row>
      <xdr:rowOff>142875</xdr:rowOff>
    </xdr:from>
    <xdr:to>
      <xdr:col>7</xdr:col>
      <xdr:colOff>1287459</xdr:colOff>
      <xdr:row>185</xdr:row>
      <xdr:rowOff>610311</xdr:rowOff>
    </xdr:to>
    <xdr:sp macro="" textlink="">
      <xdr:nvSpPr>
        <xdr:cNvPr id="575" name="ZoneTexte 4">
          <a:extLst>
            <a:ext uri="{FF2B5EF4-FFF2-40B4-BE49-F238E27FC236}">
              <a16:creationId xmlns:a16="http://schemas.microsoft.com/office/drawing/2014/main" id="{00000000-0008-0000-0100-00003F020000}"/>
            </a:ext>
          </a:extLst>
        </xdr:cNvPr>
        <xdr:cNvSpPr txBox="1"/>
      </xdr:nvSpPr>
      <xdr:spPr>
        <a:xfrm>
          <a:off x="11539534" y="1042892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185</xdr:row>
      <xdr:rowOff>523875</xdr:rowOff>
    </xdr:from>
    <xdr:ext cx="523874" cy="515934"/>
    <xdr:pic>
      <xdr:nvPicPr>
        <xdr:cNvPr id="141" name="Image 140" descr="Afficher l’image source">
          <a:extLst>
            <a:ext uri="{FF2B5EF4-FFF2-40B4-BE49-F238E27FC236}">
              <a16:creationId xmlns:a16="http://schemas.microsoft.com/office/drawing/2014/main" id="{00000000-0008-0000-0100-00008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04670225"/>
          <a:ext cx="523874" cy="5159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185</xdr:row>
      <xdr:rowOff>619126</xdr:rowOff>
    </xdr:from>
    <xdr:to>
      <xdr:col>9</xdr:col>
      <xdr:colOff>858842</xdr:colOff>
      <xdr:row>185</xdr:row>
      <xdr:rowOff>899011</xdr:rowOff>
    </xdr:to>
    <xdr:sp macro="" textlink="">
      <xdr:nvSpPr>
        <xdr:cNvPr id="146" name="ZoneTexte 4">
          <a:extLst>
            <a:ext uri="{FF2B5EF4-FFF2-40B4-BE49-F238E27FC236}">
              <a16:creationId xmlns:a16="http://schemas.microsoft.com/office/drawing/2014/main" id="{00000000-0008-0000-0100-000092000000}"/>
            </a:ext>
          </a:extLst>
        </xdr:cNvPr>
        <xdr:cNvSpPr txBox="1"/>
      </xdr:nvSpPr>
      <xdr:spPr>
        <a:xfrm>
          <a:off x="14882817" y="1047654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185</xdr:row>
      <xdr:rowOff>714374</xdr:rowOff>
    </xdr:from>
    <xdr:to>
      <xdr:col>5</xdr:col>
      <xdr:colOff>2476511</xdr:colOff>
      <xdr:row>185</xdr:row>
      <xdr:rowOff>1000123</xdr:rowOff>
    </xdr:to>
    <xdr:sp macro="" textlink="">
      <xdr:nvSpPr>
        <xdr:cNvPr id="148" name="ZoneTexte 4">
          <a:extLst>
            <a:ext uri="{FF2B5EF4-FFF2-40B4-BE49-F238E27FC236}">
              <a16:creationId xmlns:a16="http://schemas.microsoft.com/office/drawing/2014/main" id="{00000000-0008-0000-0100-000094000000}"/>
            </a:ext>
          </a:extLst>
        </xdr:cNvPr>
        <xdr:cNvSpPr txBox="1"/>
      </xdr:nvSpPr>
      <xdr:spPr>
        <a:xfrm>
          <a:off x="8324861" y="1048607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185</xdr:row>
      <xdr:rowOff>106427</xdr:rowOff>
    </xdr:from>
    <xdr:ext cx="910900" cy="910897"/>
    <xdr:pic>
      <xdr:nvPicPr>
        <xdr:cNvPr id="150" name="Image 16">
          <a:extLst>
            <a:ext uri="{FF2B5EF4-FFF2-40B4-BE49-F238E27FC236}">
              <a16:creationId xmlns:a16="http://schemas.microsoft.com/office/drawing/2014/main" id="{00000000-0008-0000-0100-000096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4252777"/>
          <a:ext cx="910900" cy="910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185</xdr:row>
      <xdr:rowOff>484188</xdr:rowOff>
    </xdr:from>
    <xdr:ext cx="557924" cy="700797"/>
    <xdr:pic>
      <xdr:nvPicPr>
        <xdr:cNvPr id="158" name="Image 157">
          <a:extLst>
            <a:ext uri="{FF2B5EF4-FFF2-40B4-BE49-F238E27FC236}">
              <a16:creationId xmlns:a16="http://schemas.microsoft.com/office/drawing/2014/main" id="{00000000-0008-0000-0100-00009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04630538"/>
          <a:ext cx="557924" cy="700797"/>
        </a:xfrm>
        <a:prstGeom prst="rect">
          <a:avLst/>
        </a:prstGeom>
      </xdr:spPr>
    </xdr:pic>
    <xdr:clientData/>
  </xdr:oneCellAnchor>
  <xdr:oneCellAnchor>
    <xdr:from>
      <xdr:col>3</xdr:col>
      <xdr:colOff>2960694</xdr:colOff>
      <xdr:row>185</xdr:row>
      <xdr:rowOff>95250</xdr:rowOff>
    </xdr:from>
    <xdr:ext cx="508000" cy="371348"/>
    <xdr:pic>
      <xdr:nvPicPr>
        <xdr:cNvPr id="204" name="Image 203" descr="Afficher l’image source">
          <a:extLst>
            <a:ext uri="{FF2B5EF4-FFF2-40B4-BE49-F238E27FC236}">
              <a16:creationId xmlns:a16="http://schemas.microsoft.com/office/drawing/2014/main" id="{00000000-0008-0000-0100-0000C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42416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1928818</xdr:colOff>
      <xdr:row>185</xdr:row>
      <xdr:rowOff>523875</xdr:rowOff>
    </xdr:from>
    <xdr:ext cx="523874" cy="523875"/>
    <xdr:pic>
      <xdr:nvPicPr>
        <xdr:cNvPr id="226" name="Image 225" descr="Afficher l’image source">
          <a:extLst>
            <a:ext uri="{FF2B5EF4-FFF2-40B4-BE49-F238E27FC236}">
              <a16:creationId xmlns:a16="http://schemas.microsoft.com/office/drawing/2014/main" id="{00000000-0008-0000-0100-0000E2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046702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185</xdr:row>
      <xdr:rowOff>106427</xdr:rowOff>
    </xdr:from>
    <xdr:ext cx="910900" cy="918838"/>
    <xdr:pic>
      <xdr:nvPicPr>
        <xdr:cNvPr id="227" name="Image 16">
          <a:extLst>
            <a:ext uri="{FF2B5EF4-FFF2-40B4-BE49-F238E27FC236}">
              <a16:creationId xmlns:a16="http://schemas.microsoft.com/office/drawing/2014/main" id="{00000000-0008-0000-0100-0000E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42527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185</xdr:row>
      <xdr:rowOff>523875</xdr:rowOff>
    </xdr:from>
    <xdr:ext cx="523874" cy="528637"/>
    <xdr:pic>
      <xdr:nvPicPr>
        <xdr:cNvPr id="255" name="Image 254" descr="Afficher l’image source">
          <a:extLst>
            <a:ext uri="{FF2B5EF4-FFF2-40B4-BE49-F238E27FC236}">
              <a16:creationId xmlns:a16="http://schemas.microsoft.com/office/drawing/2014/main" id="{00000000-0008-0000-0100-0000FF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046702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185</xdr:row>
      <xdr:rowOff>106427</xdr:rowOff>
    </xdr:from>
    <xdr:ext cx="910900" cy="923600"/>
    <xdr:pic>
      <xdr:nvPicPr>
        <xdr:cNvPr id="264" name="Image 16">
          <a:extLst>
            <a:ext uri="{FF2B5EF4-FFF2-40B4-BE49-F238E27FC236}">
              <a16:creationId xmlns:a16="http://schemas.microsoft.com/office/drawing/2014/main" id="{00000000-0008-0000-0100-000008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42527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185</xdr:row>
      <xdr:rowOff>523875</xdr:rowOff>
    </xdr:from>
    <xdr:ext cx="523874" cy="528637"/>
    <xdr:pic>
      <xdr:nvPicPr>
        <xdr:cNvPr id="328" name="Image 327" descr="Afficher l’image source">
          <a:extLst>
            <a:ext uri="{FF2B5EF4-FFF2-40B4-BE49-F238E27FC236}">
              <a16:creationId xmlns:a16="http://schemas.microsoft.com/office/drawing/2014/main" id="{00000000-0008-0000-0100-000048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046702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127324</xdr:colOff>
      <xdr:row>170</xdr:row>
      <xdr:rowOff>487427</xdr:rowOff>
    </xdr:from>
    <xdr:ext cx="910900" cy="923600"/>
    <xdr:pic>
      <xdr:nvPicPr>
        <xdr:cNvPr id="374" name="Image 16">
          <a:extLst>
            <a:ext uri="{FF2B5EF4-FFF2-40B4-BE49-F238E27FC236}">
              <a16:creationId xmlns:a16="http://schemas.microsoft.com/office/drawing/2014/main" id="{00000000-0008-0000-0100-000076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224074" y="10892002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9</xdr:col>
      <xdr:colOff>609600</xdr:colOff>
      <xdr:row>18</xdr:row>
      <xdr:rowOff>476251</xdr:rowOff>
    </xdr:from>
    <xdr:to>
      <xdr:col>9</xdr:col>
      <xdr:colOff>1047750</xdr:colOff>
      <xdr:row>18</xdr:row>
      <xdr:rowOff>990601</xdr:rowOff>
    </xdr:to>
    <xdr:pic>
      <xdr:nvPicPr>
        <xdr:cNvPr id="543" name="Image 542">
          <a:extLst>
            <a:ext uri="{FF2B5EF4-FFF2-40B4-BE49-F238E27FC236}">
              <a16:creationId xmlns:a16="http://schemas.microsoft.com/office/drawing/2014/main" id="{00000000-0008-0000-0100-00001F02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16478250" y="11315701"/>
          <a:ext cx="438150" cy="514350"/>
        </a:xfrm>
        <a:prstGeom prst="rect">
          <a:avLst/>
        </a:prstGeom>
      </xdr:spPr>
    </xdr:pic>
    <xdr:clientData/>
  </xdr:twoCellAnchor>
  <xdr:twoCellAnchor editAs="oneCell">
    <xdr:from>
      <xdr:col>9</xdr:col>
      <xdr:colOff>495300</xdr:colOff>
      <xdr:row>38</xdr:row>
      <xdr:rowOff>571500</xdr:rowOff>
    </xdr:from>
    <xdr:to>
      <xdr:col>9</xdr:col>
      <xdr:colOff>1409700</xdr:colOff>
      <xdr:row>38</xdr:row>
      <xdr:rowOff>1179991</xdr:rowOff>
    </xdr:to>
    <xdr:pic>
      <xdr:nvPicPr>
        <xdr:cNvPr id="415" name="Image 414">
          <a:extLst>
            <a:ext uri="{FF2B5EF4-FFF2-40B4-BE49-F238E27FC236}">
              <a16:creationId xmlns:a16="http://schemas.microsoft.com/office/drawing/2014/main" id="{00000000-0008-0000-0100-00009F010000}"/>
            </a:ext>
          </a:extLst>
        </xdr:cNvPr>
        <xdr:cNvPicPr>
          <a:picLocks noChangeAspect="1"/>
        </xdr:cNvPicPr>
      </xdr:nvPicPr>
      <xdr:blipFill>
        <a:blip xmlns:r="http://schemas.openxmlformats.org/officeDocument/2006/relationships" r:embed="rId15"/>
        <a:stretch>
          <a:fillRect/>
        </a:stretch>
      </xdr:blipFill>
      <xdr:spPr>
        <a:xfrm>
          <a:off x="16363950" y="25069800"/>
          <a:ext cx="914400" cy="608491"/>
        </a:xfrm>
        <a:prstGeom prst="rect">
          <a:avLst/>
        </a:prstGeom>
      </xdr:spPr>
    </xdr:pic>
    <xdr:clientData/>
  </xdr:twoCellAnchor>
  <xdr:twoCellAnchor editAs="oneCell">
    <xdr:from>
      <xdr:col>9</xdr:col>
      <xdr:colOff>476250</xdr:colOff>
      <xdr:row>58</xdr:row>
      <xdr:rowOff>419100</xdr:rowOff>
    </xdr:from>
    <xdr:to>
      <xdr:col>9</xdr:col>
      <xdr:colOff>1390650</xdr:colOff>
      <xdr:row>58</xdr:row>
      <xdr:rowOff>1027591</xdr:rowOff>
    </xdr:to>
    <xdr:pic>
      <xdr:nvPicPr>
        <xdr:cNvPr id="418" name="Image 417">
          <a:extLst>
            <a:ext uri="{FF2B5EF4-FFF2-40B4-BE49-F238E27FC236}">
              <a16:creationId xmlns:a16="http://schemas.microsoft.com/office/drawing/2014/main" id="{00000000-0008-0000-0100-0000A2010000}"/>
            </a:ext>
          </a:extLst>
        </xdr:cNvPr>
        <xdr:cNvPicPr>
          <a:picLocks noChangeAspect="1"/>
        </xdr:cNvPicPr>
      </xdr:nvPicPr>
      <xdr:blipFill>
        <a:blip xmlns:r="http://schemas.openxmlformats.org/officeDocument/2006/relationships" r:embed="rId15"/>
        <a:stretch>
          <a:fillRect/>
        </a:stretch>
      </xdr:blipFill>
      <xdr:spPr>
        <a:xfrm>
          <a:off x="16344900" y="38557200"/>
          <a:ext cx="914400" cy="608491"/>
        </a:xfrm>
        <a:prstGeom prst="rect">
          <a:avLst/>
        </a:prstGeom>
      </xdr:spPr>
    </xdr:pic>
    <xdr:clientData/>
  </xdr:twoCellAnchor>
  <xdr:twoCellAnchor editAs="oneCell">
    <xdr:from>
      <xdr:col>9</xdr:col>
      <xdr:colOff>457200</xdr:colOff>
      <xdr:row>78</xdr:row>
      <xdr:rowOff>361950</xdr:rowOff>
    </xdr:from>
    <xdr:to>
      <xdr:col>9</xdr:col>
      <xdr:colOff>1371600</xdr:colOff>
      <xdr:row>78</xdr:row>
      <xdr:rowOff>970441</xdr:rowOff>
    </xdr:to>
    <xdr:pic>
      <xdr:nvPicPr>
        <xdr:cNvPr id="419" name="Image 418">
          <a:extLst>
            <a:ext uri="{FF2B5EF4-FFF2-40B4-BE49-F238E27FC236}">
              <a16:creationId xmlns:a16="http://schemas.microsoft.com/office/drawing/2014/main" id="{00000000-0008-0000-0100-0000A3010000}"/>
            </a:ext>
          </a:extLst>
        </xdr:cNvPr>
        <xdr:cNvPicPr>
          <a:picLocks noChangeAspect="1"/>
        </xdr:cNvPicPr>
      </xdr:nvPicPr>
      <xdr:blipFill>
        <a:blip xmlns:r="http://schemas.openxmlformats.org/officeDocument/2006/relationships" r:embed="rId15"/>
        <a:stretch>
          <a:fillRect/>
        </a:stretch>
      </xdr:blipFill>
      <xdr:spPr>
        <a:xfrm>
          <a:off x="16325850" y="51358800"/>
          <a:ext cx="914400" cy="608491"/>
        </a:xfrm>
        <a:prstGeom prst="rect">
          <a:avLst/>
        </a:prstGeom>
      </xdr:spPr>
    </xdr:pic>
    <xdr:clientData/>
  </xdr:twoCellAnchor>
  <xdr:twoCellAnchor editAs="oneCell">
    <xdr:from>
      <xdr:col>9</xdr:col>
      <xdr:colOff>438150</xdr:colOff>
      <xdr:row>98</xdr:row>
      <xdr:rowOff>381000</xdr:rowOff>
    </xdr:from>
    <xdr:to>
      <xdr:col>9</xdr:col>
      <xdr:colOff>1352550</xdr:colOff>
      <xdr:row>98</xdr:row>
      <xdr:rowOff>989491</xdr:rowOff>
    </xdr:to>
    <xdr:pic>
      <xdr:nvPicPr>
        <xdr:cNvPr id="422" name="Image 421">
          <a:extLst>
            <a:ext uri="{FF2B5EF4-FFF2-40B4-BE49-F238E27FC236}">
              <a16:creationId xmlns:a16="http://schemas.microsoft.com/office/drawing/2014/main" id="{00000000-0008-0000-0100-0000A6010000}"/>
            </a:ext>
          </a:extLst>
        </xdr:cNvPr>
        <xdr:cNvPicPr>
          <a:picLocks noChangeAspect="1"/>
        </xdr:cNvPicPr>
      </xdr:nvPicPr>
      <xdr:blipFill>
        <a:blip xmlns:r="http://schemas.openxmlformats.org/officeDocument/2006/relationships" r:embed="rId15"/>
        <a:stretch>
          <a:fillRect/>
        </a:stretch>
      </xdr:blipFill>
      <xdr:spPr>
        <a:xfrm>
          <a:off x="16306800" y="64636650"/>
          <a:ext cx="914400" cy="608491"/>
        </a:xfrm>
        <a:prstGeom prst="rect">
          <a:avLst/>
        </a:prstGeom>
      </xdr:spPr>
    </xdr:pic>
    <xdr:clientData/>
  </xdr:twoCellAnchor>
  <xdr:twoCellAnchor editAs="oneCell">
    <xdr:from>
      <xdr:col>9</xdr:col>
      <xdr:colOff>457200</xdr:colOff>
      <xdr:row>118</xdr:row>
      <xdr:rowOff>381000</xdr:rowOff>
    </xdr:from>
    <xdr:to>
      <xdr:col>9</xdr:col>
      <xdr:colOff>1371600</xdr:colOff>
      <xdr:row>118</xdr:row>
      <xdr:rowOff>989491</xdr:rowOff>
    </xdr:to>
    <xdr:pic>
      <xdr:nvPicPr>
        <xdr:cNvPr id="423" name="Image 422">
          <a:extLst>
            <a:ext uri="{FF2B5EF4-FFF2-40B4-BE49-F238E27FC236}">
              <a16:creationId xmlns:a16="http://schemas.microsoft.com/office/drawing/2014/main" id="{00000000-0008-0000-0100-0000A7010000}"/>
            </a:ext>
          </a:extLst>
        </xdr:cNvPr>
        <xdr:cNvPicPr>
          <a:picLocks noChangeAspect="1"/>
        </xdr:cNvPicPr>
      </xdr:nvPicPr>
      <xdr:blipFill>
        <a:blip xmlns:r="http://schemas.openxmlformats.org/officeDocument/2006/relationships" r:embed="rId15"/>
        <a:stretch>
          <a:fillRect/>
        </a:stretch>
      </xdr:blipFill>
      <xdr:spPr>
        <a:xfrm>
          <a:off x="16325850" y="78143100"/>
          <a:ext cx="914400" cy="608491"/>
        </a:xfrm>
        <a:prstGeom prst="rect">
          <a:avLst/>
        </a:prstGeom>
      </xdr:spPr>
    </xdr:pic>
    <xdr:clientData/>
  </xdr:twoCellAnchor>
  <xdr:twoCellAnchor editAs="oneCell">
    <xdr:from>
      <xdr:col>9</xdr:col>
      <xdr:colOff>476250</xdr:colOff>
      <xdr:row>138</xdr:row>
      <xdr:rowOff>342900</xdr:rowOff>
    </xdr:from>
    <xdr:to>
      <xdr:col>9</xdr:col>
      <xdr:colOff>1390650</xdr:colOff>
      <xdr:row>138</xdr:row>
      <xdr:rowOff>951391</xdr:rowOff>
    </xdr:to>
    <xdr:pic>
      <xdr:nvPicPr>
        <xdr:cNvPr id="424" name="Image 423">
          <a:extLst>
            <a:ext uri="{FF2B5EF4-FFF2-40B4-BE49-F238E27FC236}">
              <a16:creationId xmlns:a16="http://schemas.microsoft.com/office/drawing/2014/main" id="{00000000-0008-0000-0100-0000A8010000}"/>
            </a:ext>
          </a:extLst>
        </xdr:cNvPr>
        <xdr:cNvPicPr>
          <a:picLocks noChangeAspect="1"/>
        </xdr:cNvPicPr>
      </xdr:nvPicPr>
      <xdr:blipFill>
        <a:blip xmlns:r="http://schemas.openxmlformats.org/officeDocument/2006/relationships" r:embed="rId15"/>
        <a:stretch>
          <a:fillRect/>
        </a:stretch>
      </xdr:blipFill>
      <xdr:spPr>
        <a:xfrm>
          <a:off x="16344900" y="91573350"/>
          <a:ext cx="914400" cy="608491"/>
        </a:xfrm>
        <a:prstGeom prst="rect">
          <a:avLst/>
        </a:prstGeom>
      </xdr:spPr>
    </xdr:pic>
    <xdr:clientData/>
  </xdr:twoCellAnchor>
  <xdr:twoCellAnchor editAs="oneCell">
    <xdr:from>
      <xdr:col>9</xdr:col>
      <xdr:colOff>400050</xdr:colOff>
      <xdr:row>162</xdr:row>
      <xdr:rowOff>342900</xdr:rowOff>
    </xdr:from>
    <xdr:to>
      <xdr:col>9</xdr:col>
      <xdr:colOff>1314450</xdr:colOff>
      <xdr:row>162</xdr:row>
      <xdr:rowOff>951391</xdr:rowOff>
    </xdr:to>
    <xdr:pic>
      <xdr:nvPicPr>
        <xdr:cNvPr id="425" name="Image 424">
          <a:extLst>
            <a:ext uri="{FF2B5EF4-FFF2-40B4-BE49-F238E27FC236}">
              <a16:creationId xmlns:a16="http://schemas.microsoft.com/office/drawing/2014/main" id="{00000000-0008-0000-0100-0000A9010000}"/>
            </a:ext>
          </a:extLst>
        </xdr:cNvPr>
        <xdr:cNvPicPr>
          <a:picLocks noChangeAspect="1"/>
        </xdr:cNvPicPr>
      </xdr:nvPicPr>
      <xdr:blipFill>
        <a:blip xmlns:r="http://schemas.openxmlformats.org/officeDocument/2006/relationships" r:embed="rId15"/>
        <a:stretch>
          <a:fillRect/>
        </a:stretch>
      </xdr:blipFill>
      <xdr:spPr>
        <a:xfrm>
          <a:off x="16268700" y="105041700"/>
          <a:ext cx="914400" cy="608491"/>
        </a:xfrm>
        <a:prstGeom prst="rect">
          <a:avLst/>
        </a:prstGeom>
      </xdr:spPr>
    </xdr:pic>
    <xdr:clientData/>
  </xdr:twoCellAnchor>
  <xdr:oneCellAnchor>
    <xdr:from>
      <xdr:col>1</xdr:col>
      <xdr:colOff>400050</xdr:colOff>
      <xdr:row>192</xdr:row>
      <xdr:rowOff>361949</xdr:rowOff>
    </xdr:from>
    <xdr:ext cx="914400" cy="1321254"/>
    <xdr:pic>
      <xdr:nvPicPr>
        <xdr:cNvPr id="28" name="Imag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181100" y="121939049"/>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1323975</xdr:colOff>
      <xdr:row>192</xdr:row>
      <xdr:rowOff>761999</xdr:rowOff>
    </xdr:from>
    <xdr:ext cx="409575" cy="759279"/>
    <xdr:pic>
      <xdr:nvPicPr>
        <xdr:cNvPr id="40" name="Image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105025" y="122339099"/>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285750</xdr:colOff>
      <xdr:row>216</xdr:row>
      <xdr:rowOff>190501</xdr:rowOff>
    </xdr:from>
    <xdr:ext cx="914400" cy="1321254"/>
    <xdr:pic>
      <xdr:nvPicPr>
        <xdr:cNvPr id="41" name="Image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0080628">
          <a:off x="1066800" y="135235951"/>
          <a:ext cx="914400" cy="132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1609725</xdr:colOff>
      <xdr:row>216</xdr:row>
      <xdr:rowOff>190501</xdr:rowOff>
    </xdr:from>
    <xdr:ext cx="409575" cy="759279"/>
    <xdr:pic>
      <xdr:nvPicPr>
        <xdr:cNvPr id="42" name="Image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rot="1841039">
          <a:off x="2390775" y="135235951"/>
          <a:ext cx="409575" cy="759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1162050</xdr:colOff>
      <xdr:row>194</xdr:row>
      <xdr:rowOff>514350</xdr:rowOff>
    </xdr:from>
    <xdr:ext cx="1114425" cy="548368"/>
    <xdr:pic>
      <xdr:nvPicPr>
        <xdr:cNvPr id="56" name="Image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123482100"/>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1162050</xdr:colOff>
      <xdr:row>195</xdr:row>
      <xdr:rowOff>28575</xdr:rowOff>
    </xdr:from>
    <xdr:ext cx="1057275" cy="595993"/>
    <xdr:pic>
      <xdr:nvPicPr>
        <xdr:cNvPr id="57" name="Image 56">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58800" y="123529725"/>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1162050</xdr:colOff>
      <xdr:row>195</xdr:row>
      <xdr:rowOff>31750</xdr:rowOff>
    </xdr:from>
    <xdr:ext cx="1181100" cy="529318"/>
    <xdr:pic>
      <xdr:nvPicPr>
        <xdr:cNvPr id="60" name="Image 59">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0" y="123532900"/>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866775</xdr:colOff>
      <xdr:row>195</xdr:row>
      <xdr:rowOff>38100</xdr:rowOff>
    </xdr:from>
    <xdr:ext cx="1724025" cy="548368"/>
    <xdr:pic>
      <xdr:nvPicPr>
        <xdr:cNvPr id="448" name="Image 447">
          <a:extLst>
            <a:ext uri="{FF2B5EF4-FFF2-40B4-BE49-F238E27FC236}">
              <a16:creationId xmlns:a16="http://schemas.microsoft.com/office/drawing/2014/main" id="{00000000-0008-0000-0100-0000C00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735425" y="123539250"/>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866775</xdr:colOff>
      <xdr:row>195</xdr:row>
      <xdr:rowOff>38101</xdr:rowOff>
    </xdr:from>
    <xdr:ext cx="1781175" cy="538843"/>
    <xdr:pic>
      <xdr:nvPicPr>
        <xdr:cNvPr id="449" name="Image 448">
          <a:extLst>
            <a:ext uri="{FF2B5EF4-FFF2-40B4-BE49-F238E27FC236}">
              <a16:creationId xmlns:a16="http://schemas.microsoft.com/office/drawing/2014/main" id="{00000000-0008-0000-0100-0000C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91625" y="127120651"/>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1162050</xdr:colOff>
      <xdr:row>219</xdr:row>
      <xdr:rowOff>19050</xdr:rowOff>
    </xdr:from>
    <xdr:ext cx="1114425" cy="548368"/>
    <xdr:pic>
      <xdr:nvPicPr>
        <xdr:cNvPr id="450" name="Image 449">
          <a:extLst>
            <a:ext uri="{FF2B5EF4-FFF2-40B4-BE49-F238E27FC236}">
              <a16:creationId xmlns:a16="http://schemas.microsoft.com/office/drawing/2014/main" id="{00000000-0008-0000-0100-0000C20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136988550"/>
          <a:ext cx="11144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1162050</xdr:colOff>
      <xdr:row>219</xdr:row>
      <xdr:rowOff>66675</xdr:rowOff>
    </xdr:from>
    <xdr:ext cx="1057275" cy="595993"/>
    <xdr:pic>
      <xdr:nvPicPr>
        <xdr:cNvPr id="454" name="Image 453">
          <a:extLst>
            <a:ext uri="{FF2B5EF4-FFF2-40B4-BE49-F238E27FC236}">
              <a16:creationId xmlns:a16="http://schemas.microsoft.com/office/drawing/2014/main" id="{00000000-0008-0000-0100-0000C6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58800" y="137036175"/>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1162050</xdr:colOff>
      <xdr:row>219</xdr:row>
      <xdr:rowOff>69850</xdr:rowOff>
    </xdr:from>
    <xdr:ext cx="1181100" cy="529318"/>
    <xdr:pic>
      <xdr:nvPicPr>
        <xdr:cNvPr id="455" name="Image 454">
          <a:extLst>
            <a:ext uri="{FF2B5EF4-FFF2-40B4-BE49-F238E27FC236}">
              <a16:creationId xmlns:a16="http://schemas.microsoft.com/office/drawing/2014/main" id="{00000000-0008-0000-0100-0000C701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0" y="137039350"/>
          <a:ext cx="1181100"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866775</xdr:colOff>
      <xdr:row>219</xdr:row>
      <xdr:rowOff>76200</xdr:rowOff>
    </xdr:from>
    <xdr:ext cx="1724025" cy="548368"/>
    <xdr:pic>
      <xdr:nvPicPr>
        <xdr:cNvPr id="456" name="Image 455">
          <a:extLst>
            <a:ext uri="{FF2B5EF4-FFF2-40B4-BE49-F238E27FC236}">
              <a16:creationId xmlns:a16="http://schemas.microsoft.com/office/drawing/2014/main" id="{00000000-0008-0000-0100-0000C801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735425" y="137045700"/>
          <a:ext cx="1724025" cy="54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866775</xdr:colOff>
      <xdr:row>219</xdr:row>
      <xdr:rowOff>95251</xdr:rowOff>
    </xdr:from>
    <xdr:ext cx="1781175" cy="538843"/>
    <xdr:pic>
      <xdr:nvPicPr>
        <xdr:cNvPr id="458" name="Image 457">
          <a:extLst>
            <a:ext uri="{FF2B5EF4-FFF2-40B4-BE49-F238E27FC236}">
              <a16:creationId xmlns:a16="http://schemas.microsoft.com/office/drawing/2014/main" id="{00000000-0008-0000-0100-0000C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91625" y="137064751"/>
          <a:ext cx="1781175" cy="538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190500</xdr:colOff>
      <xdr:row>194</xdr:row>
      <xdr:rowOff>400050</xdr:rowOff>
    </xdr:from>
    <xdr:ext cx="910900" cy="923600"/>
    <xdr:pic>
      <xdr:nvPicPr>
        <xdr:cNvPr id="29" name="Image 16">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71550" y="126682500"/>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19050</xdr:colOff>
      <xdr:row>218</xdr:row>
      <xdr:rowOff>361950</xdr:rowOff>
    </xdr:from>
    <xdr:ext cx="910900" cy="923600"/>
    <xdr:pic>
      <xdr:nvPicPr>
        <xdr:cNvPr id="481" name="Image 16">
          <a:extLst>
            <a:ext uri="{FF2B5EF4-FFF2-40B4-BE49-F238E27FC236}">
              <a16:creationId xmlns:a16="http://schemas.microsoft.com/office/drawing/2014/main" id="{00000000-0008-0000-0100-0000E1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00100" y="136798050"/>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1960566</xdr:colOff>
      <xdr:row>210</xdr:row>
      <xdr:rowOff>71439</xdr:rowOff>
    </xdr:from>
    <xdr:ext cx="426717" cy="333373"/>
    <xdr:pic>
      <xdr:nvPicPr>
        <xdr:cNvPr id="482" name="BIOE" descr="Logo AB Européen">
          <a:extLst>
            <a:ext uri="{FF2B5EF4-FFF2-40B4-BE49-F238E27FC236}">
              <a16:creationId xmlns:a16="http://schemas.microsoft.com/office/drawing/2014/main" id="{00000000-0008-0000-0100-0000E2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18124289"/>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210</xdr:row>
      <xdr:rowOff>484188</xdr:rowOff>
    </xdr:from>
    <xdr:ext cx="557924" cy="700797"/>
    <xdr:pic>
      <xdr:nvPicPr>
        <xdr:cNvPr id="485" name="Image 484">
          <a:extLst>
            <a:ext uri="{FF2B5EF4-FFF2-40B4-BE49-F238E27FC236}">
              <a16:creationId xmlns:a16="http://schemas.microsoft.com/office/drawing/2014/main" id="{00000000-0008-0000-0100-0000E5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8537038"/>
          <a:ext cx="557924" cy="700797"/>
        </a:xfrm>
        <a:prstGeom prst="rect">
          <a:avLst/>
        </a:prstGeom>
      </xdr:spPr>
    </xdr:pic>
    <xdr:clientData/>
  </xdr:oneCellAnchor>
  <xdr:oneCellAnchor>
    <xdr:from>
      <xdr:col>3</xdr:col>
      <xdr:colOff>2960694</xdr:colOff>
      <xdr:row>210</xdr:row>
      <xdr:rowOff>95250</xdr:rowOff>
    </xdr:from>
    <xdr:ext cx="508000" cy="371348"/>
    <xdr:pic>
      <xdr:nvPicPr>
        <xdr:cNvPr id="489" name="Image 488" descr="Afficher l’image source">
          <a:extLst>
            <a:ext uri="{FF2B5EF4-FFF2-40B4-BE49-F238E27FC236}">
              <a16:creationId xmlns:a16="http://schemas.microsoft.com/office/drawing/2014/main" id="{00000000-0008-0000-0100-0000E90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181481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210</xdr:row>
      <xdr:rowOff>166686</xdr:rowOff>
    </xdr:from>
    <xdr:to>
      <xdr:col>5</xdr:col>
      <xdr:colOff>1593948</xdr:colOff>
      <xdr:row>210</xdr:row>
      <xdr:rowOff>446571</xdr:rowOff>
    </xdr:to>
    <xdr:sp macro="" textlink="">
      <xdr:nvSpPr>
        <xdr:cNvPr id="490" name="ZoneTexte 4">
          <a:extLst>
            <a:ext uri="{FF2B5EF4-FFF2-40B4-BE49-F238E27FC236}">
              <a16:creationId xmlns:a16="http://schemas.microsoft.com/office/drawing/2014/main" id="{00000000-0008-0000-0100-0000EA010000}"/>
            </a:ext>
          </a:extLst>
        </xdr:cNvPr>
        <xdr:cNvSpPr txBox="1"/>
      </xdr:nvSpPr>
      <xdr:spPr>
        <a:xfrm>
          <a:off x="8515355" y="1182195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210</xdr:row>
      <xdr:rowOff>134938</xdr:rowOff>
    </xdr:from>
    <xdr:to>
      <xdr:col>9</xdr:col>
      <xdr:colOff>819151</xdr:colOff>
      <xdr:row>210</xdr:row>
      <xdr:rowOff>414823</xdr:rowOff>
    </xdr:to>
    <xdr:sp macro="" textlink="">
      <xdr:nvSpPr>
        <xdr:cNvPr id="491" name="ZoneTexte 4">
          <a:extLst>
            <a:ext uri="{FF2B5EF4-FFF2-40B4-BE49-F238E27FC236}">
              <a16:creationId xmlns:a16="http://schemas.microsoft.com/office/drawing/2014/main" id="{00000000-0008-0000-0100-0000EB010000}"/>
            </a:ext>
          </a:extLst>
        </xdr:cNvPr>
        <xdr:cNvSpPr txBox="1"/>
      </xdr:nvSpPr>
      <xdr:spPr>
        <a:xfrm>
          <a:off x="14843126" y="1181877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twoCellAnchor>
    <xdr:from>
      <xdr:col>5</xdr:col>
      <xdr:colOff>3309941</xdr:colOff>
      <xdr:row>210</xdr:row>
      <xdr:rowOff>761999</xdr:rowOff>
    </xdr:from>
    <xdr:to>
      <xdr:col>7</xdr:col>
      <xdr:colOff>1428753</xdr:colOff>
      <xdr:row>211</xdr:row>
      <xdr:rowOff>97938</xdr:rowOff>
    </xdr:to>
    <xdr:sp macro="" textlink="">
      <xdr:nvSpPr>
        <xdr:cNvPr id="496" name="ZoneTexte 4">
          <a:extLst>
            <a:ext uri="{FF2B5EF4-FFF2-40B4-BE49-F238E27FC236}">
              <a16:creationId xmlns:a16="http://schemas.microsoft.com/office/drawing/2014/main" id="{00000000-0008-0000-0100-0000F0010000}"/>
            </a:ext>
          </a:extLst>
        </xdr:cNvPr>
        <xdr:cNvSpPr txBox="1"/>
      </xdr:nvSpPr>
      <xdr:spPr>
        <a:xfrm>
          <a:off x="11634791" y="136950449"/>
          <a:ext cx="1890712" cy="5932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600" kern="1200">
              <a:solidFill>
                <a:schemeClr val="tx1"/>
              </a:solidFill>
              <a:effectLst/>
              <a:latin typeface="+mn-lt"/>
              <a:ea typeface="+mn-ea"/>
              <a:cs typeface="+mn-cs"/>
            </a:rPr>
            <a:t>Filière</a:t>
          </a:r>
          <a:r>
            <a:rPr lang="fr-FR" sz="1600" kern="1200" baseline="0">
              <a:solidFill>
                <a:schemeClr val="tx1"/>
              </a:solidFill>
              <a:effectLst/>
              <a:latin typeface="+mn-lt"/>
              <a:ea typeface="+mn-ea"/>
              <a:cs typeface="+mn-cs"/>
            </a:rPr>
            <a:t> marine engagée</a:t>
          </a:r>
          <a:endParaRPr lang="fr-FR" sz="1100">
            <a:effectLst/>
          </a:endParaRPr>
        </a:p>
      </xdr:txBody>
    </xdr:sp>
    <xdr:clientData/>
  </xdr:twoCellAnchor>
  <xdr:oneCellAnchor>
    <xdr:from>
      <xdr:col>5</xdr:col>
      <xdr:colOff>2667008</xdr:colOff>
      <xdr:row>210</xdr:row>
      <xdr:rowOff>71440</xdr:rowOff>
    </xdr:from>
    <xdr:ext cx="521441" cy="476250"/>
    <xdr:pic>
      <xdr:nvPicPr>
        <xdr:cNvPr id="497" name="Image 286">
          <a:extLst>
            <a:ext uri="{FF2B5EF4-FFF2-40B4-BE49-F238E27FC236}">
              <a16:creationId xmlns:a16="http://schemas.microsoft.com/office/drawing/2014/main" id="{00000000-0008-0000-0100-0000F1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181242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210</xdr:row>
      <xdr:rowOff>142875</xdr:rowOff>
    </xdr:from>
    <xdr:to>
      <xdr:col>7</xdr:col>
      <xdr:colOff>1287459</xdr:colOff>
      <xdr:row>210</xdr:row>
      <xdr:rowOff>610311</xdr:rowOff>
    </xdr:to>
    <xdr:sp macro="" textlink="">
      <xdr:nvSpPr>
        <xdr:cNvPr id="501" name="ZoneTexte 4">
          <a:extLst>
            <a:ext uri="{FF2B5EF4-FFF2-40B4-BE49-F238E27FC236}">
              <a16:creationId xmlns:a16="http://schemas.microsoft.com/office/drawing/2014/main" id="{00000000-0008-0000-0100-0000F5010000}"/>
            </a:ext>
          </a:extLst>
        </xdr:cNvPr>
        <xdr:cNvSpPr txBox="1"/>
      </xdr:nvSpPr>
      <xdr:spPr>
        <a:xfrm>
          <a:off x="11539534" y="1181957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210</xdr:row>
      <xdr:rowOff>523875</xdr:rowOff>
    </xdr:from>
    <xdr:ext cx="523874" cy="515934"/>
    <xdr:pic>
      <xdr:nvPicPr>
        <xdr:cNvPr id="502" name="Image 501" descr="Afficher l’image source">
          <a:extLst>
            <a:ext uri="{FF2B5EF4-FFF2-40B4-BE49-F238E27FC236}">
              <a16:creationId xmlns:a16="http://schemas.microsoft.com/office/drawing/2014/main" id="{00000000-0008-0000-0100-0000F6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8576725"/>
          <a:ext cx="523874" cy="5159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210</xdr:row>
      <xdr:rowOff>619126</xdr:rowOff>
    </xdr:from>
    <xdr:to>
      <xdr:col>9</xdr:col>
      <xdr:colOff>858842</xdr:colOff>
      <xdr:row>210</xdr:row>
      <xdr:rowOff>899011</xdr:rowOff>
    </xdr:to>
    <xdr:sp macro="" textlink="">
      <xdr:nvSpPr>
        <xdr:cNvPr id="503" name="ZoneTexte 4">
          <a:extLst>
            <a:ext uri="{FF2B5EF4-FFF2-40B4-BE49-F238E27FC236}">
              <a16:creationId xmlns:a16="http://schemas.microsoft.com/office/drawing/2014/main" id="{00000000-0008-0000-0100-0000F7010000}"/>
            </a:ext>
          </a:extLst>
        </xdr:cNvPr>
        <xdr:cNvSpPr txBox="1"/>
      </xdr:nvSpPr>
      <xdr:spPr>
        <a:xfrm>
          <a:off x="14882817" y="1186719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210</xdr:row>
      <xdr:rowOff>714374</xdr:rowOff>
    </xdr:from>
    <xdr:to>
      <xdr:col>5</xdr:col>
      <xdr:colOff>2476511</xdr:colOff>
      <xdr:row>210</xdr:row>
      <xdr:rowOff>1000123</xdr:rowOff>
    </xdr:to>
    <xdr:sp macro="" textlink="">
      <xdr:nvSpPr>
        <xdr:cNvPr id="85" name="ZoneTexte 4">
          <a:extLst>
            <a:ext uri="{FF2B5EF4-FFF2-40B4-BE49-F238E27FC236}">
              <a16:creationId xmlns:a16="http://schemas.microsoft.com/office/drawing/2014/main" id="{00000000-0008-0000-0100-000055000000}"/>
            </a:ext>
          </a:extLst>
        </xdr:cNvPr>
        <xdr:cNvSpPr txBox="1"/>
      </xdr:nvSpPr>
      <xdr:spPr>
        <a:xfrm>
          <a:off x="8324861" y="1187672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210</xdr:row>
      <xdr:rowOff>106427</xdr:rowOff>
    </xdr:from>
    <xdr:ext cx="910900" cy="910897"/>
    <xdr:pic>
      <xdr:nvPicPr>
        <xdr:cNvPr id="89" name="Image 16">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18159277"/>
          <a:ext cx="910900" cy="910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210</xdr:row>
      <xdr:rowOff>484188</xdr:rowOff>
    </xdr:from>
    <xdr:ext cx="557924" cy="700797"/>
    <xdr:pic>
      <xdr:nvPicPr>
        <xdr:cNvPr id="512" name="Image 511">
          <a:extLst>
            <a:ext uri="{FF2B5EF4-FFF2-40B4-BE49-F238E27FC236}">
              <a16:creationId xmlns:a16="http://schemas.microsoft.com/office/drawing/2014/main" id="{00000000-0008-0000-0100-000000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8537038"/>
          <a:ext cx="557924" cy="700797"/>
        </a:xfrm>
        <a:prstGeom prst="rect">
          <a:avLst/>
        </a:prstGeom>
      </xdr:spPr>
    </xdr:pic>
    <xdr:clientData/>
  </xdr:oneCellAnchor>
  <xdr:oneCellAnchor>
    <xdr:from>
      <xdr:col>3</xdr:col>
      <xdr:colOff>2960694</xdr:colOff>
      <xdr:row>210</xdr:row>
      <xdr:rowOff>95250</xdr:rowOff>
    </xdr:from>
    <xdr:ext cx="508000" cy="371348"/>
    <xdr:pic>
      <xdr:nvPicPr>
        <xdr:cNvPr id="513" name="Image 512" descr="Afficher l’image source">
          <a:extLst>
            <a:ext uri="{FF2B5EF4-FFF2-40B4-BE49-F238E27FC236}">
              <a16:creationId xmlns:a16="http://schemas.microsoft.com/office/drawing/2014/main" id="{00000000-0008-0000-0100-000001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181481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1928818</xdr:colOff>
      <xdr:row>210</xdr:row>
      <xdr:rowOff>523875</xdr:rowOff>
    </xdr:from>
    <xdr:ext cx="523874" cy="523875"/>
    <xdr:pic>
      <xdr:nvPicPr>
        <xdr:cNvPr id="515" name="Image 514" descr="Afficher l’image source">
          <a:extLst>
            <a:ext uri="{FF2B5EF4-FFF2-40B4-BE49-F238E27FC236}">
              <a16:creationId xmlns:a16="http://schemas.microsoft.com/office/drawing/2014/main" id="{00000000-0008-0000-0100-000003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85767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210</xdr:row>
      <xdr:rowOff>106427</xdr:rowOff>
    </xdr:from>
    <xdr:ext cx="910900" cy="918838"/>
    <xdr:pic>
      <xdr:nvPicPr>
        <xdr:cNvPr id="516" name="Image 16">
          <a:extLst>
            <a:ext uri="{FF2B5EF4-FFF2-40B4-BE49-F238E27FC236}">
              <a16:creationId xmlns:a16="http://schemas.microsoft.com/office/drawing/2014/main" id="{00000000-0008-0000-0100-000004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181592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210</xdr:row>
      <xdr:rowOff>523875</xdr:rowOff>
    </xdr:from>
    <xdr:ext cx="523874" cy="528637"/>
    <xdr:pic>
      <xdr:nvPicPr>
        <xdr:cNvPr id="518" name="Image 517" descr="Afficher l’image source">
          <a:extLst>
            <a:ext uri="{FF2B5EF4-FFF2-40B4-BE49-F238E27FC236}">
              <a16:creationId xmlns:a16="http://schemas.microsoft.com/office/drawing/2014/main" id="{00000000-0008-0000-0100-000006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85767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210</xdr:row>
      <xdr:rowOff>106427</xdr:rowOff>
    </xdr:from>
    <xdr:ext cx="910900" cy="923600"/>
    <xdr:pic>
      <xdr:nvPicPr>
        <xdr:cNvPr id="519" name="Image 16">
          <a:extLst>
            <a:ext uri="{FF2B5EF4-FFF2-40B4-BE49-F238E27FC236}">
              <a16:creationId xmlns:a16="http://schemas.microsoft.com/office/drawing/2014/main" id="{00000000-0008-0000-0100-000007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181592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210</xdr:row>
      <xdr:rowOff>523875</xdr:rowOff>
    </xdr:from>
    <xdr:ext cx="523874" cy="528637"/>
    <xdr:pic>
      <xdr:nvPicPr>
        <xdr:cNvPr id="521" name="Image 520" descr="Afficher l’image source">
          <a:extLst>
            <a:ext uri="{FF2B5EF4-FFF2-40B4-BE49-F238E27FC236}">
              <a16:creationId xmlns:a16="http://schemas.microsoft.com/office/drawing/2014/main" id="{00000000-0008-0000-0100-000009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85767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1960566</xdr:colOff>
      <xdr:row>234</xdr:row>
      <xdr:rowOff>71439</xdr:rowOff>
    </xdr:from>
    <xdr:ext cx="426717" cy="333373"/>
    <xdr:pic>
      <xdr:nvPicPr>
        <xdr:cNvPr id="522" name="BIOE" descr="Logo AB Européen">
          <a:extLst>
            <a:ext uri="{FF2B5EF4-FFF2-40B4-BE49-F238E27FC236}">
              <a16:creationId xmlns:a16="http://schemas.microsoft.com/office/drawing/2014/main" id="{00000000-0008-0000-0100-00000A0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32983289"/>
          <a:ext cx="426717" cy="333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234</xdr:row>
      <xdr:rowOff>484188</xdr:rowOff>
    </xdr:from>
    <xdr:ext cx="557924" cy="700797"/>
    <xdr:pic>
      <xdr:nvPicPr>
        <xdr:cNvPr id="523" name="Image 522">
          <a:extLst>
            <a:ext uri="{FF2B5EF4-FFF2-40B4-BE49-F238E27FC236}">
              <a16:creationId xmlns:a16="http://schemas.microsoft.com/office/drawing/2014/main" id="{00000000-0008-0000-0100-00000B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33396038"/>
          <a:ext cx="557924" cy="700797"/>
        </a:xfrm>
        <a:prstGeom prst="rect">
          <a:avLst/>
        </a:prstGeom>
      </xdr:spPr>
    </xdr:pic>
    <xdr:clientData/>
  </xdr:oneCellAnchor>
  <xdr:oneCellAnchor>
    <xdr:from>
      <xdr:col>3</xdr:col>
      <xdr:colOff>2960694</xdr:colOff>
      <xdr:row>234</xdr:row>
      <xdr:rowOff>95250</xdr:rowOff>
    </xdr:from>
    <xdr:ext cx="508000" cy="371348"/>
    <xdr:pic>
      <xdr:nvPicPr>
        <xdr:cNvPr id="524" name="Image 523" descr="Afficher l’image source">
          <a:extLst>
            <a:ext uri="{FF2B5EF4-FFF2-40B4-BE49-F238E27FC236}">
              <a16:creationId xmlns:a16="http://schemas.microsoft.com/office/drawing/2014/main" id="{00000000-0008-0000-0100-00000C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330071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234</xdr:row>
      <xdr:rowOff>166686</xdr:rowOff>
    </xdr:from>
    <xdr:to>
      <xdr:col>5</xdr:col>
      <xdr:colOff>1593948</xdr:colOff>
      <xdr:row>234</xdr:row>
      <xdr:rowOff>446571</xdr:rowOff>
    </xdr:to>
    <xdr:sp macro="" textlink="">
      <xdr:nvSpPr>
        <xdr:cNvPr id="525" name="ZoneTexte 4">
          <a:extLst>
            <a:ext uri="{FF2B5EF4-FFF2-40B4-BE49-F238E27FC236}">
              <a16:creationId xmlns:a16="http://schemas.microsoft.com/office/drawing/2014/main" id="{00000000-0008-0000-0100-00000D020000}"/>
            </a:ext>
          </a:extLst>
        </xdr:cNvPr>
        <xdr:cNvSpPr txBox="1"/>
      </xdr:nvSpPr>
      <xdr:spPr>
        <a:xfrm>
          <a:off x="8515355" y="1330785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234</xdr:row>
      <xdr:rowOff>134938</xdr:rowOff>
    </xdr:from>
    <xdr:to>
      <xdr:col>9</xdr:col>
      <xdr:colOff>819151</xdr:colOff>
      <xdr:row>234</xdr:row>
      <xdr:rowOff>414823</xdr:rowOff>
    </xdr:to>
    <xdr:sp macro="" textlink="">
      <xdr:nvSpPr>
        <xdr:cNvPr id="526" name="ZoneTexte 4">
          <a:extLst>
            <a:ext uri="{FF2B5EF4-FFF2-40B4-BE49-F238E27FC236}">
              <a16:creationId xmlns:a16="http://schemas.microsoft.com/office/drawing/2014/main" id="{00000000-0008-0000-0100-00000E020000}"/>
            </a:ext>
          </a:extLst>
        </xdr:cNvPr>
        <xdr:cNvSpPr txBox="1"/>
      </xdr:nvSpPr>
      <xdr:spPr>
        <a:xfrm>
          <a:off x="14843126" y="1330467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2706554</xdr:colOff>
      <xdr:row>234</xdr:row>
      <xdr:rowOff>676080</xdr:rowOff>
    </xdr:from>
    <xdr:ext cx="432395" cy="432395"/>
    <xdr:pic>
      <xdr:nvPicPr>
        <xdr:cNvPr id="527" name="Image 15">
          <a:extLst>
            <a:ext uri="{FF2B5EF4-FFF2-40B4-BE49-F238E27FC236}">
              <a16:creationId xmlns:a16="http://schemas.microsoft.com/office/drawing/2014/main" id="{00000000-0008-0000-0100-00000F02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21107098">
          <a:off x="11031404" y="133587930"/>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3309941</xdr:colOff>
      <xdr:row>234</xdr:row>
      <xdr:rowOff>761999</xdr:rowOff>
    </xdr:from>
    <xdr:to>
      <xdr:col>7</xdr:col>
      <xdr:colOff>1428753</xdr:colOff>
      <xdr:row>235</xdr:row>
      <xdr:rowOff>32234</xdr:rowOff>
    </xdr:to>
    <xdr:sp macro="" textlink="">
      <xdr:nvSpPr>
        <xdr:cNvPr id="528" name="ZoneTexte 4">
          <a:extLst>
            <a:ext uri="{FF2B5EF4-FFF2-40B4-BE49-F238E27FC236}">
              <a16:creationId xmlns:a16="http://schemas.microsoft.com/office/drawing/2014/main" id="{00000000-0008-0000-0100-000010020000}"/>
            </a:ext>
          </a:extLst>
        </xdr:cNvPr>
        <xdr:cNvSpPr txBox="1"/>
      </xdr:nvSpPr>
      <xdr:spPr>
        <a:xfrm>
          <a:off x="11634791" y="133673849"/>
          <a:ext cx="1890712" cy="4703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pêche durable</a:t>
          </a:r>
        </a:p>
      </xdr:txBody>
    </xdr:sp>
    <xdr:clientData/>
  </xdr:twoCellAnchor>
  <xdr:oneCellAnchor>
    <xdr:from>
      <xdr:col>5</xdr:col>
      <xdr:colOff>2667008</xdr:colOff>
      <xdr:row>234</xdr:row>
      <xdr:rowOff>71440</xdr:rowOff>
    </xdr:from>
    <xdr:ext cx="521441" cy="476250"/>
    <xdr:pic>
      <xdr:nvPicPr>
        <xdr:cNvPr id="529" name="Image 286">
          <a:extLst>
            <a:ext uri="{FF2B5EF4-FFF2-40B4-BE49-F238E27FC236}">
              <a16:creationId xmlns:a16="http://schemas.microsoft.com/office/drawing/2014/main" id="{00000000-0008-0000-0100-0000110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329832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234</xdr:row>
      <xdr:rowOff>142875</xdr:rowOff>
    </xdr:from>
    <xdr:to>
      <xdr:col>7</xdr:col>
      <xdr:colOff>1287459</xdr:colOff>
      <xdr:row>234</xdr:row>
      <xdr:rowOff>610311</xdr:rowOff>
    </xdr:to>
    <xdr:sp macro="" textlink="">
      <xdr:nvSpPr>
        <xdr:cNvPr id="530" name="ZoneTexte 4">
          <a:extLst>
            <a:ext uri="{FF2B5EF4-FFF2-40B4-BE49-F238E27FC236}">
              <a16:creationId xmlns:a16="http://schemas.microsoft.com/office/drawing/2014/main" id="{00000000-0008-0000-0100-000012020000}"/>
            </a:ext>
          </a:extLst>
        </xdr:cNvPr>
        <xdr:cNvSpPr txBox="1"/>
      </xdr:nvSpPr>
      <xdr:spPr>
        <a:xfrm>
          <a:off x="11539534" y="1330547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234</xdr:row>
      <xdr:rowOff>523875</xdr:rowOff>
    </xdr:from>
    <xdr:ext cx="523874" cy="515934"/>
    <xdr:pic>
      <xdr:nvPicPr>
        <xdr:cNvPr id="531" name="Image 530" descr="Afficher l’image source">
          <a:extLst>
            <a:ext uri="{FF2B5EF4-FFF2-40B4-BE49-F238E27FC236}">
              <a16:creationId xmlns:a16="http://schemas.microsoft.com/office/drawing/2014/main" id="{00000000-0008-0000-0100-000013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33435725"/>
          <a:ext cx="523874" cy="5159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234</xdr:row>
      <xdr:rowOff>619126</xdr:rowOff>
    </xdr:from>
    <xdr:to>
      <xdr:col>9</xdr:col>
      <xdr:colOff>858842</xdr:colOff>
      <xdr:row>234</xdr:row>
      <xdr:rowOff>899011</xdr:rowOff>
    </xdr:to>
    <xdr:sp macro="" textlink="">
      <xdr:nvSpPr>
        <xdr:cNvPr id="532" name="ZoneTexte 4">
          <a:extLst>
            <a:ext uri="{FF2B5EF4-FFF2-40B4-BE49-F238E27FC236}">
              <a16:creationId xmlns:a16="http://schemas.microsoft.com/office/drawing/2014/main" id="{00000000-0008-0000-0100-000014020000}"/>
            </a:ext>
          </a:extLst>
        </xdr:cNvPr>
        <xdr:cNvSpPr txBox="1"/>
      </xdr:nvSpPr>
      <xdr:spPr>
        <a:xfrm>
          <a:off x="14882817" y="1335309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234</xdr:row>
      <xdr:rowOff>714374</xdr:rowOff>
    </xdr:from>
    <xdr:to>
      <xdr:col>5</xdr:col>
      <xdr:colOff>2476511</xdr:colOff>
      <xdr:row>234</xdr:row>
      <xdr:rowOff>1000123</xdr:rowOff>
    </xdr:to>
    <xdr:sp macro="" textlink="">
      <xdr:nvSpPr>
        <xdr:cNvPr id="533" name="ZoneTexte 4">
          <a:extLst>
            <a:ext uri="{FF2B5EF4-FFF2-40B4-BE49-F238E27FC236}">
              <a16:creationId xmlns:a16="http://schemas.microsoft.com/office/drawing/2014/main" id="{00000000-0008-0000-0100-000015020000}"/>
            </a:ext>
          </a:extLst>
        </xdr:cNvPr>
        <xdr:cNvSpPr txBox="1"/>
      </xdr:nvSpPr>
      <xdr:spPr>
        <a:xfrm>
          <a:off x="8324861" y="1336262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234</xdr:row>
      <xdr:rowOff>106427</xdr:rowOff>
    </xdr:from>
    <xdr:ext cx="910900" cy="910897"/>
    <xdr:pic>
      <xdr:nvPicPr>
        <xdr:cNvPr id="534" name="Image 16">
          <a:extLst>
            <a:ext uri="{FF2B5EF4-FFF2-40B4-BE49-F238E27FC236}">
              <a16:creationId xmlns:a16="http://schemas.microsoft.com/office/drawing/2014/main" id="{00000000-0008-0000-0100-000016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33018277"/>
          <a:ext cx="910900" cy="910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234</xdr:row>
      <xdr:rowOff>484188</xdr:rowOff>
    </xdr:from>
    <xdr:ext cx="557924" cy="700797"/>
    <xdr:pic>
      <xdr:nvPicPr>
        <xdr:cNvPr id="535" name="Image 534">
          <a:extLst>
            <a:ext uri="{FF2B5EF4-FFF2-40B4-BE49-F238E27FC236}">
              <a16:creationId xmlns:a16="http://schemas.microsoft.com/office/drawing/2014/main" id="{00000000-0008-0000-0100-000017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33396038"/>
          <a:ext cx="557924" cy="700797"/>
        </a:xfrm>
        <a:prstGeom prst="rect">
          <a:avLst/>
        </a:prstGeom>
      </xdr:spPr>
    </xdr:pic>
    <xdr:clientData/>
  </xdr:oneCellAnchor>
  <xdr:oneCellAnchor>
    <xdr:from>
      <xdr:col>3</xdr:col>
      <xdr:colOff>2960694</xdr:colOff>
      <xdr:row>234</xdr:row>
      <xdr:rowOff>95250</xdr:rowOff>
    </xdr:from>
    <xdr:ext cx="508000" cy="371348"/>
    <xdr:pic>
      <xdr:nvPicPr>
        <xdr:cNvPr id="537" name="Image 536" descr="Afficher l’image source">
          <a:extLst>
            <a:ext uri="{FF2B5EF4-FFF2-40B4-BE49-F238E27FC236}">
              <a16:creationId xmlns:a16="http://schemas.microsoft.com/office/drawing/2014/main" id="{00000000-0008-0000-0100-000019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330071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2706554</xdr:colOff>
      <xdr:row>234</xdr:row>
      <xdr:rowOff>676080</xdr:rowOff>
    </xdr:from>
    <xdr:ext cx="432395" cy="432395"/>
    <xdr:pic>
      <xdr:nvPicPr>
        <xdr:cNvPr id="538" name="Image 15">
          <a:extLst>
            <a:ext uri="{FF2B5EF4-FFF2-40B4-BE49-F238E27FC236}">
              <a16:creationId xmlns:a16="http://schemas.microsoft.com/office/drawing/2014/main" id="{00000000-0008-0000-0100-00001A02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21107098">
          <a:off x="11031404" y="133587930"/>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234</xdr:row>
      <xdr:rowOff>523875</xdr:rowOff>
    </xdr:from>
    <xdr:ext cx="523874" cy="523875"/>
    <xdr:pic>
      <xdr:nvPicPr>
        <xdr:cNvPr id="539" name="Image 538" descr="Afficher l’image source">
          <a:extLst>
            <a:ext uri="{FF2B5EF4-FFF2-40B4-BE49-F238E27FC236}">
              <a16:creationId xmlns:a16="http://schemas.microsoft.com/office/drawing/2014/main" id="{00000000-0008-0000-0100-00001B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334357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234</xdr:row>
      <xdr:rowOff>106427</xdr:rowOff>
    </xdr:from>
    <xdr:ext cx="910900" cy="918838"/>
    <xdr:pic>
      <xdr:nvPicPr>
        <xdr:cNvPr id="540" name="Image 16">
          <a:extLst>
            <a:ext uri="{FF2B5EF4-FFF2-40B4-BE49-F238E27FC236}">
              <a16:creationId xmlns:a16="http://schemas.microsoft.com/office/drawing/2014/main" id="{00000000-0008-0000-0100-00001C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330182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2706554</xdr:colOff>
      <xdr:row>234</xdr:row>
      <xdr:rowOff>676080</xdr:rowOff>
    </xdr:from>
    <xdr:ext cx="432395" cy="432395"/>
    <xdr:pic>
      <xdr:nvPicPr>
        <xdr:cNvPr id="541" name="Image 15">
          <a:extLst>
            <a:ext uri="{FF2B5EF4-FFF2-40B4-BE49-F238E27FC236}">
              <a16:creationId xmlns:a16="http://schemas.microsoft.com/office/drawing/2014/main" id="{00000000-0008-0000-0100-00001D02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21107098">
          <a:off x="11031404" y="133587930"/>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234</xdr:row>
      <xdr:rowOff>523875</xdr:rowOff>
    </xdr:from>
    <xdr:ext cx="523874" cy="528637"/>
    <xdr:pic>
      <xdr:nvPicPr>
        <xdr:cNvPr id="544" name="Image 543" descr="Afficher l’image source">
          <a:extLst>
            <a:ext uri="{FF2B5EF4-FFF2-40B4-BE49-F238E27FC236}">
              <a16:creationId xmlns:a16="http://schemas.microsoft.com/office/drawing/2014/main" id="{00000000-0008-0000-0100-000020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334357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234</xdr:row>
      <xdr:rowOff>106427</xdr:rowOff>
    </xdr:from>
    <xdr:ext cx="910900" cy="923600"/>
    <xdr:pic>
      <xdr:nvPicPr>
        <xdr:cNvPr id="545" name="Image 16">
          <a:extLst>
            <a:ext uri="{FF2B5EF4-FFF2-40B4-BE49-F238E27FC236}">
              <a16:creationId xmlns:a16="http://schemas.microsoft.com/office/drawing/2014/main" id="{00000000-0008-0000-0100-000021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330182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2706554</xdr:colOff>
      <xdr:row>234</xdr:row>
      <xdr:rowOff>676080</xdr:rowOff>
    </xdr:from>
    <xdr:ext cx="432395" cy="432395"/>
    <xdr:pic>
      <xdr:nvPicPr>
        <xdr:cNvPr id="546" name="Image 15">
          <a:extLst>
            <a:ext uri="{FF2B5EF4-FFF2-40B4-BE49-F238E27FC236}">
              <a16:creationId xmlns:a16="http://schemas.microsoft.com/office/drawing/2014/main" id="{00000000-0008-0000-0100-00002202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21107098">
          <a:off x="11031404" y="133587930"/>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234</xdr:row>
      <xdr:rowOff>523875</xdr:rowOff>
    </xdr:from>
    <xdr:ext cx="523874" cy="528637"/>
    <xdr:pic>
      <xdr:nvPicPr>
        <xdr:cNvPr id="547" name="Image 546" descr="Afficher l’image source">
          <a:extLst>
            <a:ext uri="{FF2B5EF4-FFF2-40B4-BE49-F238E27FC236}">
              <a16:creationId xmlns:a16="http://schemas.microsoft.com/office/drawing/2014/main" id="{00000000-0008-0000-0100-000023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334357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1657350</xdr:colOff>
      <xdr:row>60</xdr:row>
      <xdr:rowOff>190500</xdr:rowOff>
    </xdr:from>
    <xdr:to>
      <xdr:col>3</xdr:col>
      <xdr:colOff>731520</xdr:colOff>
      <xdr:row>63</xdr:row>
      <xdr:rowOff>64770</xdr:rowOff>
    </xdr:to>
    <xdr:pic>
      <xdr:nvPicPr>
        <xdr:cNvPr id="552" name="dimg_JKe9Z_q9JuSukdUP3PT0iAk_26" descr="Seconde édition de l'appel à projets &quot;Objectif anti-gaspi&quot; - La veille des  innovations alimentaires">
          <a:extLst>
            <a:ext uri="{FF2B5EF4-FFF2-40B4-BE49-F238E27FC236}">
              <a16:creationId xmlns:a16="http://schemas.microsoft.com/office/drawing/2014/main" id="{00000000-0008-0000-0100-00002802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438400" y="41109900"/>
          <a:ext cx="2846070" cy="1512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175527</xdr:colOff>
      <xdr:row>187</xdr:row>
      <xdr:rowOff>209550</xdr:rowOff>
    </xdr:from>
    <xdr:to>
      <xdr:col>9</xdr:col>
      <xdr:colOff>2887980</xdr:colOff>
      <xdr:row>192</xdr:row>
      <xdr:rowOff>971550</xdr:rowOff>
    </xdr:to>
    <xdr:pic>
      <xdr:nvPicPr>
        <xdr:cNvPr id="559" name="dimg_A6y9Z7-xFdOqkdUP6cSPYQ_18" descr="Bonnes vacances !!! - Bienvenue sur le site du collège des Bourgognes">
          <a:extLst>
            <a:ext uri="{FF2B5EF4-FFF2-40B4-BE49-F238E27FC236}">
              <a16:creationId xmlns:a16="http://schemas.microsoft.com/office/drawing/2014/main" id="{00000000-0008-0000-0100-00002F02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5853677" y="123939300"/>
          <a:ext cx="2902953"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189740</xdr:colOff>
      <xdr:row>206</xdr:row>
      <xdr:rowOff>152400</xdr:rowOff>
    </xdr:from>
    <xdr:to>
      <xdr:col>9</xdr:col>
      <xdr:colOff>941069</xdr:colOff>
      <xdr:row>207</xdr:row>
      <xdr:rowOff>76200</xdr:rowOff>
    </xdr:to>
    <xdr:pic>
      <xdr:nvPicPr>
        <xdr:cNvPr id="560" name="dimg_PKy9Z8vePL3U7M8PmL7U-AI_293" descr="Voyage D'été Vacances Vecteur Logo Concept Illustration. Paradise Plage  Couleur De Signe Graphique. Station Balnéaire Logo Signe. Soleil, Palmiers,  Des Vagues De La Mer Et La Voile. Clip Art Libres De Droits,">
          <a:extLst>
            <a:ext uri="{FF2B5EF4-FFF2-40B4-BE49-F238E27FC236}">
              <a16:creationId xmlns:a16="http://schemas.microsoft.com/office/drawing/2014/main" id="{00000000-0008-0000-0100-00003002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867890" y="133350000"/>
          <a:ext cx="941829"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2532890</xdr:colOff>
      <xdr:row>200</xdr:row>
      <xdr:rowOff>876300</xdr:rowOff>
    </xdr:from>
    <xdr:to>
      <xdr:col>9</xdr:col>
      <xdr:colOff>3474719</xdr:colOff>
      <xdr:row>203</xdr:row>
      <xdr:rowOff>0</xdr:rowOff>
    </xdr:to>
    <xdr:pic>
      <xdr:nvPicPr>
        <xdr:cNvPr id="561" name="dimg_PKy9Z8vePL3U7M8PmL7U-AI_293" descr="Voyage D'été Vacances Vecteur Logo Concept Illustration. Paradise Plage  Couleur De Signe Graphique. Station Balnéaire Logo Signe. Soleil, Palmiers,  Des Vagues De La Mer Et La Voile. Clip Art Libres De Droits,">
          <a:extLst>
            <a:ext uri="{FF2B5EF4-FFF2-40B4-BE49-F238E27FC236}">
              <a16:creationId xmlns:a16="http://schemas.microsoft.com/office/drawing/2014/main" id="{00000000-0008-0000-0100-00003102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8401540" y="130340100"/>
          <a:ext cx="941829"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1371600</xdr:colOff>
      <xdr:row>171</xdr:row>
      <xdr:rowOff>57150</xdr:rowOff>
    </xdr:from>
    <xdr:ext cx="1057275" cy="595993"/>
    <xdr:pic>
      <xdr:nvPicPr>
        <xdr:cNvPr id="22" name="Imag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468350" y="109023150"/>
          <a:ext cx="1057275" cy="595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38</xdr:row>
      <xdr:rowOff>484188</xdr:rowOff>
    </xdr:from>
    <xdr:ext cx="646824" cy="694450"/>
    <xdr:pic>
      <xdr:nvPicPr>
        <xdr:cNvPr id="553" name="Image 552">
          <a:extLst>
            <a:ext uri="{FF2B5EF4-FFF2-40B4-BE49-F238E27FC236}">
              <a16:creationId xmlns:a16="http://schemas.microsoft.com/office/drawing/2014/main" id="{00000000-0008-0000-0100-000029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38</xdr:row>
      <xdr:rowOff>95250</xdr:rowOff>
    </xdr:from>
    <xdr:ext cx="508000" cy="371348"/>
    <xdr:pic>
      <xdr:nvPicPr>
        <xdr:cNvPr id="556" name="Image 555" descr="Afficher l’image source">
          <a:extLst>
            <a:ext uri="{FF2B5EF4-FFF2-40B4-BE49-F238E27FC236}">
              <a16:creationId xmlns:a16="http://schemas.microsoft.com/office/drawing/2014/main" id="{00000000-0008-0000-0100-00002C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3000382</xdr:colOff>
      <xdr:row>38</xdr:row>
      <xdr:rowOff>484188</xdr:rowOff>
    </xdr:from>
    <xdr:ext cx="646824" cy="694450"/>
    <xdr:pic>
      <xdr:nvPicPr>
        <xdr:cNvPr id="558" name="Image 557">
          <a:extLst>
            <a:ext uri="{FF2B5EF4-FFF2-40B4-BE49-F238E27FC236}">
              <a16:creationId xmlns:a16="http://schemas.microsoft.com/office/drawing/2014/main" id="{00000000-0008-0000-0100-00002E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3000382</xdr:colOff>
      <xdr:row>58</xdr:row>
      <xdr:rowOff>484188</xdr:rowOff>
    </xdr:from>
    <xdr:ext cx="646824" cy="694450"/>
    <xdr:pic>
      <xdr:nvPicPr>
        <xdr:cNvPr id="562" name="Image 561">
          <a:extLst>
            <a:ext uri="{FF2B5EF4-FFF2-40B4-BE49-F238E27FC236}">
              <a16:creationId xmlns:a16="http://schemas.microsoft.com/office/drawing/2014/main" id="{00000000-0008-0000-0100-000032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58</xdr:row>
      <xdr:rowOff>95250</xdr:rowOff>
    </xdr:from>
    <xdr:ext cx="508000" cy="371348"/>
    <xdr:pic>
      <xdr:nvPicPr>
        <xdr:cNvPr id="566" name="Image 565" descr="Afficher l’image source">
          <a:extLst>
            <a:ext uri="{FF2B5EF4-FFF2-40B4-BE49-F238E27FC236}">
              <a16:creationId xmlns:a16="http://schemas.microsoft.com/office/drawing/2014/main" id="{00000000-0008-0000-0100-000036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3000382</xdr:colOff>
      <xdr:row>58</xdr:row>
      <xdr:rowOff>484188</xdr:rowOff>
    </xdr:from>
    <xdr:ext cx="646824" cy="694450"/>
    <xdr:pic>
      <xdr:nvPicPr>
        <xdr:cNvPr id="142" name="Image 141">
          <a:extLst>
            <a:ext uri="{FF2B5EF4-FFF2-40B4-BE49-F238E27FC236}">
              <a16:creationId xmlns:a16="http://schemas.microsoft.com/office/drawing/2014/main" id="{00000000-0008-0000-0100-00008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3000382</xdr:colOff>
      <xdr:row>78</xdr:row>
      <xdr:rowOff>484188</xdr:rowOff>
    </xdr:from>
    <xdr:ext cx="646824" cy="694450"/>
    <xdr:pic>
      <xdr:nvPicPr>
        <xdr:cNvPr id="143" name="Image 142">
          <a:extLst>
            <a:ext uri="{FF2B5EF4-FFF2-40B4-BE49-F238E27FC236}">
              <a16:creationId xmlns:a16="http://schemas.microsoft.com/office/drawing/2014/main" id="{00000000-0008-0000-0100-00008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78</xdr:row>
      <xdr:rowOff>95250</xdr:rowOff>
    </xdr:from>
    <xdr:ext cx="508000" cy="371348"/>
    <xdr:pic>
      <xdr:nvPicPr>
        <xdr:cNvPr id="153" name="Image 152" descr="Afficher l’image source">
          <a:extLst>
            <a:ext uri="{FF2B5EF4-FFF2-40B4-BE49-F238E27FC236}">
              <a16:creationId xmlns:a16="http://schemas.microsoft.com/office/drawing/2014/main" id="{00000000-0008-0000-0100-000099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3000382</xdr:colOff>
      <xdr:row>78</xdr:row>
      <xdr:rowOff>484188</xdr:rowOff>
    </xdr:from>
    <xdr:ext cx="646824" cy="694450"/>
    <xdr:pic>
      <xdr:nvPicPr>
        <xdr:cNvPr id="154" name="Image 153">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3000382</xdr:colOff>
      <xdr:row>98</xdr:row>
      <xdr:rowOff>484188</xdr:rowOff>
    </xdr:from>
    <xdr:ext cx="646824" cy="694450"/>
    <xdr:pic>
      <xdr:nvPicPr>
        <xdr:cNvPr id="155" name="Image 154">
          <a:extLst>
            <a:ext uri="{FF2B5EF4-FFF2-40B4-BE49-F238E27FC236}">
              <a16:creationId xmlns:a16="http://schemas.microsoft.com/office/drawing/2014/main" id="{00000000-0008-0000-0100-00009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98</xdr:row>
      <xdr:rowOff>95250</xdr:rowOff>
    </xdr:from>
    <xdr:ext cx="508000" cy="371348"/>
    <xdr:pic>
      <xdr:nvPicPr>
        <xdr:cNvPr id="156" name="Image 155" descr="Afficher l’image source">
          <a:extLst>
            <a:ext uri="{FF2B5EF4-FFF2-40B4-BE49-F238E27FC236}">
              <a16:creationId xmlns:a16="http://schemas.microsoft.com/office/drawing/2014/main" id="{00000000-0008-0000-0100-00009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3000382</xdr:colOff>
      <xdr:row>98</xdr:row>
      <xdr:rowOff>484188</xdr:rowOff>
    </xdr:from>
    <xdr:ext cx="646824" cy="694450"/>
    <xdr:pic>
      <xdr:nvPicPr>
        <xdr:cNvPr id="157" name="Image 156">
          <a:extLst>
            <a:ext uri="{FF2B5EF4-FFF2-40B4-BE49-F238E27FC236}">
              <a16:creationId xmlns:a16="http://schemas.microsoft.com/office/drawing/2014/main" id="{00000000-0008-0000-0100-00009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3000382</xdr:colOff>
      <xdr:row>118</xdr:row>
      <xdr:rowOff>484188</xdr:rowOff>
    </xdr:from>
    <xdr:ext cx="646824" cy="694450"/>
    <xdr:pic>
      <xdr:nvPicPr>
        <xdr:cNvPr id="161" name="Image 160">
          <a:extLst>
            <a:ext uri="{FF2B5EF4-FFF2-40B4-BE49-F238E27FC236}">
              <a16:creationId xmlns:a16="http://schemas.microsoft.com/office/drawing/2014/main" id="{00000000-0008-0000-0100-0000A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118</xdr:row>
      <xdr:rowOff>95250</xdr:rowOff>
    </xdr:from>
    <xdr:ext cx="508000" cy="371348"/>
    <xdr:pic>
      <xdr:nvPicPr>
        <xdr:cNvPr id="163" name="Image 162" descr="Afficher l’image source">
          <a:extLst>
            <a:ext uri="{FF2B5EF4-FFF2-40B4-BE49-F238E27FC236}">
              <a16:creationId xmlns:a16="http://schemas.microsoft.com/office/drawing/2014/main" id="{00000000-0008-0000-0100-0000A3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3000382</xdr:colOff>
      <xdr:row>118</xdr:row>
      <xdr:rowOff>484188</xdr:rowOff>
    </xdr:from>
    <xdr:ext cx="646824" cy="694450"/>
    <xdr:pic>
      <xdr:nvPicPr>
        <xdr:cNvPr id="165" name="Image 164">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3000382</xdr:colOff>
      <xdr:row>138</xdr:row>
      <xdr:rowOff>484188</xdr:rowOff>
    </xdr:from>
    <xdr:ext cx="646824" cy="694450"/>
    <xdr:pic>
      <xdr:nvPicPr>
        <xdr:cNvPr id="168" name="Image 167">
          <a:extLst>
            <a:ext uri="{FF2B5EF4-FFF2-40B4-BE49-F238E27FC236}">
              <a16:creationId xmlns:a16="http://schemas.microsoft.com/office/drawing/2014/main" id="{00000000-0008-0000-0100-0000A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138</xdr:row>
      <xdr:rowOff>95250</xdr:rowOff>
    </xdr:from>
    <xdr:ext cx="508000" cy="371348"/>
    <xdr:pic>
      <xdr:nvPicPr>
        <xdr:cNvPr id="169" name="Image 168" descr="Afficher l’image source">
          <a:extLst>
            <a:ext uri="{FF2B5EF4-FFF2-40B4-BE49-F238E27FC236}">
              <a16:creationId xmlns:a16="http://schemas.microsoft.com/office/drawing/2014/main" id="{00000000-0008-0000-0100-0000A9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3000382</xdr:colOff>
      <xdr:row>138</xdr:row>
      <xdr:rowOff>484188</xdr:rowOff>
    </xdr:from>
    <xdr:ext cx="646824" cy="694450"/>
    <xdr:pic>
      <xdr:nvPicPr>
        <xdr:cNvPr id="171" name="Image 170">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3000382</xdr:colOff>
      <xdr:row>162</xdr:row>
      <xdr:rowOff>484188</xdr:rowOff>
    </xdr:from>
    <xdr:ext cx="646824" cy="694450"/>
    <xdr:pic>
      <xdr:nvPicPr>
        <xdr:cNvPr id="172" name="Image 171">
          <a:extLst>
            <a:ext uri="{FF2B5EF4-FFF2-40B4-BE49-F238E27FC236}">
              <a16:creationId xmlns:a16="http://schemas.microsoft.com/office/drawing/2014/main" id="{00000000-0008-0000-0100-0000A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162</xdr:row>
      <xdr:rowOff>95250</xdr:rowOff>
    </xdr:from>
    <xdr:ext cx="508000" cy="371348"/>
    <xdr:pic>
      <xdr:nvPicPr>
        <xdr:cNvPr id="175" name="Image 174" descr="Afficher l’image source">
          <a:extLst>
            <a:ext uri="{FF2B5EF4-FFF2-40B4-BE49-F238E27FC236}">
              <a16:creationId xmlns:a16="http://schemas.microsoft.com/office/drawing/2014/main" id="{00000000-0008-0000-0100-0000A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3000382</xdr:colOff>
      <xdr:row>162</xdr:row>
      <xdr:rowOff>484188</xdr:rowOff>
    </xdr:from>
    <xdr:ext cx="646824" cy="694450"/>
    <xdr:pic>
      <xdr:nvPicPr>
        <xdr:cNvPr id="177" name="Image 176">
          <a:extLst>
            <a:ext uri="{FF2B5EF4-FFF2-40B4-BE49-F238E27FC236}">
              <a16:creationId xmlns:a16="http://schemas.microsoft.com/office/drawing/2014/main" id="{00000000-0008-0000-0100-0000B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3000382</xdr:colOff>
      <xdr:row>185</xdr:row>
      <xdr:rowOff>484188</xdr:rowOff>
    </xdr:from>
    <xdr:ext cx="646824" cy="694450"/>
    <xdr:pic>
      <xdr:nvPicPr>
        <xdr:cNvPr id="178" name="Image 177">
          <a:extLst>
            <a:ext uri="{FF2B5EF4-FFF2-40B4-BE49-F238E27FC236}">
              <a16:creationId xmlns:a16="http://schemas.microsoft.com/office/drawing/2014/main" id="{00000000-0008-0000-0100-0000B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185</xdr:row>
      <xdr:rowOff>95250</xdr:rowOff>
    </xdr:from>
    <xdr:ext cx="508000" cy="371348"/>
    <xdr:pic>
      <xdr:nvPicPr>
        <xdr:cNvPr id="181" name="Image 180" descr="Afficher l’image source">
          <a:extLst>
            <a:ext uri="{FF2B5EF4-FFF2-40B4-BE49-F238E27FC236}">
              <a16:creationId xmlns:a16="http://schemas.microsoft.com/office/drawing/2014/main" id="{00000000-0008-0000-0100-0000B5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3000382</xdr:colOff>
      <xdr:row>185</xdr:row>
      <xdr:rowOff>484188</xdr:rowOff>
    </xdr:from>
    <xdr:ext cx="646824" cy="694450"/>
    <xdr:pic>
      <xdr:nvPicPr>
        <xdr:cNvPr id="183" name="Image 182">
          <a:extLst>
            <a:ext uri="{FF2B5EF4-FFF2-40B4-BE49-F238E27FC236}">
              <a16:creationId xmlns:a16="http://schemas.microsoft.com/office/drawing/2014/main" id="{00000000-0008-0000-0100-0000B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3000382</xdr:colOff>
      <xdr:row>210</xdr:row>
      <xdr:rowOff>484188</xdr:rowOff>
    </xdr:from>
    <xdr:ext cx="646824" cy="694450"/>
    <xdr:pic>
      <xdr:nvPicPr>
        <xdr:cNvPr id="184" name="Image 183">
          <a:extLst>
            <a:ext uri="{FF2B5EF4-FFF2-40B4-BE49-F238E27FC236}">
              <a16:creationId xmlns:a16="http://schemas.microsoft.com/office/drawing/2014/main" id="{00000000-0008-0000-0100-0000B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210</xdr:row>
      <xdr:rowOff>95250</xdr:rowOff>
    </xdr:from>
    <xdr:ext cx="508000" cy="371348"/>
    <xdr:pic>
      <xdr:nvPicPr>
        <xdr:cNvPr id="187" name="Image 186" descr="Afficher l’image source">
          <a:extLst>
            <a:ext uri="{FF2B5EF4-FFF2-40B4-BE49-F238E27FC236}">
              <a16:creationId xmlns:a16="http://schemas.microsoft.com/office/drawing/2014/main" id="{00000000-0008-0000-0100-0000B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3000382</xdr:colOff>
      <xdr:row>210</xdr:row>
      <xdr:rowOff>484188</xdr:rowOff>
    </xdr:from>
    <xdr:ext cx="646824" cy="694450"/>
    <xdr:pic>
      <xdr:nvPicPr>
        <xdr:cNvPr id="189" name="Image 188">
          <a:extLst>
            <a:ext uri="{FF2B5EF4-FFF2-40B4-BE49-F238E27FC236}">
              <a16:creationId xmlns:a16="http://schemas.microsoft.com/office/drawing/2014/main" id="{00000000-0008-0000-0100-0000B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3000382</xdr:colOff>
      <xdr:row>234</xdr:row>
      <xdr:rowOff>484188</xdr:rowOff>
    </xdr:from>
    <xdr:ext cx="646824" cy="694450"/>
    <xdr:pic>
      <xdr:nvPicPr>
        <xdr:cNvPr id="190" name="Image 189">
          <a:extLst>
            <a:ext uri="{FF2B5EF4-FFF2-40B4-BE49-F238E27FC236}">
              <a16:creationId xmlns:a16="http://schemas.microsoft.com/office/drawing/2014/main" id="{00000000-0008-0000-0100-0000B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234</xdr:row>
      <xdr:rowOff>95250</xdr:rowOff>
    </xdr:from>
    <xdr:ext cx="508000" cy="371348"/>
    <xdr:pic>
      <xdr:nvPicPr>
        <xdr:cNvPr id="193" name="Image 192" descr="Afficher l’image source">
          <a:extLst>
            <a:ext uri="{FF2B5EF4-FFF2-40B4-BE49-F238E27FC236}">
              <a16:creationId xmlns:a16="http://schemas.microsoft.com/office/drawing/2014/main" id="{00000000-0008-0000-0100-0000C1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3000382</xdr:colOff>
      <xdr:row>234</xdr:row>
      <xdr:rowOff>484188</xdr:rowOff>
    </xdr:from>
    <xdr:ext cx="646824" cy="694450"/>
    <xdr:pic>
      <xdr:nvPicPr>
        <xdr:cNvPr id="195" name="Image 194">
          <a:extLst>
            <a:ext uri="{FF2B5EF4-FFF2-40B4-BE49-F238E27FC236}">
              <a16:creationId xmlns:a16="http://schemas.microsoft.com/office/drawing/2014/main" id="{00000000-0008-0000-0100-0000C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twoCellAnchor editAs="oneCell">
    <xdr:from>
      <xdr:col>9</xdr:col>
      <xdr:colOff>609600</xdr:colOff>
      <xdr:row>234</xdr:row>
      <xdr:rowOff>209550</xdr:rowOff>
    </xdr:from>
    <xdr:to>
      <xdr:col>9</xdr:col>
      <xdr:colOff>1382531</xdr:colOff>
      <xdr:row>234</xdr:row>
      <xdr:rowOff>723900</xdr:rowOff>
    </xdr:to>
    <xdr:pic>
      <xdr:nvPicPr>
        <xdr:cNvPr id="196" name="Image 195">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15"/>
        <a:stretch>
          <a:fillRect/>
        </a:stretch>
      </xdr:blipFill>
      <xdr:spPr>
        <a:xfrm>
          <a:off x="16478250" y="146818350"/>
          <a:ext cx="772931" cy="514350"/>
        </a:xfrm>
        <a:prstGeom prst="rect">
          <a:avLst/>
        </a:prstGeom>
      </xdr:spPr>
    </xdr:pic>
    <xdr:clientData/>
  </xdr:twoCellAnchor>
  <xdr:twoCellAnchor editAs="oneCell">
    <xdr:from>
      <xdr:col>9</xdr:col>
      <xdr:colOff>609600</xdr:colOff>
      <xdr:row>210</xdr:row>
      <xdr:rowOff>285750</xdr:rowOff>
    </xdr:from>
    <xdr:to>
      <xdr:col>9</xdr:col>
      <xdr:colOff>1382531</xdr:colOff>
      <xdr:row>210</xdr:row>
      <xdr:rowOff>800100</xdr:rowOff>
    </xdr:to>
    <xdr:pic>
      <xdr:nvPicPr>
        <xdr:cNvPr id="199" name="Image 198">
          <a:extLst>
            <a:ext uri="{FF2B5EF4-FFF2-40B4-BE49-F238E27FC236}">
              <a16:creationId xmlns:a16="http://schemas.microsoft.com/office/drawing/2014/main" id="{00000000-0008-0000-0100-0000C7000000}"/>
            </a:ext>
          </a:extLst>
        </xdr:cNvPr>
        <xdr:cNvPicPr>
          <a:picLocks noChangeAspect="1"/>
        </xdr:cNvPicPr>
      </xdr:nvPicPr>
      <xdr:blipFill>
        <a:blip xmlns:r="http://schemas.openxmlformats.org/officeDocument/2006/relationships" r:embed="rId15"/>
        <a:stretch>
          <a:fillRect/>
        </a:stretch>
      </xdr:blipFill>
      <xdr:spPr>
        <a:xfrm>
          <a:off x="16478250" y="133197600"/>
          <a:ext cx="772931" cy="514350"/>
        </a:xfrm>
        <a:prstGeom prst="rect">
          <a:avLst/>
        </a:prstGeom>
      </xdr:spPr>
    </xdr:pic>
    <xdr:clientData/>
  </xdr:twoCellAnchor>
  <xdr:twoCellAnchor editAs="oneCell">
    <xdr:from>
      <xdr:col>9</xdr:col>
      <xdr:colOff>647700</xdr:colOff>
      <xdr:row>185</xdr:row>
      <xdr:rowOff>247650</xdr:rowOff>
    </xdr:from>
    <xdr:to>
      <xdr:col>9</xdr:col>
      <xdr:colOff>1420631</xdr:colOff>
      <xdr:row>185</xdr:row>
      <xdr:rowOff>762000</xdr:rowOff>
    </xdr:to>
    <xdr:pic>
      <xdr:nvPicPr>
        <xdr:cNvPr id="201" name="Image 200">
          <a:extLst>
            <a:ext uri="{FF2B5EF4-FFF2-40B4-BE49-F238E27FC236}">
              <a16:creationId xmlns:a16="http://schemas.microsoft.com/office/drawing/2014/main" id="{00000000-0008-0000-0100-0000C9000000}"/>
            </a:ext>
          </a:extLst>
        </xdr:cNvPr>
        <xdr:cNvPicPr>
          <a:picLocks noChangeAspect="1"/>
        </xdr:cNvPicPr>
      </xdr:nvPicPr>
      <xdr:blipFill>
        <a:blip xmlns:r="http://schemas.openxmlformats.org/officeDocument/2006/relationships" r:embed="rId15"/>
        <a:stretch>
          <a:fillRect/>
        </a:stretch>
      </xdr:blipFill>
      <xdr:spPr>
        <a:xfrm>
          <a:off x="16516350" y="118300500"/>
          <a:ext cx="772931" cy="514350"/>
        </a:xfrm>
        <a:prstGeom prst="rect">
          <a:avLst/>
        </a:prstGeom>
      </xdr:spPr>
    </xdr:pic>
    <xdr:clientData/>
  </xdr:twoCellAnchor>
  <xdr:twoCellAnchor editAs="oneCell">
    <xdr:from>
      <xdr:col>1</xdr:col>
      <xdr:colOff>0</xdr:colOff>
      <xdr:row>221</xdr:row>
      <xdr:rowOff>0</xdr:rowOff>
    </xdr:from>
    <xdr:to>
      <xdr:col>1</xdr:col>
      <xdr:colOff>646824</xdr:colOff>
      <xdr:row>221</xdr:row>
      <xdr:rowOff>694450</xdr:rowOff>
    </xdr:to>
    <xdr:pic>
      <xdr:nvPicPr>
        <xdr:cNvPr id="372" name="Image 371">
          <a:extLst>
            <a:ext uri="{FF2B5EF4-FFF2-40B4-BE49-F238E27FC236}">
              <a16:creationId xmlns:a16="http://schemas.microsoft.com/office/drawing/2014/main" id="{00000000-0008-0000-0100-000074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1050" y="137960100"/>
          <a:ext cx="646824" cy="694450"/>
        </a:xfrm>
        <a:prstGeom prst="rect">
          <a:avLst/>
        </a:prstGeom>
      </xdr:spPr>
    </xdr:pic>
    <xdr:clientData/>
  </xdr:twoCellAnchor>
  <xdr:twoCellAnchor editAs="oneCell">
    <xdr:from>
      <xdr:col>5</xdr:col>
      <xdr:colOff>0</xdr:colOff>
      <xdr:row>221</xdr:row>
      <xdr:rowOff>0</xdr:rowOff>
    </xdr:from>
    <xdr:to>
      <xdr:col>5</xdr:col>
      <xdr:colOff>646824</xdr:colOff>
      <xdr:row>221</xdr:row>
      <xdr:rowOff>694450</xdr:rowOff>
    </xdr:to>
    <xdr:pic>
      <xdr:nvPicPr>
        <xdr:cNvPr id="373" name="Image 372">
          <a:extLst>
            <a:ext uri="{FF2B5EF4-FFF2-40B4-BE49-F238E27FC236}">
              <a16:creationId xmlns:a16="http://schemas.microsoft.com/office/drawing/2014/main" id="{00000000-0008-0000-0100-000075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324850" y="137960100"/>
          <a:ext cx="646824" cy="694450"/>
        </a:xfrm>
        <a:prstGeom prst="rect">
          <a:avLst/>
        </a:prstGeom>
      </xdr:spPr>
    </xdr:pic>
    <xdr:clientData/>
  </xdr:twoCellAnchor>
  <xdr:twoCellAnchor editAs="oneCell">
    <xdr:from>
      <xdr:col>5</xdr:col>
      <xdr:colOff>0</xdr:colOff>
      <xdr:row>224</xdr:row>
      <xdr:rowOff>0</xdr:rowOff>
    </xdr:from>
    <xdr:to>
      <xdr:col>5</xdr:col>
      <xdr:colOff>646824</xdr:colOff>
      <xdr:row>224</xdr:row>
      <xdr:rowOff>694450</xdr:rowOff>
    </xdr:to>
    <xdr:pic>
      <xdr:nvPicPr>
        <xdr:cNvPr id="377" name="Image 376">
          <a:extLst>
            <a:ext uri="{FF2B5EF4-FFF2-40B4-BE49-F238E27FC236}">
              <a16:creationId xmlns:a16="http://schemas.microsoft.com/office/drawing/2014/main" id="{00000000-0008-0000-0100-000079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324850" y="139884150"/>
          <a:ext cx="646824" cy="694450"/>
        </a:xfrm>
        <a:prstGeom prst="rect">
          <a:avLst/>
        </a:prstGeom>
      </xdr:spPr>
    </xdr:pic>
    <xdr:clientData/>
  </xdr:twoCellAnchor>
  <xdr:twoCellAnchor editAs="oneCell">
    <xdr:from>
      <xdr:col>1</xdr:col>
      <xdr:colOff>0</xdr:colOff>
      <xdr:row>227</xdr:row>
      <xdr:rowOff>0</xdr:rowOff>
    </xdr:from>
    <xdr:to>
      <xdr:col>1</xdr:col>
      <xdr:colOff>646824</xdr:colOff>
      <xdr:row>227</xdr:row>
      <xdr:rowOff>694450</xdr:rowOff>
    </xdr:to>
    <xdr:pic>
      <xdr:nvPicPr>
        <xdr:cNvPr id="378" name="Image 377">
          <a:extLst>
            <a:ext uri="{FF2B5EF4-FFF2-40B4-BE49-F238E27FC236}">
              <a16:creationId xmlns:a16="http://schemas.microsoft.com/office/drawing/2014/main" id="{00000000-0008-0000-0100-00007A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1050" y="141693900"/>
          <a:ext cx="646824" cy="694450"/>
        </a:xfrm>
        <a:prstGeom prst="rect">
          <a:avLst/>
        </a:prstGeom>
      </xdr:spPr>
    </xdr:pic>
    <xdr:clientData/>
  </xdr:twoCellAnchor>
  <xdr:twoCellAnchor editAs="oneCell">
    <xdr:from>
      <xdr:col>5</xdr:col>
      <xdr:colOff>0</xdr:colOff>
      <xdr:row>227</xdr:row>
      <xdr:rowOff>0</xdr:rowOff>
    </xdr:from>
    <xdr:to>
      <xdr:col>5</xdr:col>
      <xdr:colOff>646824</xdr:colOff>
      <xdr:row>227</xdr:row>
      <xdr:rowOff>694450</xdr:rowOff>
    </xdr:to>
    <xdr:pic>
      <xdr:nvPicPr>
        <xdr:cNvPr id="379" name="Image 378">
          <a:extLst>
            <a:ext uri="{FF2B5EF4-FFF2-40B4-BE49-F238E27FC236}">
              <a16:creationId xmlns:a16="http://schemas.microsoft.com/office/drawing/2014/main" id="{00000000-0008-0000-0100-00007B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324850" y="141693900"/>
          <a:ext cx="646824" cy="694450"/>
        </a:xfrm>
        <a:prstGeom prst="rect">
          <a:avLst/>
        </a:prstGeom>
      </xdr:spPr>
    </xdr:pic>
    <xdr:clientData/>
  </xdr:twoCellAnchor>
  <xdr:twoCellAnchor editAs="oneCell">
    <xdr:from>
      <xdr:col>7</xdr:col>
      <xdr:colOff>0</xdr:colOff>
      <xdr:row>227</xdr:row>
      <xdr:rowOff>0</xdr:rowOff>
    </xdr:from>
    <xdr:to>
      <xdr:col>7</xdr:col>
      <xdr:colOff>646824</xdr:colOff>
      <xdr:row>227</xdr:row>
      <xdr:rowOff>694450</xdr:rowOff>
    </xdr:to>
    <xdr:pic>
      <xdr:nvPicPr>
        <xdr:cNvPr id="380" name="Image 379">
          <a:extLst>
            <a:ext uri="{FF2B5EF4-FFF2-40B4-BE49-F238E27FC236}">
              <a16:creationId xmlns:a16="http://schemas.microsoft.com/office/drawing/2014/main" id="{00000000-0008-0000-0100-00007C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096750" y="141693900"/>
          <a:ext cx="646824" cy="694450"/>
        </a:xfrm>
        <a:prstGeom prst="rect">
          <a:avLst/>
        </a:prstGeom>
      </xdr:spPr>
    </xdr:pic>
    <xdr:clientData/>
  </xdr:twoCellAnchor>
  <xdr:oneCellAnchor>
    <xdr:from>
      <xdr:col>1</xdr:col>
      <xdr:colOff>457200</xdr:colOff>
      <xdr:row>19</xdr:row>
      <xdr:rowOff>323850</xdr:rowOff>
    </xdr:from>
    <xdr:ext cx="975032" cy="959053"/>
    <xdr:pic>
      <xdr:nvPicPr>
        <xdr:cNvPr id="206" name="Image 43">
          <a:extLst>
            <a:ext uri="{FF2B5EF4-FFF2-40B4-BE49-F238E27FC236}">
              <a16:creationId xmlns:a16="http://schemas.microsoft.com/office/drawing/2014/main" id="{00000000-0008-0000-0100-0000CE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38250" y="12420600"/>
          <a:ext cx="975032" cy="959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1771650</xdr:colOff>
      <xdr:row>19</xdr:row>
      <xdr:rowOff>304800</xdr:rowOff>
    </xdr:from>
    <xdr:ext cx="1016002" cy="977595"/>
    <xdr:pic>
      <xdr:nvPicPr>
        <xdr:cNvPr id="310" name="Image 44">
          <a:extLst>
            <a:ext uri="{FF2B5EF4-FFF2-40B4-BE49-F238E27FC236}">
              <a16:creationId xmlns:a16="http://schemas.microsoft.com/office/drawing/2014/main" id="{00000000-0008-0000-0100-00003601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552700" y="12401550"/>
          <a:ext cx="1016002" cy="9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3257550</xdr:colOff>
      <xdr:row>19</xdr:row>
      <xdr:rowOff>190500</xdr:rowOff>
    </xdr:from>
    <xdr:to>
      <xdr:col>3</xdr:col>
      <xdr:colOff>485783</xdr:colOff>
      <xdr:row>19</xdr:row>
      <xdr:rowOff>1182696</xdr:rowOff>
    </xdr:to>
    <xdr:pic>
      <xdr:nvPicPr>
        <xdr:cNvPr id="351" name="Image 297">
          <a:extLst>
            <a:ext uri="{FF2B5EF4-FFF2-40B4-BE49-F238E27FC236}">
              <a16:creationId xmlns:a16="http://schemas.microsoft.com/office/drawing/2014/main" id="{00000000-0008-0000-0100-00005F01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038600" y="12287250"/>
          <a:ext cx="1000133" cy="99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1047750</xdr:colOff>
      <xdr:row>19</xdr:row>
      <xdr:rowOff>137621</xdr:rowOff>
    </xdr:from>
    <xdr:to>
      <xdr:col>3</xdr:col>
      <xdr:colOff>2152311</xdr:colOff>
      <xdr:row>19</xdr:row>
      <xdr:rowOff>1238251</xdr:rowOff>
    </xdr:to>
    <xdr:pic>
      <xdr:nvPicPr>
        <xdr:cNvPr id="381" name="dimg_hgzUZ6jSBOuCi-gPhberoAg_20" descr="Adhésif rond Ø 49 mm Origine FRANCE bleu/blanc/rouge sur blanc">
          <a:extLst>
            <a:ext uri="{FF2B5EF4-FFF2-40B4-BE49-F238E27FC236}">
              <a16:creationId xmlns:a16="http://schemas.microsoft.com/office/drawing/2014/main" id="{00000000-0008-0000-0100-00007D01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600700" y="12234371"/>
          <a:ext cx="1104561" cy="1100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1960566</xdr:colOff>
      <xdr:row>38</xdr:row>
      <xdr:rowOff>51348</xdr:rowOff>
    </xdr:from>
    <xdr:ext cx="452434" cy="353464"/>
    <xdr:pic>
      <xdr:nvPicPr>
        <xdr:cNvPr id="384" name="BIOE" descr="Logo AB Européen">
          <a:extLst>
            <a:ext uri="{FF2B5EF4-FFF2-40B4-BE49-F238E27FC236}">
              <a16:creationId xmlns:a16="http://schemas.microsoft.com/office/drawing/2014/main" id="{00000000-0008-0000-0100-000080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0890798"/>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38</xdr:row>
      <xdr:rowOff>484188</xdr:rowOff>
    </xdr:from>
    <xdr:ext cx="646824" cy="694450"/>
    <xdr:pic>
      <xdr:nvPicPr>
        <xdr:cNvPr id="385" name="Image 384">
          <a:extLst>
            <a:ext uri="{FF2B5EF4-FFF2-40B4-BE49-F238E27FC236}">
              <a16:creationId xmlns:a16="http://schemas.microsoft.com/office/drawing/2014/main" id="{00000000-0008-0000-0100-000081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38</xdr:row>
      <xdr:rowOff>95250</xdr:rowOff>
    </xdr:from>
    <xdr:ext cx="508000" cy="371348"/>
    <xdr:pic>
      <xdr:nvPicPr>
        <xdr:cNvPr id="386" name="Image 385" descr="Afficher l’image source">
          <a:extLst>
            <a:ext uri="{FF2B5EF4-FFF2-40B4-BE49-F238E27FC236}">
              <a16:creationId xmlns:a16="http://schemas.microsoft.com/office/drawing/2014/main" id="{00000000-0008-0000-0100-0000820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38</xdr:row>
      <xdr:rowOff>166686</xdr:rowOff>
    </xdr:from>
    <xdr:to>
      <xdr:col>5</xdr:col>
      <xdr:colOff>1593948</xdr:colOff>
      <xdr:row>38</xdr:row>
      <xdr:rowOff>446571</xdr:rowOff>
    </xdr:to>
    <xdr:sp macro="" textlink="">
      <xdr:nvSpPr>
        <xdr:cNvPr id="387" name="ZoneTexte 4">
          <a:extLst>
            <a:ext uri="{FF2B5EF4-FFF2-40B4-BE49-F238E27FC236}">
              <a16:creationId xmlns:a16="http://schemas.microsoft.com/office/drawing/2014/main" id="{00000000-0008-0000-0100-000083010000}"/>
            </a:ext>
          </a:extLst>
        </xdr:cNvPr>
        <xdr:cNvSpPr txBox="1"/>
      </xdr:nvSpPr>
      <xdr:spPr>
        <a:xfrm>
          <a:off x="8515355" y="110061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38</xdr:row>
      <xdr:rowOff>134938</xdr:rowOff>
    </xdr:from>
    <xdr:to>
      <xdr:col>9</xdr:col>
      <xdr:colOff>819151</xdr:colOff>
      <xdr:row>38</xdr:row>
      <xdr:rowOff>414823</xdr:rowOff>
    </xdr:to>
    <xdr:sp macro="" textlink="">
      <xdr:nvSpPr>
        <xdr:cNvPr id="388" name="ZoneTexte 4">
          <a:extLst>
            <a:ext uri="{FF2B5EF4-FFF2-40B4-BE49-F238E27FC236}">
              <a16:creationId xmlns:a16="http://schemas.microsoft.com/office/drawing/2014/main" id="{00000000-0008-0000-0100-000084010000}"/>
            </a:ext>
          </a:extLst>
        </xdr:cNvPr>
        <xdr:cNvSpPr txBox="1"/>
      </xdr:nvSpPr>
      <xdr:spPr>
        <a:xfrm>
          <a:off x="14843126" y="109743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2667008</xdr:colOff>
      <xdr:row>38</xdr:row>
      <xdr:rowOff>71440</xdr:rowOff>
    </xdr:from>
    <xdr:ext cx="521441" cy="476250"/>
    <xdr:pic>
      <xdr:nvPicPr>
        <xdr:cNvPr id="392" name="Image 286">
          <a:extLst>
            <a:ext uri="{FF2B5EF4-FFF2-40B4-BE49-F238E27FC236}">
              <a16:creationId xmlns:a16="http://schemas.microsoft.com/office/drawing/2014/main" id="{00000000-0008-0000-0100-000088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09108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38</xdr:row>
      <xdr:rowOff>142875</xdr:rowOff>
    </xdr:from>
    <xdr:to>
      <xdr:col>7</xdr:col>
      <xdr:colOff>1287459</xdr:colOff>
      <xdr:row>38</xdr:row>
      <xdr:rowOff>610311</xdr:rowOff>
    </xdr:to>
    <xdr:sp macro="" textlink="">
      <xdr:nvSpPr>
        <xdr:cNvPr id="393" name="ZoneTexte 4">
          <a:extLst>
            <a:ext uri="{FF2B5EF4-FFF2-40B4-BE49-F238E27FC236}">
              <a16:creationId xmlns:a16="http://schemas.microsoft.com/office/drawing/2014/main" id="{00000000-0008-0000-0100-000089010000}"/>
            </a:ext>
          </a:extLst>
        </xdr:cNvPr>
        <xdr:cNvSpPr txBox="1"/>
      </xdr:nvSpPr>
      <xdr:spPr>
        <a:xfrm>
          <a:off x="11539534" y="109823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38</xdr:row>
      <xdr:rowOff>523875</xdr:rowOff>
    </xdr:from>
    <xdr:ext cx="523874" cy="509587"/>
    <xdr:pic>
      <xdr:nvPicPr>
        <xdr:cNvPr id="394" name="Image 393" descr="Afficher l’image source">
          <a:extLst>
            <a:ext uri="{FF2B5EF4-FFF2-40B4-BE49-F238E27FC236}">
              <a16:creationId xmlns:a16="http://schemas.microsoft.com/office/drawing/2014/main" id="{00000000-0008-0000-0100-00008A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38</xdr:row>
      <xdr:rowOff>619126</xdr:rowOff>
    </xdr:from>
    <xdr:to>
      <xdr:col>9</xdr:col>
      <xdr:colOff>858842</xdr:colOff>
      <xdr:row>38</xdr:row>
      <xdr:rowOff>899011</xdr:rowOff>
    </xdr:to>
    <xdr:sp macro="" textlink="">
      <xdr:nvSpPr>
        <xdr:cNvPr id="395" name="ZoneTexte 4">
          <a:extLst>
            <a:ext uri="{FF2B5EF4-FFF2-40B4-BE49-F238E27FC236}">
              <a16:creationId xmlns:a16="http://schemas.microsoft.com/office/drawing/2014/main" id="{00000000-0008-0000-0100-00008B010000}"/>
            </a:ext>
          </a:extLst>
        </xdr:cNvPr>
        <xdr:cNvSpPr txBox="1"/>
      </xdr:nvSpPr>
      <xdr:spPr>
        <a:xfrm>
          <a:off x="14882817" y="114585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38</xdr:row>
      <xdr:rowOff>714374</xdr:rowOff>
    </xdr:from>
    <xdr:to>
      <xdr:col>5</xdr:col>
      <xdr:colOff>2476511</xdr:colOff>
      <xdr:row>38</xdr:row>
      <xdr:rowOff>1000123</xdr:rowOff>
    </xdr:to>
    <xdr:sp macro="" textlink="">
      <xdr:nvSpPr>
        <xdr:cNvPr id="396" name="ZoneTexte 4">
          <a:extLst>
            <a:ext uri="{FF2B5EF4-FFF2-40B4-BE49-F238E27FC236}">
              <a16:creationId xmlns:a16="http://schemas.microsoft.com/office/drawing/2014/main" id="{00000000-0008-0000-0100-00008C010000}"/>
            </a:ext>
          </a:extLst>
        </xdr:cNvPr>
        <xdr:cNvSpPr txBox="1"/>
      </xdr:nvSpPr>
      <xdr:spPr>
        <a:xfrm>
          <a:off x="8324861" y="115538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38</xdr:row>
      <xdr:rowOff>106427</xdr:rowOff>
    </xdr:from>
    <xdr:ext cx="910900" cy="904550"/>
    <xdr:pic>
      <xdr:nvPicPr>
        <xdr:cNvPr id="397" name="Image 16">
          <a:extLst>
            <a:ext uri="{FF2B5EF4-FFF2-40B4-BE49-F238E27FC236}">
              <a16:creationId xmlns:a16="http://schemas.microsoft.com/office/drawing/2014/main" id="{00000000-0008-0000-0100-00008D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38</xdr:row>
      <xdr:rowOff>523875</xdr:rowOff>
    </xdr:from>
    <xdr:ext cx="523874" cy="509587"/>
    <xdr:pic>
      <xdr:nvPicPr>
        <xdr:cNvPr id="399" name="Image 398" descr="Afficher l’image source">
          <a:extLst>
            <a:ext uri="{FF2B5EF4-FFF2-40B4-BE49-F238E27FC236}">
              <a16:creationId xmlns:a16="http://schemas.microsoft.com/office/drawing/2014/main" id="{00000000-0008-0000-0100-00008F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38</xdr:row>
      <xdr:rowOff>106427</xdr:rowOff>
    </xdr:from>
    <xdr:ext cx="910900" cy="904550"/>
    <xdr:pic>
      <xdr:nvPicPr>
        <xdr:cNvPr id="400" name="Image 16">
          <a:extLst>
            <a:ext uri="{FF2B5EF4-FFF2-40B4-BE49-F238E27FC236}">
              <a16:creationId xmlns:a16="http://schemas.microsoft.com/office/drawing/2014/main" id="{00000000-0008-0000-0100-000090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38</xdr:row>
      <xdr:rowOff>523875</xdr:rowOff>
    </xdr:from>
    <xdr:ext cx="523874" cy="523875"/>
    <xdr:pic>
      <xdr:nvPicPr>
        <xdr:cNvPr id="401" name="Image 400" descr="Afficher l’image source">
          <a:extLst>
            <a:ext uri="{FF2B5EF4-FFF2-40B4-BE49-F238E27FC236}">
              <a16:creationId xmlns:a16="http://schemas.microsoft.com/office/drawing/2014/main" id="{00000000-0008-0000-0100-000091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38</xdr:row>
      <xdr:rowOff>106427</xdr:rowOff>
    </xdr:from>
    <xdr:ext cx="910900" cy="918838"/>
    <xdr:pic>
      <xdr:nvPicPr>
        <xdr:cNvPr id="402" name="Image 16">
          <a:extLst>
            <a:ext uri="{FF2B5EF4-FFF2-40B4-BE49-F238E27FC236}">
              <a16:creationId xmlns:a16="http://schemas.microsoft.com/office/drawing/2014/main" id="{00000000-0008-0000-0100-000092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38</xdr:row>
      <xdr:rowOff>523875</xdr:rowOff>
    </xdr:from>
    <xdr:ext cx="523874" cy="528637"/>
    <xdr:pic>
      <xdr:nvPicPr>
        <xdr:cNvPr id="403" name="Image 402" descr="Afficher l’image source">
          <a:extLst>
            <a:ext uri="{FF2B5EF4-FFF2-40B4-BE49-F238E27FC236}">
              <a16:creationId xmlns:a16="http://schemas.microsoft.com/office/drawing/2014/main" id="{00000000-0008-0000-0100-000093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38</xdr:row>
      <xdr:rowOff>106427</xdr:rowOff>
    </xdr:from>
    <xdr:ext cx="910900" cy="923600"/>
    <xdr:pic>
      <xdr:nvPicPr>
        <xdr:cNvPr id="404" name="Image 16">
          <a:extLst>
            <a:ext uri="{FF2B5EF4-FFF2-40B4-BE49-F238E27FC236}">
              <a16:creationId xmlns:a16="http://schemas.microsoft.com/office/drawing/2014/main" id="{00000000-0008-0000-0100-000094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419100</xdr:colOff>
      <xdr:row>39</xdr:row>
      <xdr:rowOff>228600</xdr:rowOff>
    </xdr:from>
    <xdr:ext cx="975032" cy="959053"/>
    <xdr:pic>
      <xdr:nvPicPr>
        <xdr:cNvPr id="407" name="Image 43">
          <a:extLst>
            <a:ext uri="{FF2B5EF4-FFF2-40B4-BE49-F238E27FC236}">
              <a16:creationId xmlns:a16="http://schemas.microsoft.com/office/drawing/2014/main" id="{00000000-0008-0000-0100-00009701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00150" y="25984200"/>
          <a:ext cx="975032" cy="959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1847850</xdr:colOff>
      <xdr:row>39</xdr:row>
      <xdr:rowOff>228600</xdr:rowOff>
    </xdr:from>
    <xdr:ext cx="1016002" cy="977595"/>
    <xdr:pic>
      <xdr:nvPicPr>
        <xdr:cNvPr id="408" name="Image 44">
          <a:extLst>
            <a:ext uri="{FF2B5EF4-FFF2-40B4-BE49-F238E27FC236}">
              <a16:creationId xmlns:a16="http://schemas.microsoft.com/office/drawing/2014/main" id="{00000000-0008-0000-0100-00009801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628900" y="25984200"/>
          <a:ext cx="1016002" cy="9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3409950</xdr:colOff>
      <xdr:row>39</xdr:row>
      <xdr:rowOff>171450</xdr:rowOff>
    </xdr:from>
    <xdr:to>
      <xdr:col>3</xdr:col>
      <xdr:colOff>638183</xdr:colOff>
      <xdr:row>39</xdr:row>
      <xdr:rowOff>1163646</xdr:rowOff>
    </xdr:to>
    <xdr:pic>
      <xdr:nvPicPr>
        <xdr:cNvPr id="409" name="Image 297">
          <a:extLst>
            <a:ext uri="{FF2B5EF4-FFF2-40B4-BE49-F238E27FC236}">
              <a16:creationId xmlns:a16="http://schemas.microsoft.com/office/drawing/2014/main" id="{00000000-0008-0000-0100-00009901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191000" y="25927050"/>
          <a:ext cx="1000133" cy="99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1295400</xdr:colOff>
      <xdr:row>39</xdr:row>
      <xdr:rowOff>42371</xdr:rowOff>
    </xdr:from>
    <xdr:ext cx="1104561" cy="1100630"/>
    <xdr:pic>
      <xdr:nvPicPr>
        <xdr:cNvPr id="410" name="dimg_hgzUZ6jSBOuCi-gPhberoAg_20" descr="Adhésif rond Ø 49 mm Origine FRANCE bleu/blanc/rouge sur blanc">
          <a:extLst>
            <a:ext uri="{FF2B5EF4-FFF2-40B4-BE49-F238E27FC236}">
              <a16:creationId xmlns:a16="http://schemas.microsoft.com/office/drawing/2014/main" id="{00000000-0008-0000-0100-00009A01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848350" y="25797971"/>
          <a:ext cx="1104561" cy="11006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1903416</xdr:colOff>
      <xdr:row>58</xdr:row>
      <xdr:rowOff>51348</xdr:rowOff>
    </xdr:from>
    <xdr:ext cx="452434" cy="353464"/>
    <xdr:pic>
      <xdr:nvPicPr>
        <xdr:cNvPr id="412" name="BIOE" descr="Logo AB Européen">
          <a:extLst>
            <a:ext uri="{FF2B5EF4-FFF2-40B4-BE49-F238E27FC236}">
              <a16:creationId xmlns:a16="http://schemas.microsoft.com/office/drawing/2014/main" id="{00000000-0008-0000-0100-00009C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00166" y="38189448"/>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58</xdr:row>
      <xdr:rowOff>484188</xdr:rowOff>
    </xdr:from>
    <xdr:ext cx="646824" cy="694450"/>
    <xdr:pic>
      <xdr:nvPicPr>
        <xdr:cNvPr id="413" name="Image 412">
          <a:extLst>
            <a:ext uri="{FF2B5EF4-FFF2-40B4-BE49-F238E27FC236}">
              <a16:creationId xmlns:a16="http://schemas.microsoft.com/office/drawing/2014/main" id="{00000000-0008-0000-0100-00009D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58</xdr:row>
      <xdr:rowOff>95250</xdr:rowOff>
    </xdr:from>
    <xdr:ext cx="508000" cy="371348"/>
    <xdr:pic>
      <xdr:nvPicPr>
        <xdr:cNvPr id="414" name="Image 413" descr="Afficher l’image source">
          <a:extLst>
            <a:ext uri="{FF2B5EF4-FFF2-40B4-BE49-F238E27FC236}">
              <a16:creationId xmlns:a16="http://schemas.microsoft.com/office/drawing/2014/main" id="{00000000-0008-0000-0100-00009E0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58</xdr:row>
      <xdr:rowOff>166686</xdr:rowOff>
    </xdr:from>
    <xdr:to>
      <xdr:col>5</xdr:col>
      <xdr:colOff>1593948</xdr:colOff>
      <xdr:row>58</xdr:row>
      <xdr:rowOff>446571</xdr:rowOff>
    </xdr:to>
    <xdr:sp macro="" textlink="">
      <xdr:nvSpPr>
        <xdr:cNvPr id="417" name="ZoneTexte 4">
          <a:extLst>
            <a:ext uri="{FF2B5EF4-FFF2-40B4-BE49-F238E27FC236}">
              <a16:creationId xmlns:a16="http://schemas.microsoft.com/office/drawing/2014/main" id="{00000000-0008-0000-0100-0000A1010000}"/>
            </a:ext>
          </a:extLst>
        </xdr:cNvPr>
        <xdr:cNvSpPr txBox="1"/>
      </xdr:nvSpPr>
      <xdr:spPr>
        <a:xfrm>
          <a:off x="8515355" y="110061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58</xdr:row>
      <xdr:rowOff>134938</xdr:rowOff>
    </xdr:from>
    <xdr:to>
      <xdr:col>9</xdr:col>
      <xdr:colOff>819151</xdr:colOff>
      <xdr:row>58</xdr:row>
      <xdr:rowOff>414823</xdr:rowOff>
    </xdr:to>
    <xdr:sp macro="" textlink="">
      <xdr:nvSpPr>
        <xdr:cNvPr id="421" name="ZoneTexte 4">
          <a:extLst>
            <a:ext uri="{FF2B5EF4-FFF2-40B4-BE49-F238E27FC236}">
              <a16:creationId xmlns:a16="http://schemas.microsoft.com/office/drawing/2014/main" id="{00000000-0008-0000-0100-0000A5010000}"/>
            </a:ext>
          </a:extLst>
        </xdr:cNvPr>
        <xdr:cNvSpPr txBox="1"/>
      </xdr:nvSpPr>
      <xdr:spPr>
        <a:xfrm>
          <a:off x="14843126" y="109743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2667008</xdr:colOff>
      <xdr:row>58</xdr:row>
      <xdr:rowOff>71440</xdr:rowOff>
    </xdr:from>
    <xdr:ext cx="521441" cy="476250"/>
    <xdr:pic>
      <xdr:nvPicPr>
        <xdr:cNvPr id="428" name="Image 286">
          <a:extLst>
            <a:ext uri="{FF2B5EF4-FFF2-40B4-BE49-F238E27FC236}">
              <a16:creationId xmlns:a16="http://schemas.microsoft.com/office/drawing/2014/main" id="{00000000-0008-0000-0100-0000AC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09108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58</xdr:row>
      <xdr:rowOff>142875</xdr:rowOff>
    </xdr:from>
    <xdr:to>
      <xdr:col>7</xdr:col>
      <xdr:colOff>1287459</xdr:colOff>
      <xdr:row>58</xdr:row>
      <xdr:rowOff>610311</xdr:rowOff>
    </xdr:to>
    <xdr:sp macro="" textlink="">
      <xdr:nvSpPr>
        <xdr:cNvPr id="429" name="ZoneTexte 4">
          <a:extLst>
            <a:ext uri="{FF2B5EF4-FFF2-40B4-BE49-F238E27FC236}">
              <a16:creationId xmlns:a16="http://schemas.microsoft.com/office/drawing/2014/main" id="{00000000-0008-0000-0100-0000AD010000}"/>
            </a:ext>
          </a:extLst>
        </xdr:cNvPr>
        <xdr:cNvSpPr txBox="1"/>
      </xdr:nvSpPr>
      <xdr:spPr>
        <a:xfrm>
          <a:off x="11539534" y="109823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58</xdr:row>
      <xdr:rowOff>523875</xdr:rowOff>
    </xdr:from>
    <xdr:ext cx="523874" cy="509587"/>
    <xdr:pic>
      <xdr:nvPicPr>
        <xdr:cNvPr id="430" name="Image 429" descr="Afficher l’image source">
          <a:extLst>
            <a:ext uri="{FF2B5EF4-FFF2-40B4-BE49-F238E27FC236}">
              <a16:creationId xmlns:a16="http://schemas.microsoft.com/office/drawing/2014/main" id="{00000000-0008-0000-0100-0000AE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58</xdr:row>
      <xdr:rowOff>619126</xdr:rowOff>
    </xdr:from>
    <xdr:to>
      <xdr:col>9</xdr:col>
      <xdr:colOff>858842</xdr:colOff>
      <xdr:row>58</xdr:row>
      <xdr:rowOff>899011</xdr:rowOff>
    </xdr:to>
    <xdr:sp macro="" textlink="">
      <xdr:nvSpPr>
        <xdr:cNvPr id="431" name="ZoneTexte 4">
          <a:extLst>
            <a:ext uri="{FF2B5EF4-FFF2-40B4-BE49-F238E27FC236}">
              <a16:creationId xmlns:a16="http://schemas.microsoft.com/office/drawing/2014/main" id="{00000000-0008-0000-0100-0000AF010000}"/>
            </a:ext>
          </a:extLst>
        </xdr:cNvPr>
        <xdr:cNvSpPr txBox="1"/>
      </xdr:nvSpPr>
      <xdr:spPr>
        <a:xfrm>
          <a:off x="14882817" y="114585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58</xdr:row>
      <xdr:rowOff>714374</xdr:rowOff>
    </xdr:from>
    <xdr:to>
      <xdr:col>5</xdr:col>
      <xdr:colOff>2476511</xdr:colOff>
      <xdr:row>58</xdr:row>
      <xdr:rowOff>1000123</xdr:rowOff>
    </xdr:to>
    <xdr:sp macro="" textlink="">
      <xdr:nvSpPr>
        <xdr:cNvPr id="432" name="ZoneTexte 4">
          <a:extLst>
            <a:ext uri="{FF2B5EF4-FFF2-40B4-BE49-F238E27FC236}">
              <a16:creationId xmlns:a16="http://schemas.microsoft.com/office/drawing/2014/main" id="{00000000-0008-0000-0100-0000B0010000}"/>
            </a:ext>
          </a:extLst>
        </xdr:cNvPr>
        <xdr:cNvSpPr txBox="1"/>
      </xdr:nvSpPr>
      <xdr:spPr>
        <a:xfrm>
          <a:off x="8324861" y="115538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58</xdr:row>
      <xdr:rowOff>106427</xdr:rowOff>
    </xdr:from>
    <xdr:ext cx="910900" cy="904550"/>
    <xdr:pic>
      <xdr:nvPicPr>
        <xdr:cNvPr id="433" name="Image 16">
          <a:extLst>
            <a:ext uri="{FF2B5EF4-FFF2-40B4-BE49-F238E27FC236}">
              <a16:creationId xmlns:a16="http://schemas.microsoft.com/office/drawing/2014/main" id="{00000000-0008-0000-0100-0000B1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58</xdr:row>
      <xdr:rowOff>523875</xdr:rowOff>
    </xdr:from>
    <xdr:ext cx="523874" cy="509587"/>
    <xdr:pic>
      <xdr:nvPicPr>
        <xdr:cNvPr id="435" name="Image 434" descr="Afficher l’image source">
          <a:extLst>
            <a:ext uri="{FF2B5EF4-FFF2-40B4-BE49-F238E27FC236}">
              <a16:creationId xmlns:a16="http://schemas.microsoft.com/office/drawing/2014/main" id="{00000000-0008-0000-0100-0000B3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58</xdr:row>
      <xdr:rowOff>106427</xdr:rowOff>
    </xdr:from>
    <xdr:ext cx="910900" cy="904550"/>
    <xdr:pic>
      <xdr:nvPicPr>
        <xdr:cNvPr id="436" name="Image 16">
          <a:extLst>
            <a:ext uri="{FF2B5EF4-FFF2-40B4-BE49-F238E27FC236}">
              <a16:creationId xmlns:a16="http://schemas.microsoft.com/office/drawing/2014/main" id="{00000000-0008-0000-0100-0000B4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58</xdr:row>
      <xdr:rowOff>523875</xdr:rowOff>
    </xdr:from>
    <xdr:ext cx="523874" cy="523875"/>
    <xdr:pic>
      <xdr:nvPicPr>
        <xdr:cNvPr id="437" name="Image 436" descr="Afficher l’image source">
          <a:extLst>
            <a:ext uri="{FF2B5EF4-FFF2-40B4-BE49-F238E27FC236}">
              <a16:creationId xmlns:a16="http://schemas.microsoft.com/office/drawing/2014/main" id="{00000000-0008-0000-0100-0000B5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58</xdr:row>
      <xdr:rowOff>106427</xdr:rowOff>
    </xdr:from>
    <xdr:ext cx="910900" cy="918838"/>
    <xdr:pic>
      <xdr:nvPicPr>
        <xdr:cNvPr id="438" name="Image 16">
          <a:extLst>
            <a:ext uri="{FF2B5EF4-FFF2-40B4-BE49-F238E27FC236}">
              <a16:creationId xmlns:a16="http://schemas.microsoft.com/office/drawing/2014/main" id="{00000000-0008-0000-0100-0000B6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58</xdr:row>
      <xdr:rowOff>523875</xdr:rowOff>
    </xdr:from>
    <xdr:ext cx="523874" cy="528637"/>
    <xdr:pic>
      <xdr:nvPicPr>
        <xdr:cNvPr id="439" name="Image 438" descr="Afficher l’image source">
          <a:extLst>
            <a:ext uri="{FF2B5EF4-FFF2-40B4-BE49-F238E27FC236}">
              <a16:creationId xmlns:a16="http://schemas.microsoft.com/office/drawing/2014/main" id="{00000000-0008-0000-0100-0000B7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58</xdr:row>
      <xdr:rowOff>106427</xdr:rowOff>
    </xdr:from>
    <xdr:ext cx="910900" cy="923600"/>
    <xdr:pic>
      <xdr:nvPicPr>
        <xdr:cNvPr id="441" name="Image 16">
          <a:extLst>
            <a:ext uri="{FF2B5EF4-FFF2-40B4-BE49-F238E27FC236}">
              <a16:creationId xmlns:a16="http://schemas.microsoft.com/office/drawing/2014/main" id="{00000000-0008-0000-0100-0000B901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400050</xdr:colOff>
      <xdr:row>59</xdr:row>
      <xdr:rowOff>209550</xdr:rowOff>
    </xdr:from>
    <xdr:ext cx="975032" cy="959053"/>
    <xdr:pic>
      <xdr:nvPicPr>
        <xdr:cNvPr id="443" name="Image 43">
          <a:extLst>
            <a:ext uri="{FF2B5EF4-FFF2-40B4-BE49-F238E27FC236}">
              <a16:creationId xmlns:a16="http://schemas.microsoft.com/office/drawing/2014/main" id="{00000000-0008-0000-0100-0000BB01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181100" y="39604950"/>
          <a:ext cx="975032" cy="959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1962150</xdr:colOff>
      <xdr:row>59</xdr:row>
      <xdr:rowOff>171450</xdr:rowOff>
    </xdr:from>
    <xdr:ext cx="1016002" cy="977595"/>
    <xdr:pic>
      <xdr:nvPicPr>
        <xdr:cNvPr id="444" name="Image 44">
          <a:extLst>
            <a:ext uri="{FF2B5EF4-FFF2-40B4-BE49-F238E27FC236}">
              <a16:creationId xmlns:a16="http://schemas.microsoft.com/office/drawing/2014/main" id="{00000000-0008-0000-0100-0000BC01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743200" y="39566850"/>
          <a:ext cx="1016002" cy="9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3390900</xdr:colOff>
      <xdr:row>59</xdr:row>
      <xdr:rowOff>152400</xdr:rowOff>
    </xdr:from>
    <xdr:to>
      <xdr:col>3</xdr:col>
      <xdr:colOff>619133</xdr:colOff>
      <xdr:row>59</xdr:row>
      <xdr:rowOff>1144596</xdr:rowOff>
    </xdr:to>
    <xdr:pic>
      <xdr:nvPicPr>
        <xdr:cNvPr id="445" name="Image 297">
          <a:extLst>
            <a:ext uri="{FF2B5EF4-FFF2-40B4-BE49-F238E27FC236}">
              <a16:creationId xmlns:a16="http://schemas.microsoft.com/office/drawing/2014/main" id="{00000000-0008-0000-0100-0000BD01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171950" y="39547800"/>
          <a:ext cx="1000133" cy="99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1162050</xdr:colOff>
      <xdr:row>58</xdr:row>
      <xdr:rowOff>1242521</xdr:rowOff>
    </xdr:from>
    <xdr:ext cx="1104561" cy="1100630"/>
    <xdr:pic>
      <xdr:nvPicPr>
        <xdr:cNvPr id="446" name="dimg_hgzUZ6jSBOuCi-gPhberoAg_20" descr="Adhésif rond Ø 49 mm Origine FRANCE bleu/blanc/rouge sur blanc">
          <a:extLst>
            <a:ext uri="{FF2B5EF4-FFF2-40B4-BE49-F238E27FC236}">
              <a16:creationId xmlns:a16="http://schemas.microsoft.com/office/drawing/2014/main" id="{00000000-0008-0000-0100-0000BE01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715000" y="39380621"/>
          <a:ext cx="1104561" cy="11006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1960566</xdr:colOff>
      <xdr:row>78</xdr:row>
      <xdr:rowOff>51348</xdr:rowOff>
    </xdr:from>
    <xdr:ext cx="452434" cy="353464"/>
    <xdr:pic>
      <xdr:nvPicPr>
        <xdr:cNvPr id="447" name="BIOE" descr="Logo AB Européen">
          <a:extLst>
            <a:ext uri="{FF2B5EF4-FFF2-40B4-BE49-F238E27FC236}">
              <a16:creationId xmlns:a16="http://schemas.microsoft.com/office/drawing/2014/main" id="{00000000-0008-0000-0100-0000BF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0890798"/>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78</xdr:row>
      <xdr:rowOff>484188</xdr:rowOff>
    </xdr:from>
    <xdr:ext cx="646824" cy="694450"/>
    <xdr:pic>
      <xdr:nvPicPr>
        <xdr:cNvPr id="576" name="Image 575">
          <a:extLst>
            <a:ext uri="{FF2B5EF4-FFF2-40B4-BE49-F238E27FC236}">
              <a16:creationId xmlns:a16="http://schemas.microsoft.com/office/drawing/2014/main" id="{00000000-0008-0000-0100-000040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78</xdr:row>
      <xdr:rowOff>95250</xdr:rowOff>
    </xdr:from>
    <xdr:ext cx="508000" cy="371348"/>
    <xdr:pic>
      <xdr:nvPicPr>
        <xdr:cNvPr id="577" name="Image 576" descr="Afficher l’image source">
          <a:extLst>
            <a:ext uri="{FF2B5EF4-FFF2-40B4-BE49-F238E27FC236}">
              <a16:creationId xmlns:a16="http://schemas.microsoft.com/office/drawing/2014/main" id="{00000000-0008-0000-0100-000041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78</xdr:row>
      <xdr:rowOff>166686</xdr:rowOff>
    </xdr:from>
    <xdr:to>
      <xdr:col>5</xdr:col>
      <xdr:colOff>1593948</xdr:colOff>
      <xdr:row>78</xdr:row>
      <xdr:rowOff>446571</xdr:rowOff>
    </xdr:to>
    <xdr:sp macro="" textlink="">
      <xdr:nvSpPr>
        <xdr:cNvPr id="578" name="ZoneTexte 4">
          <a:extLst>
            <a:ext uri="{FF2B5EF4-FFF2-40B4-BE49-F238E27FC236}">
              <a16:creationId xmlns:a16="http://schemas.microsoft.com/office/drawing/2014/main" id="{00000000-0008-0000-0100-000042020000}"/>
            </a:ext>
          </a:extLst>
        </xdr:cNvPr>
        <xdr:cNvSpPr txBox="1"/>
      </xdr:nvSpPr>
      <xdr:spPr>
        <a:xfrm>
          <a:off x="8515355" y="110061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78</xdr:row>
      <xdr:rowOff>134938</xdr:rowOff>
    </xdr:from>
    <xdr:to>
      <xdr:col>9</xdr:col>
      <xdr:colOff>819151</xdr:colOff>
      <xdr:row>78</xdr:row>
      <xdr:rowOff>414823</xdr:rowOff>
    </xdr:to>
    <xdr:sp macro="" textlink="">
      <xdr:nvSpPr>
        <xdr:cNvPr id="579" name="ZoneTexte 4">
          <a:extLst>
            <a:ext uri="{FF2B5EF4-FFF2-40B4-BE49-F238E27FC236}">
              <a16:creationId xmlns:a16="http://schemas.microsoft.com/office/drawing/2014/main" id="{00000000-0008-0000-0100-000043020000}"/>
            </a:ext>
          </a:extLst>
        </xdr:cNvPr>
        <xdr:cNvSpPr txBox="1"/>
      </xdr:nvSpPr>
      <xdr:spPr>
        <a:xfrm>
          <a:off x="14843126" y="109743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2667008</xdr:colOff>
      <xdr:row>78</xdr:row>
      <xdr:rowOff>71440</xdr:rowOff>
    </xdr:from>
    <xdr:ext cx="521441" cy="476250"/>
    <xdr:pic>
      <xdr:nvPicPr>
        <xdr:cNvPr id="582" name="Image 286">
          <a:extLst>
            <a:ext uri="{FF2B5EF4-FFF2-40B4-BE49-F238E27FC236}">
              <a16:creationId xmlns:a16="http://schemas.microsoft.com/office/drawing/2014/main" id="{00000000-0008-0000-0100-0000460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09108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78</xdr:row>
      <xdr:rowOff>142875</xdr:rowOff>
    </xdr:from>
    <xdr:to>
      <xdr:col>7</xdr:col>
      <xdr:colOff>1287459</xdr:colOff>
      <xdr:row>78</xdr:row>
      <xdr:rowOff>610311</xdr:rowOff>
    </xdr:to>
    <xdr:sp macro="" textlink="">
      <xdr:nvSpPr>
        <xdr:cNvPr id="583" name="ZoneTexte 4">
          <a:extLst>
            <a:ext uri="{FF2B5EF4-FFF2-40B4-BE49-F238E27FC236}">
              <a16:creationId xmlns:a16="http://schemas.microsoft.com/office/drawing/2014/main" id="{00000000-0008-0000-0100-000047020000}"/>
            </a:ext>
          </a:extLst>
        </xdr:cNvPr>
        <xdr:cNvSpPr txBox="1"/>
      </xdr:nvSpPr>
      <xdr:spPr>
        <a:xfrm>
          <a:off x="11539534" y="109823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78</xdr:row>
      <xdr:rowOff>523875</xdr:rowOff>
    </xdr:from>
    <xdr:ext cx="523874" cy="509587"/>
    <xdr:pic>
      <xdr:nvPicPr>
        <xdr:cNvPr id="584" name="Image 583" descr="Afficher l’image source">
          <a:extLst>
            <a:ext uri="{FF2B5EF4-FFF2-40B4-BE49-F238E27FC236}">
              <a16:creationId xmlns:a16="http://schemas.microsoft.com/office/drawing/2014/main" id="{00000000-0008-0000-0100-000048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78</xdr:row>
      <xdr:rowOff>619126</xdr:rowOff>
    </xdr:from>
    <xdr:to>
      <xdr:col>9</xdr:col>
      <xdr:colOff>858842</xdr:colOff>
      <xdr:row>78</xdr:row>
      <xdr:rowOff>899011</xdr:rowOff>
    </xdr:to>
    <xdr:sp macro="" textlink="">
      <xdr:nvSpPr>
        <xdr:cNvPr id="585" name="ZoneTexte 4">
          <a:extLst>
            <a:ext uri="{FF2B5EF4-FFF2-40B4-BE49-F238E27FC236}">
              <a16:creationId xmlns:a16="http://schemas.microsoft.com/office/drawing/2014/main" id="{00000000-0008-0000-0100-000049020000}"/>
            </a:ext>
          </a:extLst>
        </xdr:cNvPr>
        <xdr:cNvSpPr txBox="1"/>
      </xdr:nvSpPr>
      <xdr:spPr>
        <a:xfrm>
          <a:off x="14882817" y="114585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78</xdr:row>
      <xdr:rowOff>714374</xdr:rowOff>
    </xdr:from>
    <xdr:to>
      <xdr:col>5</xdr:col>
      <xdr:colOff>2476511</xdr:colOff>
      <xdr:row>78</xdr:row>
      <xdr:rowOff>1000123</xdr:rowOff>
    </xdr:to>
    <xdr:sp macro="" textlink="">
      <xdr:nvSpPr>
        <xdr:cNvPr id="586" name="ZoneTexte 4">
          <a:extLst>
            <a:ext uri="{FF2B5EF4-FFF2-40B4-BE49-F238E27FC236}">
              <a16:creationId xmlns:a16="http://schemas.microsoft.com/office/drawing/2014/main" id="{00000000-0008-0000-0100-00004A020000}"/>
            </a:ext>
          </a:extLst>
        </xdr:cNvPr>
        <xdr:cNvSpPr txBox="1"/>
      </xdr:nvSpPr>
      <xdr:spPr>
        <a:xfrm>
          <a:off x="8324861" y="115538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78</xdr:row>
      <xdr:rowOff>106427</xdr:rowOff>
    </xdr:from>
    <xdr:ext cx="910900" cy="904550"/>
    <xdr:pic>
      <xdr:nvPicPr>
        <xdr:cNvPr id="587" name="Image 16">
          <a:extLst>
            <a:ext uri="{FF2B5EF4-FFF2-40B4-BE49-F238E27FC236}">
              <a16:creationId xmlns:a16="http://schemas.microsoft.com/office/drawing/2014/main" id="{00000000-0008-0000-0100-00004B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78</xdr:row>
      <xdr:rowOff>523875</xdr:rowOff>
    </xdr:from>
    <xdr:ext cx="523874" cy="509587"/>
    <xdr:pic>
      <xdr:nvPicPr>
        <xdr:cNvPr id="589" name="Image 588" descr="Afficher l’image source">
          <a:extLst>
            <a:ext uri="{FF2B5EF4-FFF2-40B4-BE49-F238E27FC236}">
              <a16:creationId xmlns:a16="http://schemas.microsoft.com/office/drawing/2014/main" id="{00000000-0008-0000-0100-00004D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5230177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78</xdr:row>
      <xdr:rowOff>106427</xdr:rowOff>
    </xdr:from>
    <xdr:ext cx="910900" cy="904550"/>
    <xdr:pic>
      <xdr:nvPicPr>
        <xdr:cNvPr id="590" name="Image 16">
          <a:extLst>
            <a:ext uri="{FF2B5EF4-FFF2-40B4-BE49-F238E27FC236}">
              <a16:creationId xmlns:a16="http://schemas.microsoft.com/office/drawing/2014/main" id="{00000000-0008-0000-0100-00004E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23818</xdr:colOff>
      <xdr:row>74</xdr:row>
      <xdr:rowOff>9525</xdr:rowOff>
    </xdr:from>
    <xdr:ext cx="523874" cy="523875"/>
    <xdr:pic>
      <xdr:nvPicPr>
        <xdr:cNvPr id="591" name="Image 590" descr="Afficher l’image source">
          <a:extLst>
            <a:ext uri="{FF2B5EF4-FFF2-40B4-BE49-F238E27FC236}">
              <a16:creationId xmlns:a16="http://schemas.microsoft.com/office/drawing/2014/main" id="{00000000-0008-0000-0100-00004F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348668" y="4894897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78</xdr:row>
      <xdr:rowOff>106427</xdr:rowOff>
    </xdr:from>
    <xdr:ext cx="910900" cy="918838"/>
    <xdr:pic>
      <xdr:nvPicPr>
        <xdr:cNvPr id="592" name="Image 16">
          <a:extLst>
            <a:ext uri="{FF2B5EF4-FFF2-40B4-BE49-F238E27FC236}">
              <a16:creationId xmlns:a16="http://schemas.microsoft.com/office/drawing/2014/main" id="{00000000-0008-0000-0100-000050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279724</xdr:colOff>
      <xdr:row>78</xdr:row>
      <xdr:rowOff>106427</xdr:rowOff>
    </xdr:from>
    <xdr:ext cx="910900" cy="923600"/>
    <xdr:pic>
      <xdr:nvPicPr>
        <xdr:cNvPr id="594" name="Image 16">
          <a:extLst>
            <a:ext uri="{FF2B5EF4-FFF2-40B4-BE49-F238E27FC236}">
              <a16:creationId xmlns:a16="http://schemas.microsoft.com/office/drawing/2014/main" id="{00000000-0008-0000-0100-000052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609600</xdr:colOff>
      <xdr:row>79</xdr:row>
      <xdr:rowOff>285750</xdr:rowOff>
    </xdr:from>
    <xdr:ext cx="975032" cy="959053"/>
    <xdr:pic>
      <xdr:nvPicPr>
        <xdr:cNvPr id="596" name="Image 43">
          <a:extLst>
            <a:ext uri="{FF2B5EF4-FFF2-40B4-BE49-F238E27FC236}">
              <a16:creationId xmlns:a16="http://schemas.microsoft.com/office/drawing/2014/main" id="{00000000-0008-0000-0100-00005402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90650" y="53320950"/>
          <a:ext cx="975032" cy="959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2133600</xdr:colOff>
      <xdr:row>79</xdr:row>
      <xdr:rowOff>323850</xdr:rowOff>
    </xdr:from>
    <xdr:ext cx="1016002" cy="977595"/>
    <xdr:pic>
      <xdr:nvPicPr>
        <xdr:cNvPr id="597" name="Image 44">
          <a:extLst>
            <a:ext uri="{FF2B5EF4-FFF2-40B4-BE49-F238E27FC236}">
              <a16:creationId xmlns:a16="http://schemas.microsoft.com/office/drawing/2014/main" id="{00000000-0008-0000-0100-00005502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914650" y="53359050"/>
          <a:ext cx="1016002" cy="9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3543300</xdr:colOff>
      <xdr:row>79</xdr:row>
      <xdr:rowOff>285750</xdr:rowOff>
    </xdr:from>
    <xdr:to>
      <xdr:col>3</xdr:col>
      <xdr:colOff>771533</xdr:colOff>
      <xdr:row>79</xdr:row>
      <xdr:rowOff>1277946</xdr:rowOff>
    </xdr:to>
    <xdr:pic>
      <xdr:nvPicPr>
        <xdr:cNvPr id="598" name="Image 297">
          <a:extLst>
            <a:ext uri="{FF2B5EF4-FFF2-40B4-BE49-F238E27FC236}">
              <a16:creationId xmlns:a16="http://schemas.microsoft.com/office/drawing/2014/main" id="{00000000-0008-0000-0100-000056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324350" y="53320950"/>
          <a:ext cx="1000133" cy="99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1352550</xdr:colOff>
      <xdr:row>79</xdr:row>
      <xdr:rowOff>194771</xdr:rowOff>
    </xdr:from>
    <xdr:ext cx="1104561" cy="1100630"/>
    <xdr:pic>
      <xdr:nvPicPr>
        <xdr:cNvPr id="599" name="dimg_hgzUZ6jSBOuCi-gPhberoAg_20" descr="Adhésif rond Ø 49 mm Origine FRANCE bleu/blanc/rouge sur blanc">
          <a:extLst>
            <a:ext uri="{FF2B5EF4-FFF2-40B4-BE49-F238E27FC236}">
              <a16:creationId xmlns:a16="http://schemas.microsoft.com/office/drawing/2014/main" id="{00000000-0008-0000-0100-00005702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905500" y="53229971"/>
          <a:ext cx="1104561" cy="11006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1960566</xdr:colOff>
      <xdr:row>98</xdr:row>
      <xdr:rowOff>51348</xdr:rowOff>
    </xdr:from>
    <xdr:ext cx="452434" cy="353464"/>
    <xdr:pic>
      <xdr:nvPicPr>
        <xdr:cNvPr id="600" name="BIOE" descr="Logo AB Européen">
          <a:extLst>
            <a:ext uri="{FF2B5EF4-FFF2-40B4-BE49-F238E27FC236}">
              <a16:creationId xmlns:a16="http://schemas.microsoft.com/office/drawing/2014/main" id="{00000000-0008-0000-0100-0000580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0890798"/>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98</xdr:row>
      <xdr:rowOff>484188</xdr:rowOff>
    </xdr:from>
    <xdr:ext cx="646824" cy="694450"/>
    <xdr:pic>
      <xdr:nvPicPr>
        <xdr:cNvPr id="601" name="Image 600">
          <a:extLst>
            <a:ext uri="{FF2B5EF4-FFF2-40B4-BE49-F238E27FC236}">
              <a16:creationId xmlns:a16="http://schemas.microsoft.com/office/drawing/2014/main" id="{00000000-0008-0000-0100-000059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98</xdr:row>
      <xdr:rowOff>95250</xdr:rowOff>
    </xdr:from>
    <xdr:ext cx="508000" cy="371348"/>
    <xdr:pic>
      <xdr:nvPicPr>
        <xdr:cNvPr id="602" name="Image 601" descr="Afficher l’image source">
          <a:extLst>
            <a:ext uri="{FF2B5EF4-FFF2-40B4-BE49-F238E27FC236}">
              <a16:creationId xmlns:a16="http://schemas.microsoft.com/office/drawing/2014/main" id="{00000000-0008-0000-0100-00005A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98</xdr:row>
      <xdr:rowOff>166686</xdr:rowOff>
    </xdr:from>
    <xdr:to>
      <xdr:col>5</xdr:col>
      <xdr:colOff>1593948</xdr:colOff>
      <xdr:row>98</xdr:row>
      <xdr:rowOff>446571</xdr:rowOff>
    </xdr:to>
    <xdr:sp macro="" textlink="">
      <xdr:nvSpPr>
        <xdr:cNvPr id="603" name="ZoneTexte 4">
          <a:extLst>
            <a:ext uri="{FF2B5EF4-FFF2-40B4-BE49-F238E27FC236}">
              <a16:creationId xmlns:a16="http://schemas.microsoft.com/office/drawing/2014/main" id="{00000000-0008-0000-0100-00005B020000}"/>
            </a:ext>
          </a:extLst>
        </xdr:cNvPr>
        <xdr:cNvSpPr txBox="1"/>
      </xdr:nvSpPr>
      <xdr:spPr>
        <a:xfrm>
          <a:off x="8515355" y="110061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98</xdr:row>
      <xdr:rowOff>134938</xdr:rowOff>
    </xdr:from>
    <xdr:to>
      <xdr:col>9</xdr:col>
      <xdr:colOff>819151</xdr:colOff>
      <xdr:row>98</xdr:row>
      <xdr:rowOff>414823</xdr:rowOff>
    </xdr:to>
    <xdr:sp macro="" textlink="">
      <xdr:nvSpPr>
        <xdr:cNvPr id="604" name="ZoneTexte 4">
          <a:extLst>
            <a:ext uri="{FF2B5EF4-FFF2-40B4-BE49-F238E27FC236}">
              <a16:creationId xmlns:a16="http://schemas.microsoft.com/office/drawing/2014/main" id="{00000000-0008-0000-0100-00005C020000}"/>
            </a:ext>
          </a:extLst>
        </xdr:cNvPr>
        <xdr:cNvSpPr txBox="1"/>
      </xdr:nvSpPr>
      <xdr:spPr>
        <a:xfrm>
          <a:off x="14843126" y="109743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2667008</xdr:colOff>
      <xdr:row>98</xdr:row>
      <xdr:rowOff>71440</xdr:rowOff>
    </xdr:from>
    <xdr:ext cx="521441" cy="476250"/>
    <xdr:pic>
      <xdr:nvPicPr>
        <xdr:cNvPr id="607" name="Image 286">
          <a:extLst>
            <a:ext uri="{FF2B5EF4-FFF2-40B4-BE49-F238E27FC236}">
              <a16:creationId xmlns:a16="http://schemas.microsoft.com/office/drawing/2014/main" id="{00000000-0008-0000-0100-00005F0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09108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98</xdr:row>
      <xdr:rowOff>142875</xdr:rowOff>
    </xdr:from>
    <xdr:to>
      <xdr:col>7</xdr:col>
      <xdr:colOff>1287459</xdr:colOff>
      <xdr:row>98</xdr:row>
      <xdr:rowOff>610311</xdr:rowOff>
    </xdr:to>
    <xdr:sp macro="" textlink="">
      <xdr:nvSpPr>
        <xdr:cNvPr id="608" name="ZoneTexte 4">
          <a:extLst>
            <a:ext uri="{FF2B5EF4-FFF2-40B4-BE49-F238E27FC236}">
              <a16:creationId xmlns:a16="http://schemas.microsoft.com/office/drawing/2014/main" id="{00000000-0008-0000-0100-000060020000}"/>
            </a:ext>
          </a:extLst>
        </xdr:cNvPr>
        <xdr:cNvSpPr txBox="1"/>
      </xdr:nvSpPr>
      <xdr:spPr>
        <a:xfrm>
          <a:off x="11539534" y="109823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98</xdr:row>
      <xdr:rowOff>523875</xdr:rowOff>
    </xdr:from>
    <xdr:ext cx="523874" cy="509587"/>
    <xdr:pic>
      <xdr:nvPicPr>
        <xdr:cNvPr id="609" name="Image 608" descr="Afficher l’image source">
          <a:extLst>
            <a:ext uri="{FF2B5EF4-FFF2-40B4-BE49-F238E27FC236}">
              <a16:creationId xmlns:a16="http://schemas.microsoft.com/office/drawing/2014/main" id="{00000000-0008-0000-0100-000061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98</xdr:row>
      <xdr:rowOff>619126</xdr:rowOff>
    </xdr:from>
    <xdr:to>
      <xdr:col>9</xdr:col>
      <xdr:colOff>858842</xdr:colOff>
      <xdr:row>98</xdr:row>
      <xdr:rowOff>899011</xdr:rowOff>
    </xdr:to>
    <xdr:sp macro="" textlink="">
      <xdr:nvSpPr>
        <xdr:cNvPr id="610" name="ZoneTexte 4">
          <a:extLst>
            <a:ext uri="{FF2B5EF4-FFF2-40B4-BE49-F238E27FC236}">
              <a16:creationId xmlns:a16="http://schemas.microsoft.com/office/drawing/2014/main" id="{00000000-0008-0000-0100-000062020000}"/>
            </a:ext>
          </a:extLst>
        </xdr:cNvPr>
        <xdr:cNvSpPr txBox="1"/>
      </xdr:nvSpPr>
      <xdr:spPr>
        <a:xfrm>
          <a:off x="14882817" y="114585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98</xdr:row>
      <xdr:rowOff>714374</xdr:rowOff>
    </xdr:from>
    <xdr:to>
      <xdr:col>5</xdr:col>
      <xdr:colOff>2476511</xdr:colOff>
      <xdr:row>98</xdr:row>
      <xdr:rowOff>1000123</xdr:rowOff>
    </xdr:to>
    <xdr:sp macro="" textlink="">
      <xdr:nvSpPr>
        <xdr:cNvPr id="611" name="ZoneTexte 4">
          <a:extLst>
            <a:ext uri="{FF2B5EF4-FFF2-40B4-BE49-F238E27FC236}">
              <a16:creationId xmlns:a16="http://schemas.microsoft.com/office/drawing/2014/main" id="{00000000-0008-0000-0100-000063020000}"/>
            </a:ext>
          </a:extLst>
        </xdr:cNvPr>
        <xdr:cNvSpPr txBox="1"/>
      </xdr:nvSpPr>
      <xdr:spPr>
        <a:xfrm>
          <a:off x="8324861" y="115538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98</xdr:row>
      <xdr:rowOff>106427</xdr:rowOff>
    </xdr:from>
    <xdr:ext cx="910900" cy="904550"/>
    <xdr:pic>
      <xdr:nvPicPr>
        <xdr:cNvPr id="612" name="Image 16">
          <a:extLst>
            <a:ext uri="{FF2B5EF4-FFF2-40B4-BE49-F238E27FC236}">
              <a16:creationId xmlns:a16="http://schemas.microsoft.com/office/drawing/2014/main" id="{00000000-0008-0000-0100-000064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98</xdr:row>
      <xdr:rowOff>523875</xdr:rowOff>
    </xdr:from>
    <xdr:ext cx="523874" cy="509587"/>
    <xdr:pic>
      <xdr:nvPicPr>
        <xdr:cNvPr id="614" name="Image 613" descr="Afficher l’image source">
          <a:extLst>
            <a:ext uri="{FF2B5EF4-FFF2-40B4-BE49-F238E27FC236}">
              <a16:creationId xmlns:a16="http://schemas.microsoft.com/office/drawing/2014/main" id="{00000000-0008-0000-0100-000066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98</xdr:row>
      <xdr:rowOff>106427</xdr:rowOff>
    </xdr:from>
    <xdr:ext cx="910900" cy="904550"/>
    <xdr:pic>
      <xdr:nvPicPr>
        <xdr:cNvPr id="615" name="Image 16">
          <a:extLst>
            <a:ext uri="{FF2B5EF4-FFF2-40B4-BE49-F238E27FC236}">
              <a16:creationId xmlns:a16="http://schemas.microsoft.com/office/drawing/2014/main" id="{00000000-0008-0000-0100-000067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98</xdr:row>
      <xdr:rowOff>523875</xdr:rowOff>
    </xdr:from>
    <xdr:ext cx="523874" cy="523875"/>
    <xdr:pic>
      <xdr:nvPicPr>
        <xdr:cNvPr id="616" name="Image 615" descr="Afficher l’image source">
          <a:extLst>
            <a:ext uri="{FF2B5EF4-FFF2-40B4-BE49-F238E27FC236}">
              <a16:creationId xmlns:a16="http://schemas.microsoft.com/office/drawing/2014/main" id="{00000000-0008-0000-0100-000068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98</xdr:row>
      <xdr:rowOff>106427</xdr:rowOff>
    </xdr:from>
    <xdr:ext cx="910900" cy="918838"/>
    <xdr:pic>
      <xdr:nvPicPr>
        <xdr:cNvPr id="617" name="Image 16">
          <a:extLst>
            <a:ext uri="{FF2B5EF4-FFF2-40B4-BE49-F238E27FC236}">
              <a16:creationId xmlns:a16="http://schemas.microsoft.com/office/drawing/2014/main" id="{00000000-0008-0000-0100-000069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98</xdr:row>
      <xdr:rowOff>523875</xdr:rowOff>
    </xdr:from>
    <xdr:ext cx="523874" cy="528637"/>
    <xdr:pic>
      <xdr:nvPicPr>
        <xdr:cNvPr id="618" name="Image 617" descr="Afficher l’image source">
          <a:extLst>
            <a:ext uri="{FF2B5EF4-FFF2-40B4-BE49-F238E27FC236}">
              <a16:creationId xmlns:a16="http://schemas.microsoft.com/office/drawing/2014/main" id="{00000000-0008-0000-0100-00006A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98</xdr:row>
      <xdr:rowOff>106427</xdr:rowOff>
    </xdr:from>
    <xdr:ext cx="910900" cy="923600"/>
    <xdr:pic>
      <xdr:nvPicPr>
        <xdr:cNvPr id="619" name="Image 16">
          <a:extLst>
            <a:ext uri="{FF2B5EF4-FFF2-40B4-BE49-F238E27FC236}">
              <a16:creationId xmlns:a16="http://schemas.microsoft.com/office/drawing/2014/main" id="{00000000-0008-0000-0100-00006B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552450</xdr:colOff>
      <xdr:row>99</xdr:row>
      <xdr:rowOff>247650</xdr:rowOff>
    </xdr:from>
    <xdr:ext cx="975032" cy="959053"/>
    <xdr:pic>
      <xdr:nvPicPr>
        <xdr:cNvPr id="621" name="Image 43">
          <a:extLst>
            <a:ext uri="{FF2B5EF4-FFF2-40B4-BE49-F238E27FC236}">
              <a16:creationId xmlns:a16="http://schemas.microsoft.com/office/drawing/2014/main" id="{00000000-0008-0000-0100-00006D02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333500" y="66941700"/>
          <a:ext cx="975032" cy="959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2095500</xdr:colOff>
      <xdr:row>99</xdr:row>
      <xdr:rowOff>190500</xdr:rowOff>
    </xdr:from>
    <xdr:ext cx="1016002" cy="977595"/>
    <xdr:pic>
      <xdr:nvPicPr>
        <xdr:cNvPr id="622" name="Image 44">
          <a:extLst>
            <a:ext uri="{FF2B5EF4-FFF2-40B4-BE49-F238E27FC236}">
              <a16:creationId xmlns:a16="http://schemas.microsoft.com/office/drawing/2014/main" id="{00000000-0008-0000-0100-00006E02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76550" y="66884550"/>
          <a:ext cx="1016002" cy="9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3562350</xdr:colOff>
      <xdr:row>99</xdr:row>
      <xdr:rowOff>228600</xdr:rowOff>
    </xdr:from>
    <xdr:to>
      <xdr:col>3</xdr:col>
      <xdr:colOff>790583</xdr:colOff>
      <xdr:row>99</xdr:row>
      <xdr:rowOff>1220796</xdr:rowOff>
    </xdr:to>
    <xdr:pic>
      <xdr:nvPicPr>
        <xdr:cNvPr id="623" name="Image 297">
          <a:extLst>
            <a:ext uri="{FF2B5EF4-FFF2-40B4-BE49-F238E27FC236}">
              <a16:creationId xmlns:a16="http://schemas.microsoft.com/office/drawing/2014/main" id="{00000000-0008-0000-0100-00006F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343400" y="66922650"/>
          <a:ext cx="1000133" cy="99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1238250</xdr:colOff>
      <xdr:row>99</xdr:row>
      <xdr:rowOff>99521</xdr:rowOff>
    </xdr:from>
    <xdr:ext cx="1104561" cy="1100630"/>
    <xdr:pic>
      <xdr:nvPicPr>
        <xdr:cNvPr id="624" name="dimg_hgzUZ6jSBOuCi-gPhberoAg_20" descr="Adhésif rond Ø 49 mm Origine FRANCE bleu/blanc/rouge sur blanc">
          <a:extLst>
            <a:ext uri="{FF2B5EF4-FFF2-40B4-BE49-F238E27FC236}">
              <a16:creationId xmlns:a16="http://schemas.microsoft.com/office/drawing/2014/main" id="{00000000-0008-0000-0100-00007002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791200" y="66793571"/>
          <a:ext cx="1104561" cy="11006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1960566</xdr:colOff>
      <xdr:row>118</xdr:row>
      <xdr:rowOff>51348</xdr:rowOff>
    </xdr:from>
    <xdr:ext cx="452434" cy="353464"/>
    <xdr:pic>
      <xdr:nvPicPr>
        <xdr:cNvPr id="625" name="BIOE" descr="Logo AB Européen">
          <a:extLst>
            <a:ext uri="{FF2B5EF4-FFF2-40B4-BE49-F238E27FC236}">
              <a16:creationId xmlns:a16="http://schemas.microsoft.com/office/drawing/2014/main" id="{00000000-0008-0000-0100-0000710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0890798"/>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118</xdr:row>
      <xdr:rowOff>484188</xdr:rowOff>
    </xdr:from>
    <xdr:ext cx="646824" cy="694450"/>
    <xdr:pic>
      <xdr:nvPicPr>
        <xdr:cNvPr id="626" name="Image 625">
          <a:extLst>
            <a:ext uri="{FF2B5EF4-FFF2-40B4-BE49-F238E27FC236}">
              <a16:creationId xmlns:a16="http://schemas.microsoft.com/office/drawing/2014/main" id="{00000000-0008-0000-0100-000072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118</xdr:row>
      <xdr:rowOff>95250</xdr:rowOff>
    </xdr:from>
    <xdr:ext cx="508000" cy="371348"/>
    <xdr:pic>
      <xdr:nvPicPr>
        <xdr:cNvPr id="627" name="Image 626" descr="Afficher l’image source">
          <a:extLst>
            <a:ext uri="{FF2B5EF4-FFF2-40B4-BE49-F238E27FC236}">
              <a16:creationId xmlns:a16="http://schemas.microsoft.com/office/drawing/2014/main" id="{00000000-0008-0000-0100-000073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118</xdr:row>
      <xdr:rowOff>166686</xdr:rowOff>
    </xdr:from>
    <xdr:to>
      <xdr:col>5</xdr:col>
      <xdr:colOff>1593948</xdr:colOff>
      <xdr:row>118</xdr:row>
      <xdr:rowOff>446571</xdr:rowOff>
    </xdr:to>
    <xdr:sp macro="" textlink="">
      <xdr:nvSpPr>
        <xdr:cNvPr id="628" name="ZoneTexte 4">
          <a:extLst>
            <a:ext uri="{FF2B5EF4-FFF2-40B4-BE49-F238E27FC236}">
              <a16:creationId xmlns:a16="http://schemas.microsoft.com/office/drawing/2014/main" id="{00000000-0008-0000-0100-000074020000}"/>
            </a:ext>
          </a:extLst>
        </xdr:cNvPr>
        <xdr:cNvSpPr txBox="1"/>
      </xdr:nvSpPr>
      <xdr:spPr>
        <a:xfrm>
          <a:off x="8515355" y="110061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118</xdr:row>
      <xdr:rowOff>134938</xdr:rowOff>
    </xdr:from>
    <xdr:to>
      <xdr:col>9</xdr:col>
      <xdr:colOff>819151</xdr:colOff>
      <xdr:row>118</xdr:row>
      <xdr:rowOff>414823</xdr:rowOff>
    </xdr:to>
    <xdr:sp macro="" textlink="">
      <xdr:nvSpPr>
        <xdr:cNvPr id="629" name="ZoneTexte 4">
          <a:extLst>
            <a:ext uri="{FF2B5EF4-FFF2-40B4-BE49-F238E27FC236}">
              <a16:creationId xmlns:a16="http://schemas.microsoft.com/office/drawing/2014/main" id="{00000000-0008-0000-0100-000075020000}"/>
            </a:ext>
          </a:extLst>
        </xdr:cNvPr>
        <xdr:cNvSpPr txBox="1"/>
      </xdr:nvSpPr>
      <xdr:spPr>
        <a:xfrm>
          <a:off x="14843126" y="109743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2667008</xdr:colOff>
      <xdr:row>118</xdr:row>
      <xdr:rowOff>71440</xdr:rowOff>
    </xdr:from>
    <xdr:ext cx="521441" cy="476250"/>
    <xdr:pic>
      <xdr:nvPicPr>
        <xdr:cNvPr id="632" name="Image 286">
          <a:extLst>
            <a:ext uri="{FF2B5EF4-FFF2-40B4-BE49-F238E27FC236}">
              <a16:creationId xmlns:a16="http://schemas.microsoft.com/office/drawing/2014/main" id="{00000000-0008-0000-0100-0000780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09108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118</xdr:row>
      <xdr:rowOff>142875</xdr:rowOff>
    </xdr:from>
    <xdr:to>
      <xdr:col>7</xdr:col>
      <xdr:colOff>1287459</xdr:colOff>
      <xdr:row>118</xdr:row>
      <xdr:rowOff>610311</xdr:rowOff>
    </xdr:to>
    <xdr:sp macro="" textlink="">
      <xdr:nvSpPr>
        <xdr:cNvPr id="633" name="ZoneTexte 4">
          <a:extLst>
            <a:ext uri="{FF2B5EF4-FFF2-40B4-BE49-F238E27FC236}">
              <a16:creationId xmlns:a16="http://schemas.microsoft.com/office/drawing/2014/main" id="{00000000-0008-0000-0100-000079020000}"/>
            </a:ext>
          </a:extLst>
        </xdr:cNvPr>
        <xdr:cNvSpPr txBox="1"/>
      </xdr:nvSpPr>
      <xdr:spPr>
        <a:xfrm>
          <a:off x="11539534" y="109823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118</xdr:row>
      <xdr:rowOff>523875</xdr:rowOff>
    </xdr:from>
    <xdr:ext cx="523874" cy="509587"/>
    <xdr:pic>
      <xdr:nvPicPr>
        <xdr:cNvPr id="634" name="Image 633" descr="Afficher l’image source">
          <a:extLst>
            <a:ext uri="{FF2B5EF4-FFF2-40B4-BE49-F238E27FC236}">
              <a16:creationId xmlns:a16="http://schemas.microsoft.com/office/drawing/2014/main" id="{00000000-0008-0000-0100-00007A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118</xdr:row>
      <xdr:rowOff>619126</xdr:rowOff>
    </xdr:from>
    <xdr:to>
      <xdr:col>9</xdr:col>
      <xdr:colOff>858842</xdr:colOff>
      <xdr:row>118</xdr:row>
      <xdr:rowOff>899011</xdr:rowOff>
    </xdr:to>
    <xdr:sp macro="" textlink="">
      <xdr:nvSpPr>
        <xdr:cNvPr id="635" name="ZoneTexte 4">
          <a:extLst>
            <a:ext uri="{FF2B5EF4-FFF2-40B4-BE49-F238E27FC236}">
              <a16:creationId xmlns:a16="http://schemas.microsoft.com/office/drawing/2014/main" id="{00000000-0008-0000-0100-00007B020000}"/>
            </a:ext>
          </a:extLst>
        </xdr:cNvPr>
        <xdr:cNvSpPr txBox="1"/>
      </xdr:nvSpPr>
      <xdr:spPr>
        <a:xfrm>
          <a:off x="14882817" y="114585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118</xdr:row>
      <xdr:rowOff>714374</xdr:rowOff>
    </xdr:from>
    <xdr:to>
      <xdr:col>5</xdr:col>
      <xdr:colOff>2476511</xdr:colOff>
      <xdr:row>118</xdr:row>
      <xdr:rowOff>1000123</xdr:rowOff>
    </xdr:to>
    <xdr:sp macro="" textlink="">
      <xdr:nvSpPr>
        <xdr:cNvPr id="636" name="ZoneTexte 4">
          <a:extLst>
            <a:ext uri="{FF2B5EF4-FFF2-40B4-BE49-F238E27FC236}">
              <a16:creationId xmlns:a16="http://schemas.microsoft.com/office/drawing/2014/main" id="{00000000-0008-0000-0100-00007C020000}"/>
            </a:ext>
          </a:extLst>
        </xdr:cNvPr>
        <xdr:cNvSpPr txBox="1"/>
      </xdr:nvSpPr>
      <xdr:spPr>
        <a:xfrm>
          <a:off x="8324861" y="115538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118</xdr:row>
      <xdr:rowOff>106427</xdr:rowOff>
    </xdr:from>
    <xdr:ext cx="910900" cy="904550"/>
    <xdr:pic>
      <xdr:nvPicPr>
        <xdr:cNvPr id="637" name="Image 16">
          <a:extLst>
            <a:ext uri="{FF2B5EF4-FFF2-40B4-BE49-F238E27FC236}">
              <a16:creationId xmlns:a16="http://schemas.microsoft.com/office/drawing/2014/main" id="{00000000-0008-0000-0100-00007D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118</xdr:row>
      <xdr:rowOff>523875</xdr:rowOff>
    </xdr:from>
    <xdr:ext cx="523874" cy="509587"/>
    <xdr:pic>
      <xdr:nvPicPr>
        <xdr:cNvPr id="639" name="Image 638" descr="Afficher l’image source">
          <a:extLst>
            <a:ext uri="{FF2B5EF4-FFF2-40B4-BE49-F238E27FC236}">
              <a16:creationId xmlns:a16="http://schemas.microsoft.com/office/drawing/2014/main" id="{00000000-0008-0000-0100-00007F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118</xdr:row>
      <xdr:rowOff>106427</xdr:rowOff>
    </xdr:from>
    <xdr:ext cx="910900" cy="904550"/>
    <xdr:pic>
      <xdr:nvPicPr>
        <xdr:cNvPr id="640" name="Image 16">
          <a:extLst>
            <a:ext uri="{FF2B5EF4-FFF2-40B4-BE49-F238E27FC236}">
              <a16:creationId xmlns:a16="http://schemas.microsoft.com/office/drawing/2014/main" id="{00000000-0008-0000-0100-000080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118</xdr:row>
      <xdr:rowOff>523875</xdr:rowOff>
    </xdr:from>
    <xdr:ext cx="523874" cy="523875"/>
    <xdr:pic>
      <xdr:nvPicPr>
        <xdr:cNvPr id="641" name="Image 640" descr="Afficher l’image source">
          <a:extLst>
            <a:ext uri="{FF2B5EF4-FFF2-40B4-BE49-F238E27FC236}">
              <a16:creationId xmlns:a16="http://schemas.microsoft.com/office/drawing/2014/main" id="{00000000-0008-0000-0100-000081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118</xdr:row>
      <xdr:rowOff>106427</xdr:rowOff>
    </xdr:from>
    <xdr:ext cx="910900" cy="918838"/>
    <xdr:pic>
      <xdr:nvPicPr>
        <xdr:cNvPr id="642" name="Image 16">
          <a:extLst>
            <a:ext uri="{FF2B5EF4-FFF2-40B4-BE49-F238E27FC236}">
              <a16:creationId xmlns:a16="http://schemas.microsoft.com/office/drawing/2014/main" id="{00000000-0008-0000-0100-000082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118</xdr:row>
      <xdr:rowOff>523875</xdr:rowOff>
    </xdr:from>
    <xdr:ext cx="523874" cy="528637"/>
    <xdr:pic>
      <xdr:nvPicPr>
        <xdr:cNvPr id="643" name="Image 642" descr="Afficher l’image source">
          <a:extLst>
            <a:ext uri="{FF2B5EF4-FFF2-40B4-BE49-F238E27FC236}">
              <a16:creationId xmlns:a16="http://schemas.microsoft.com/office/drawing/2014/main" id="{00000000-0008-0000-0100-000083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118</xdr:row>
      <xdr:rowOff>106427</xdr:rowOff>
    </xdr:from>
    <xdr:ext cx="910900" cy="923600"/>
    <xdr:pic>
      <xdr:nvPicPr>
        <xdr:cNvPr id="644" name="Image 16">
          <a:extLst>
            <a:ext uri="{FF2B5EF4-FFF2-40B4-BE49-F238E27FC236}">
              <a16:creationId xmlns:a16="http://schemas.microsoft.com/office/drawing/2014/main" id="{00000000-0008-0000-0100-000084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119</xdr:row>
      <xdr:rowOff>228600</xdr:rowOff>
    </xdr:from>
    <xdr:ext cx="975032" cy="959053"/>
    <xdr:pic>
      <xdr:nvPicPr>
        <xdr:cNvPr id="646" name="Image 43">
          <a:extLst>
            <a:ext uri="{FF2B5EF4-FFF2-40B4-BE49-F238E27FC236}">
              <a16:creationId xmlns:a16="http://schemas.microsoft.com/office/drawing/2014/main" id="{00000000-0008-0000-0100-00008602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28750" y="80829150"/>
          <a:ext cx="975032" cy="959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2038350</xdr:colOff>
      <xdr:row>119</xdr:row>
      <xdr:rowOff>209550</xdr:rowOff>
    </xdr:from>
    <xdr:ext cx="1016002" cy="977595"/>
    <xdr:pic>
      <xdr:nvPicPr>
        <xdr:cNvPr id="647" name="Image 44">
          <a:extLst>
            <a:ext uri="{FF2B5EF4-FFF2-40B4-BE49-F238E27FC236}">
              <a16:creationId xmlns:a16="http://schemas.microsoft.com/office/drawing/2014/main" id="{00000000-0008-0000-0100-00008702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19400" y="80810100"/>
          <a:ext cx="1016002" cy="9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3524250</xdr:colOff>
      <xdr:row>119</xdr:row>
      <xdr:rowOff>171450</xdr:rowOff>
    </xdr:from>
    <xdr:to>
      <xdr:col>3</xdr:col>
      <xdr:colOff>752483</xdr:colOff>
      <xdr:row>119</xdr:row>
      <xdr:rowOff>1163646</xdr:rowOff>
    </xdr:to>
    <xdr:pic>
      <xdr:nvPicPr>
        <xdr:cNvPr id="648" name="Image 297">
          <a:extLst>
            <a:ext uri="{FF2B5EF4-FFF2-40B4-BE49-F238E27FC236}">
              <a16:creationId xmlns:a16="http://schemas.microsoft.com/office/drawing/2014/main" id="{00000000-0008-0000-0100-000088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305300" y="80772000"/>
          <a:ext cx="1000133" cy="99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1295400</xdr:colOff>
      <xdr:row>119</xdr:row>
      <xdr:rowOff>23321</xdr:rowOff>
    </xdr:from>
    <xdr:ext cx="1104561" cy="1100630"/>
    <xdr:pic>
      <xdr:nvPicPr>
        <xdr:cNvPr id="649" name="dimg_hgzUZ6jSBOuCi-gPhberoAg_20" descr="Adhésif rond Ø 49 mm Origine FRANCE bleu/blanc/rouge sur blanc">
          <a:extLst>
            <a:ext uri="{FF2B5EF4-FFF2-40B4-BE49-F238E27FC236}">
              <a16:creationId xmlns:a16="http://schemas.microsoft.com/office/drawing/2014/main" id="{00000000-0008-0000-0100-00008902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848350" y="80623871"/>
          <a:ext cx="1104561" cy="11006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1960566</xdr:colOff>
      <xdr:row>138</xdr:row>
      <xdr:rowOff>51348</xdr:rowOff>
    </xdr:from>
    <xdr:ext cx="452434" cy="353464"/>
    <xdr:pic>
      <xdr:nvPicPr>
        <xdr:cNvPr id="650" name="BIOE" descr="Logo AB Européen">
          <a:extLst>
            <a:ext uri="{FF2B5EF4-FFF2-40B4-BE49-F238E27FC236}">
              <a16:creationId xmlns:a16="http://schemas.microsoft.com/office/drawing/2014/main" id="{00000000-0008-0000-0100-00008A0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0890798"/>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138</xdr:row>
      <xdr:rowOff>484188</xdr:rowOff>
    </xdr:from>
    <xdr:ext cx="646824" cy="694450"/>
    <xdr:pic>
      <xdr:nvPicPr>
        <xdr:cNvPr id="651" name="Image 650">
          <a:extLst>
            <a:ext uri="{FF2B5EF4-FFF2-40B4-BE49-F238E27FC236}">
              <a16:creationId xmlns:a16="http://schemas.microsoft.com/office/drawing/2014/main" id="{00000000-0008-0000-0100-00008B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138</xdr:row>
      <xdr:rowOff>95250</xdr:rowOff>
    </xdr:from>
    <xdr:ext cx="508000" cy="371348"/>
    <xdr:pic>
      <xdr:nvPicPr>
        <xdr:cNvPr id="652" name="Image 651" descr="Afficher l’image source">
          <a:extLst>
            <a:ext uri="{FF2B5EF4-FFF2-40B4-BE49-F238E27FC236}">
              <a16:creationId xmlns:a16="http://schemas.microsoft.com/office/drawing/2014/main" id="{00000000-0008-0000-0100-00008C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138</xdr:row>
      <xdr:rowOff>166686</xdr:rowOff>
    </xdr:from>
    <xdr:to>
      <xdr:col>5</xdr:col>
      <xdr:colOff>1593948</xdr:colOff>
      <xdr:row>138</xdr:row>
      <xdr:rowOff>446571</xdr:rowOff>
    </xdr:to>
    <xdr:sp macro="" textlink="">
      <xdr:nvSpPr>
        <xdr:cNvPr id="653" name="ZoneTexte 4">
          <a:extLst>
            <a:ext uri="{FF2B5EF4-FFF2-40B4-BE49-F238E27FC236}">
              <a16:creationId xmlns:a16="http://schemas.microsoft.com/office/drawing/2014/main" id="{00000000-0008-0000-0100-00008D020000}"/>
            </a:ext>
          </a:extLst>
        </xdr:cNvPr>
        <xdr:cNvSpPr txBox="1"/>
      </xdr:nvSpPr>
      <xdr:spPr>
        <a:xfrm>
          <a:off x="8515355" y="110061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138</xdr:row>
      <xdr:rowOff>134938</xdr:rowOff>
    </xdr:from>
    <xdr:to>
      <xdr:col>9</xdr:col>
      <xdr:colOff>819151</xdr:colOff>
      <xdr:row>138</xdr:row>
      <xdr:rowOff>414823</xdr:rowOff>
    </xdr:to>
    <xdr:sp macro="" textlink="">
      <xdr:nvSpPr>
        <xdr:cNvPr id="654" name="ZoneTexte 4">
          <a:extLst>
            <a:ext uri="{FF2B5EF4-FFF2-40B4-BE49-F238E27FC236}">
              <a16:creationId xmlns:a16="http://schemas.microsoft.com/office/drawing/2014/main" id="{00000000-0008-0000-0100-00008E020000}"/>
            </a:ext>
          </a:extLst>
        </xdr:cNvPr>
        <xdr:cNvSpPr txBox="1"/>
      </xdr:nvSpPr>
      <xdr:spPr>
        <a:xfrm>
          <a:off x="14843126" y="109743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twoCellAnchor>
    <xdr:from>
      <xdr:col>5</xdr:col>
      <xdr:colOff>3214684</xdr:colOff>
      <xdr:row>138</xdr:row>
      <xdr:rowOff>142875</xdr:rowOff>
    </xdr:from>
    <xdr:to>
      <xdr:col>7</xdr:col>
      <xdr:colOff>1287459</xdr:colOff>
      <xdr:row>138</xdr:row>
      <xdr:rowOff>610311</xdr:rowOff>
    </xdr:to>
    <xdr:sp macro="" textlink="">
      <xdr:nvSpPr>
        <xdr:cNvPr id="658" name="ZoneTexte 4">
          <a:extLst>
            <a:ext uri="{FF2B5EF4-FFF2-40B4-BE49-F238E27FC236}">
              <a16:creationId xmlns:a16="http://schemas.microsoft.com/office/drawing/2014/main" id="{00000000-0008-0000-0100-000092020000}"/>
            </a:ext>
          </a:extLst>
        </xdr:cNvPr>
        <xdr:cNvSpPr txBox="1"/>
      </xdr:nvSpPr>
      <xdr:spPr>
        <a:xfrm>
          <a:off x="11539534" y="109823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138</xdr:row>
      <xdr:rowOff>523875</xdr:rowOff>
    </xdr:from>
    <xdr:ext cx="523874" cy="509587"/>
    <xdr:pic>
      <xdr:nvPicPr>
        <xdr:cNvPr id="659" name="Image 658" descr="Afficher l’image source">
          <a:extLst>
            <a:ext uri="{FF2B5EF4-FFF2-40B4-BE49-F238E27FC236}">
              <a16:creationId xmlns:a16="http://schemas.microsoft.com/office/drawing/2014/main" id="{00000000-0008-0000-0100-000093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138</xdr:row>
      <xdr:rowOff>619126</xdr:rowOff>
    </xdr:from>
    <xdr:to>
      <xdr:col>9</xdr:col>
      <xdr:colOff>858842</xdr:colOff>
      <xdr:row>138</xdr:row>
      <xdr:rowOff>899011</xdr:rowOff>
    </xdr:to>
    <xdr:sp macro="" textlink="">
      <xdr:nvSpPr>
        <xdr:cNvPr id="660" name="ZoneTexte 4">
          <a:extLst>
            <a:ext uri="{FF2B5EF4-FFF2-40B4-BE49-F238E27FC236}">
              <a16:creationId xmlns:a16="http://schemas.microsoft.com/office/drawing/2014/main" id="{00000000-0008-0000-0100-000094020000}"/>
            </a:ext>
          </a:extLst>
        </xdr:cNvPr>
        <xdr:cNvSpPr txBox="1"/>
      </xdr:nvSpPr>
      <xdr:spPr>
        <a:xfrm>
          <a:off x="14882817" y="114585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138</xdr:row>
      <xdr:rowOff>714374</xdr:rowOff>
    </xdr:from>
    <xdr:to>
      <xdr:col>5</xdr:col>
      <xdr:colOff>2476511</xdr:colOff>
      <xdr:row>138</xdr:row>
      <xdr:rowOff>1000123</xdr:rowOff>
    </xdr:to>
    <xdr:sp macro="" textlink="">
      <xdr:nvSpPr>
        <xdr:cNvPr id="661" name="ZoneTexte 4">
          <a:extLst>
            <a:ext uri="{FF2B5EF4-FFF2-40B4-BE49-F238E27FC236}">
              <a16:creationId xmlns:a16="http://schemas.microsoft.com/office/drawing/2014/main" id="{00000000-0008-0000-0100-000095020000}"/>
            </a:ext>
          </a:extLst>
        </xdr:cNvPr>
        <xdr:cNvSpPr txBox="1"/>
      </xdr:nvSpPr>
      <xdr:spPr>
        <a:xfrm>
          <a:off x="8324861" y="115538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138</xdr:row>
      <xdr:rowOff>106427</xdr:rowOff>
    </xdr:from>
    <xdr:ext cx="910900" cy="904550"/>
    <xdr:pic>
      <xdr:nvPicPr>
        <xdr:cNvPr id="662" name="Image 16">
          <a:extLst>
            <a:ext uri="{FF2B5EF4-FFF2-40B4-BE49-F238E27FC236}">
              <a16:creationId xmlns:a16="http://schemas.microsoft.com/office/drawing/2014/main" id="{00000000-0008-0000-0100-000096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138</xdr:row>
      <xdr:rowOff>523875</xdr:rowOff>
    </xdr:from>
    <xdr:ext cx="523874" cy="509587"/>
    <xdr:pic>
      <xdr:nvPicPr>
        <xdr:cNvPr id="664" name="Image 663" descr="Afficher l’image source">
          <a:extLst>
            <a:ext uri="{FF2B5EF4-FFF2-40B4-BE49-F238E27FC236}">
              <a16:creationId xmlns:a16="http://schemas.microsoft.com/office/drawing/2014/main" id="{00000000-0008-0000-0100-000098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138</xdr:row>
      <xdr:rowOff>106427</xdr:rowOff>
    </xdr:from>
    <xdr:ext cx="910900" cy="904550"/>
    <xdr:pic>
      <xdr:nvPicPr>
        <xdr:cNvPr id="665" name="Image 16">
          <a:extLst>
            <a:ext uri="{FF2B5EF4-FFF2-40B4-BE49-F238E27FC236}">
              <a16:creationId xmlns:a16="http://schemas.microsoft.com/office/drawing/2014/main" id="{00000000-0008-0000-0100-000099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138</xdr:row>
      <xdr:rowOff>523875</xdr:rowOff>
    </xdr:from>
    <xdr:ext cx="523874" cy="523875"/>
    <xdr:pic>
      <xdr:nvPicPr>
        <xdr:cNvPr id="666" name="Image 665" descr="Afficher l’image source">
          <a:extLst>
            <a:ext uri="{FF2B5EF4-FFF2-40B4-BE49-F238E27FC236}">
              <a16:creationId xmlns:a16="http://schemas.microsoft.com/office/drawing/2014/main" id="{00000000-0008-0000-0100-00009A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138</xdr:row>
      <xdr:rowOff>106427</xdr:rowOff>
    </xdr:from>
    <xdr:ext cx="910900" cy="918838"/>
    <xdr:pic>
      <xdr:nvPicPr>
        <xdr:cNvPr id="667" name="Image 16">
          <a:extLst>
            <a:ext uri="{FF2B5EF4-FFF2-40B4-BE49-F238E27FC236}">
              <a16:creationId xmlns:a16="http://schemas.microsoft.com/office/drawing/2014/main" id="{00000000-0008-0000-0100-00009B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138</xdr:row>
      <xdr:rowOff>523875</xdr:rowOff>
    </xdr:from>
    <xdr:ext cx="523874" cy="528637"/>
    <xdr:pic>
      <xdr:nvPicPr>
        <xdr:cNvPr id="668" name="Image 667" descr="Afficher l’image source">
          <a:extLst>
            <a:ext uri="{FF2B5EF4-FFF2-40B4-BE49-F238E27FC236}">
              <a16:creationId xmlns:a16="http://schemas.microsoft.com/office/drawing/2014/main" id="{00000000-0008-0000-0100-00009C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138</xdr:row>
      <xdr:rowOff>106427</xdr:rowOff>
    </xdr:from>
    <xdr:ext cx="910900" cy="923600"/>
    <xdr:pic>
      <xdr:nvPicPr>
        <xdr:cNvPr id="669" name="Image 16">
          <a:extLst>
            <a:ext uri="{FF2B5EF4-FFF2-40B4-BE49-F238E27FC236}">
              <a16:creationId xmlns:a16="http://schemas.microsoft.com/office/drawing/2014/main" id="{00000000-0008-0000-0100-00009D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742950</xdr:colOff>
      <xdr:row>139</xdr:row>
      <xdr:rowOff>228600</xdr:rowOff>
    </xdr:from>
    <xdr:ext cx="975032" cy="959053"/>
    <xdr:pic>
      <xdr:nvPicPr>
        <xdr:cNvPr id="671" name="Image 43">
          <a:extLst>
            <a:ext uri="{FF2B5EF4-FFF2-40B4-BE49-F238E27FC236}">
              <a16:creationId xmlns:a16="http://schemas.microsoft.com/office/drawing/2014/main" id="{00000000-0008-0000-0100-00009F02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524000" y="94754700"/>
          <a:ext cx="975032" cy="959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2133600</xdr:colOff>
      <xdr:row>139</xdr:row>
      <xdr:rowOff>247650</xdr:rowOff>
    </xdr:from>
    <xdr:ext cx="1016002" cy="977595"/>
    <xdr:pic>
      <xdr:nvPicPr>
        <xdr:cNvPr id="672" name="Image 44">
          <a:extLst>
            <a:ext uri="{FF2B5EF4-FFF2-40B4-BE49-F238E27FC236}">
              <a16:creationId xmlns:a16="http://schemas.microsoft.com/office/drawing/2014/main" id="{00000000-0008-0000-0100-0000A002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914650" y="94773750"/>
          <a:ext cx="1016002" cy="9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3562350</xdr:colOff>
      <xdr:row>139</xdr:row>
      <xdr:rowOff>228600</xdr:rowOff>
    </xdr:from>
    <xdr:to>
      <xdr:col>3</xdr:col>
      <xdr:colOff>790583</xdr:colOff>
      <xdr:row>139</xdr:row>
      <xdr:rowOff>1220796</xdr:rowOff>
    </xdr:to>
    <xdr:pic>
      <xdr:nvPicPr>
        <xdr:cNvPr id="673" name="Image 297">
          <a:extLst>
            <a:ext uri="{FF2B5EF4-FFF2-40B4-BE49-F238E27FC236}">
              <a16:creationId xmlns:a16="http://schemas.microsoft.com/office/drawing/2014/main" id="{00000000-0008-0000-0100-0000A1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343400" y="94754700"/>
          <a:ext cx="1000133" cy="99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1295400</xdr:colOff>
      <xdr:row>139</xdr:row>
      <xdr:rowOff>213821</xdr:rowOff>
    </xdr:from>
    <xdr:ext cx="1104561" cy="1100630"/>
    <xdr:pic>
      <xdr:nvPicPr>
        <xdr:cNvPr id="674" name="dimg_hgzUZ6jSBOuCi-gPhberoAg_20" descr="Adhésif rond Ø 49 mm Origine FRANCE bleu/blanc/rouge sur blanc">
          <a:extLst>
            <a:ext uri="{FF2B5EF4-FFF2-40B4-BE49-F238E27FC236}">
              <a16:creationId xmlns:a16="http://schemas.microsoft.com/office/drawing/2014/main" id="{00000000-0008-0000-0100-0000A202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848350" y="94739921"/>
          <a:ext cx="1104561" cy="11006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1960566</xdr:colOff>
      <xdr:row>162</xdr:row>
      <xdr:rowOff>51348</xdr:rowOff>
    </xdr:from>
    <xdr:ext cx="452434" cy="353464"/>
    <xdr:pic>
      <xdr:nvPicPr>
        <xdr:cNvPr id="675" name="BIOE" descr="Logo AB Européen">
          <a:extLst>
            <a:ext uri="{FF2B5EF4-FFF2-40B4-BE49-F238E27FC236}">
              <a16:creationId xmlns:a16="http://schemas.microsoft.com/office/drawing/2014/main" id="{00000000-0008-0000-0100-0000A30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0890798"/>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162</xdr:row>
      <xdr:rowOff>484188</xdr:rowOff>
    </xdr:from>
    <xdr:ext cx="646824" cy="694450"/>
    <xdr:pic>
      <xdr:nvPicPr>
        <xdr:cNvPr id="676" name="Image 675">
          <a:extLst>
            <a:ext uri="{FF2B5EF4-FFF2-40B4-BE49-F238E27FC236}">
              <a16:creationId xmlns:a16="http://schemas.microsoft.com/office/drawing/2014/main" id="{00000000-0008-0000-0100-0000A4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162</xdr:row>
      <xdr:rowOff>95250</xdr:rowOff>
    </xdr:from>
    <xdr:ext cx="508000" cy="371348"/>
    <xdr:pic>
      <xdr:nvPicPr>
        <xdr:cNvPr id="677" name="Image 676" descr="Afficher l’image source">
          <a:extLst>
            <a:ext uri="{FF2B5EF4-FFF2-40B4-BE49-F238E27FC236}">
              <a16:creationId xmlns:a16="http://schemas.microsoft.com/office/drawing/2014/main" id="{00000000-0008-0000-0100-0000A5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162</xdr:row>
      <xdr:rowOff>166686</xdr:rowOff>
    </xdr:from>
    <xdr:to>
      <xdr:col>5</xdr:col>
      <xdr:colOff>1593948</xdr:colOff>
      <xdr:row>162</xdr:row>
      <xdr:rowOff>446571</xdr:rowOff>
    </xdr:to>
    <xdr:sp macro="" textlink="">
      <xdr:nvSpPr>
        <xdr:cNvPr id="678" name="ZoneTexte 4">
          <a:extLst>
            <a:ext uri="{FF2B5EF4-FFF2-40B4-BE49-F238E27FC236}">
              <a16:creationId xmlns:a16="http://schemas.microsoft.com/office/drawing/2014/main" id="{00000000-0008-0000-0100-0000A6020000}"/>
            </a:ext>
          </a:extLst>
        </xdr:cNvPr>
        <xdr:cNvSpPr txBox="1"/>
      </xdr:nvSpPr>
      <xdr:spPr>
        <a:xfrm>
          <a:off x="8515355" y="110061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162</xdr:row>
      <xdr:rowOff>134938</xdr:rowOff>
    </xdr:from>
    <xdr:to>
      <xdr:col>9</xdr:col>
      <xdr:colOff>819151</xdr:colOff>
      <xdr:row>162</xdr:row>
      <xdr:rowOff>414823</xdr:rowOff>
    </xdr:to>
    <xdr:sp macro="" textlink="">
      <xdr:nvSpPr>
        <xdr:cNvPr id="679" name="ZoneTexte 4">
          <a:extLst>
            <a:ext uri="{FF2B5EF4-FFF2-40B4-BE49-F238E27FC236}">
              <a16:creationId xmlns:a16="http://schemas.microsoft.com/office/drawing/2014/main" id="{00000000-0008-0000-0100-0000A7020000}"/>
            </a:ext>
          </a:extLst>
        </xdr:cNvPr>
        <xdr:cNvSpPr txBox="1"/>
      </xdr:nvSpPr>
      <xdr:spPr>
        <a:xfrm>
          <a:off x="14843126" y="109743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2667008</xdr:colOff>
      <xdr:row>162</xdr:row>
      <xdr:rowOff>71440</xdr:rowOff>
    </xdr:from>
    <xdr:ext cx="521441" cy="476250"/>
    <xdr:pic>
      <xdr:nvPicPr>
        <xdr:cNvPr id="682" name="Image 286">
          <a:extLst>
            <a:ext uri="{FF2B5EF4-FFF2-40B4-BE49-F238E27FC236}">
              <a16:creationId xmlns:a16="http://schemas.microsoft.com/office/drawing/2014/main" id="{00000000-0008-0000-0100-0000AA0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09108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162</xdr:row>
      <xdr:rowOff>142875</xdr:rowOff>
    </xdr:from>
    <xdr:to>
      <xdr:col>7</xdr:col>
      <xdr:colOff>1287459</xdr:colOff>
      <xdr:row>162</xdr:row>
      <xdr:rowOff>610311</xdr:rowOff>
    </xdr:to>
    <xdr:sp macro="" textlink="">
      <xdr:nvSpPr>
        <xdr:cNvPr id="683" name="ZoneTexte 4">
          <a:extLst>
            <a:ext uri="{FF2B5EF4-FFF2-40B4-BE49-F238E27FC236}">
              <a16:creationId xmlns:a16="http://schemas.microsoft.com/office/drawing/2014/main" id="{00000000-0008-0000-0100-0000AB020000}"/>
            </a:ext>
          </a:extLst>
        </xdr:cNvPr>
        <xdr:cNvSpPr txBox="1"/>
      </xdr:nvSpPr>
      <xdr:spPr>
        <a:xfrm>
          <a:off x="11539534" y="109823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162</xdr:row>
      <xdr:rowOff>523875</xdr:rowOff>
    </xdr:from>
    <xdr:ext cx="523874" cy="509587"/>
    <xdr:pic>
      <xdr:nvPicPr>
        <xdr:cNvPr id="684" name="Image 683" descr="Afficher l’image source">
          <a:extLst>
            <a:ext uri="{FF2B5EF4-FFF2-40B4-BE49-F238E27FC236}">
              <a16:creationId xmlns:a16="http://schemas.microsoft.com/office/drawing/2014/main" id="{00000000-0008-0000-0100-0000AC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162</xdr:row>
      <xdr:rowOff>619126</xdr:rowOff>
    </xdr:from>
    <xdr:to>
      <xdr:col>9</xdr:col>
      <xdr:colOff>858842</xdr:colOff>
      <xdr:row>162</xdr:row>
      <xdr:rowOff>899011</xdr:rowOff>
    </xdr:to>
    <xdr:sp macro="" textlink="">
      <xdr:nvSpPr>
        <xdr:cNvPr id="685" name="ZoneTexte 4">
          <a:extLst>
            <a:ext uri="{FF2B5EF4-FFF2-40B4-BE49-F238E27FC236}">
              <a16:creationId xmlns:a16="http://schemas.microsoft.com/office/drawing/2014/main" id="{00000000-0008-0000-0100-0000AD020000}"/>
            </a:ext>
          </a:extLst>
        </xdr:cNvPr>
        <xdr:cNvSpPr txBox="1"/>
      </xdr:nvSpPr>
      <xdr:spPr>
        <a:xfrm>
          <a:off x="14882817" y="114585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162</xdr:row>
      <xdr:rowOff>714374</xdr:rowOff>
    </xdr:from>
    <xdr:to>
      <xdr:col>5</xdr:col>
      <xdr:colOff>2476511</xdr:colOff>
      <xdr:row>162</xdr:row>
      <xdr:rowOff>1000123</xdr:rowOff>
    </xdr:to>
    <xdr:sp macro="" textlink="">
      <xdr:nvSpPr>
        <xdr:cNvPr id="686" name="ZoneTexte 4">
          <a:extLst>
            <a:ext uri="{FF2B5EF4-FFF2-40B4-BE49-F238E27FC236}">
              <a16:creationId xmlns:a16="http://schemas.microsoft.com/office/drawing/2014/main" id="{00000000-0008-0000-0100-0000AE020000}"/>
            </a:ext>
          </a:extLst>
        </xdr:cNvPr>
        <xdr:cNvSpPr txBox="1"/>
      </xdr:nvSpPr>
      <xdr:spPr>
        <a:xfrm>
          <a:off x="8324861" y="115538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162</xdr:row>
      <xdr:rowOff>106427</xdr:rowOff>
    </xdr:from>
    <xdr:ext cx="910900" cy="904550"/>
    <xdr:pic>
      <xdr:nvPicPr>
        <xdr:cNvPr id="687" name="Image 16">
          <a:extLst>
            <a:ext uri="{FF2B5EF4-FFF2-40B4-BE49-F238E27FC236}">
              <a16:creationId xmlns:a16="http://schemas.microsoft.com/office/drawing/2014/main" id="{00000000-0008-0000-0100-0000AF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162</xdr:row>
      <xdr:rowOff>523875</xdr:rowOff>
    </xdr:from>
    <xdr:ext cx="523874" cy="509587"/>
    <xdr:pic>
      <xdr:nvPicPr>
        <xdr:cNvPr id="689" name="Image 688" descr="Afficher l’image source">
          <a:extLst>
            <a:ext uri="{FF2B5EF4-FFF2-40B4-BE49-F238E27FC236}">
              <a16:creationId xmlns:a16="http://schemas.microsoft.com/office/drawing/2014/main" id="{00000000-0008-0000-0100-0000B1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162</xdr:row>
      <xdr:rowOff>106427</xdr:rowOff>
    </xdr:from>
    <xdr:ext cx="910900" cy="904550"/>
    <xdr:pic>
      <xdr:nvPicPr>
        <xdr:cNvPr id="690" name="Image 16">
          <a:extLst>
            <a:ext uri="{FF2B5EF4-FFF2-40B4-BE49-F238E27FC236}">
              <a16:creationId xmlns:a16="http://schemas.microsoft.com/office/drawing/2014/main" id="{00000000-0008-0000-0100-0000B2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162</xdr:row>
      <xdr:rowOff>523875</xdr:rowOff>
    </xdr:from>
    <xdr:ext cx="523874" cy="523875"/>
    <xdr:pic>
      <xdr:nvPicPr>
        <xdr:cNvPr id="691" name="Image 690" descr="Afficher l’image source">
          <a:extLst>
            <a:ext uri="{FF2B5EF4-FFF2-40B4-BE49-F238E27FC236}">
              <a16:creationId xmlns:a16="http://schemas.microsoft.com/office/drawing/2014/main" id="{00000000-0008-0000-0100-0000B3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162</xdr:row>
      <xdr:rowOff>106427</xdr:rowOff>
    </xdr:from>
    <xdr:ext cx="910900" cy="918838"/>
    <xdr:pic>
      <xdr:nvPicPr>
        <xdr:cNvPr id="692" name="Image 16">
          <a:extLst>
            <a:ext uri="{FF2B5EF4-FFF2-40B4-BE49-F238E27FC236}">
              <a16:creationId xmlns:a16="http://schemas.microsoft.com/office/drawing/2014/main" id="{00000000-0008-0000-0100-0000B4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162</xdr:row>
      <xdr:rowOff>523875</xdr:rowOff>
    </xdr:from>
    <xdr:ext cx="523874" cy="528637"/>
    <xdr:pic>
      <xdr:nvPicPr>
        <xdr:cNvPr id="693" name="Image 692" descr="Afficher l’image source">
          <a:extLst>
            <a:ext uri="{FF2B5EF4-FFF2-40B4-BE49-F238E27FC236}">
              <a16:creationId xmlns:a16="http://schemas.microsoft.com/office/drawing/2014/main" id="{00000000-0008-0000-0100-0000B5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162</xdr:row>
      <xdr:rowOff>106427</xdr:rowOff>
    </xdr:from>
    <xdr:ext cx="910900" cy="923600"/>
    <xdr:pic>
      <xdr:nvPicPr>
        <xdr:cNvPr id="694" name="Image 16">
          <a:extLst>
            <a:ext uri="{FF2B5EF4-FFF2-40B4-BE49-F238E27FC236}">
              <a16:creationId xmlns:a16="http://schemas.microsoft.com/office/drawing/2014/main" id="{00000000-0008-0000-0100-0000B6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704850</xdr:colOff>
      <xdr:row>163</xdr:row>
      <xdr:rowOff>152400</xdr:rowOff>
    </xdr:from>
    <xdr:ext cx="975032" cy="959053"/>
    <xdr:pic>
      <xdr:nvPicPr>
        <xdr:cNvPr id="696" name="Image 43">
          <a:extLst>
            <a:ext uri="{FF2B5EF4-FFF2-40B4-BE49-F238E27FC236}">
              <a16:creationId xmlns:a16="http://schemas.microsoft.com/office/drawing/2014/main" id="{00000000-0008-0000-0100-0000B802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85900" y="108565950"/>
          <a:ext cx="975032" cy="959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2209800</xdr:colOff>
      <xdr:row>163</xdr:row>
      <xdr:rowOff>190500</xdr:rowOff>
    </xdr:from>
    <xdr:ext cx="1016002" cy="977595"/>
    <xdr:pic>
      <xdr:nvPicPr>
        <xdr:cNvPr id="697" name="Image 44">
          <a:extLst>
            <a:ext uri="{FF2B5EF4-FFF2-40B4-BE49-F238E27FC236}">
              <a16:creationId xmlns:a16="http://schemas.microsoft.com/office/drawing/2014/main" id="{00000000-0008-0000-0100-0000B902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990850" y="108604050"/>
          <a:ext cx="1016002" cy="9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95250</xdr:colOff>
      <xdr:row>163</xdr:row>
      <xdr:rowOff>152400</xdr:rowOff>
    </xdr:from>
    <xdr:to>
      <xdr:col>3</xdr:col>
      <xdr:colOff>904883</xdr:colOff>
      <xdr:row>163</xdr:row>
      <xdr:rowOff>1144596</xdr:rowOff>
    </xdr:to>
    <xdr:pic>
      <xdr:nvPicPr>
        <xdr:cNvPr id="698" name="Image 297">
          <a:extLst>
            <a:ext uri="{FF2B5EF4-FFF2-40B4-BE49-F238E27FC236}">
              <a16:creationId xmlns:a16="http://schemas.microsoft.com/office/drawing/2014/main" id="{00000000-0008-0000-0100-0000BA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457700" y="108565950"/>
          <a:ext cx="1000133" cy="99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1466850</xdr:colOff>
      <xdr:row>163</xdr:row>
      <xdr:rowOff>80471</xdr:rowOff>
    </xdr:from>
    <xdr:ext cx="1104561" cy="1100630"/>
    <xdr:pic>
      <xdr:nvPicPr>
        <xdr:cNvPr id="699" name="dimg_hgzUZ6jSBOuCi-gPhberoAg_20" descr="Adhésif rond Ø 49 mm Origine FRANCE bleu/blanc/rouge sur blanc">
          <a:extLst>
            <a:ext uri="{FF2B5EF4-FFF2-40B4-BE49-F238E27FC236}">
              <a16:creationId xmlns:a16="http://schemas.microsoft.com/office/drawing/2014/main" id="{00000000-0008-0000-0100-0000BB02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019800" y="108494021"/>
          <a:ext cx="1104561" cy="11006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1960566</xdr:colOff>
      <xdr:row>185</xdr:row>
      <xdr:rowOff>51348</xdr:rowOff>
    </xdr:from>
    <xdr:ext cx="452434" cy="353464"/>
    <xdr:pic>
      <xdr:nvPicPr>
        <xdr:cNvPr id="700" name="BIOE" descr="Logo AB Européen">
          <a:extLst>
            <a:ext uri="{FF2B5EF4-FFF2-40B4-BE49-F238E27FC236}">
              <a16:creationId xmlns:a16="http://schemas.microsoft.com/office/drawing/2014/main" id="{00000000-0008-0000-0100-0000BC0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0890798"/>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185</xdr:row>
      <xdr:rowOff>484188</xdr:rowOff>
    </xdr:from>
    <xdr:ext cx="646824" cy="694450"/>
    <xdr:pic>
      <xdr:nvPicPr>
        <xdr:cNvPr id="701" name="Image 700">
          <a:extLst>
            <a:ext uri="{FF2B5EF4-FFF2-40B4-BE49-F238E27FC236}">
              <a16:creationId xmlns:a16="http://schemas.microsoft.com/office/drawing/2014/main" id="{00000000-0008-0000-0100-0000BD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185</xdr:row>
      <xdr:rowOff>95250</xdr:rowOff>
    </xdr:from>
    <xdr:ext cx="508000" cy="371348"/>
    <xdr:pic>
      <xdr:nvPicPr>
        <xdr:cNvPr id="702" name="Image 701" descr="Afficher l’image source">
          <a:extLst>
            <a:ext uri="{FF2B5EF4-FFF2-40B4-BE49-F238E27FC236}">
              <a16:creationId xmlns:a16="http://schemas.microsoft.com/office/drawing/2014/main" id="{00000000-0008-0000-0100-0000BE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185</xdr:row>
      <xdr:rowOff>166686</xdr:rowOff>
    </xdr:from>
    <xdr:to>
      <xdr:col>5</xdr:col>
      <xdr:colOff>1593948</xdr:colOff>
      <xdr:row>185</xdr:row>
      <xdr:rowOff>446571</xdr:rowOff>
    </xdr:to>
    <xdr:sp macro="" textlink="">
      <xdr:nvSpPr>
        <xdr:cNvPr id="703" name="ZoneTexte 4">
          <a:extLst>
            <a:ext uri="{FF2B5EF4-FFF2-40B4-BE49-F238E27FC236}">
              <a16:creationId xmlns:a16="http://schemas.microsoft.com/office/drawing/2014/main" id="{00000000-0008-0000-0100-0000BF020000}"/>
            </a:ext>
          </a:extLst>
        </xdr:cNvPr>
        <xdr:cNvSpPr txBox="1"/>
      </xdr:nvSpPr>
      <xdr:spPr>
        <a:xfrm>
          <a:off x="8515355" y="110061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185</xdr:row>
      <xdr:rowOff>134938</xdr:rowOff>
    </xdr:from>
    <xdr:to>
      <xdr:col>9</xdr:col>
      <xdr:colOff>819151</xdr:colOff>
      <xdr:row>185</xdr:row>
      <xdr:rowOff>414823</xdr:rowOff>
    </xdr:to>
    <xdr:sp macro="" textlink="">
      <xdr:nvSpPr>
        <xdr:cNvPr id="704" name="ZoneTexte 4">
          <a:extLst>
            <a:ext uri="{FF2B5EF4-FFF2-40B4-BE49-F238E27FC236}">
              <a16:creationId xmlns:a16="http://schemas.microsoft.com/office/drawing/2014/main" id="{00000000-0008-0000-0100-0000C0020000}"/>
            </a:ext>
          </a:extLst>
        </xdr:cNvPr>
        <xdr:cNvSpPr txBox="1"/>
      </xdr:nvSpPr>
      <xdr:spPr>
        <a:xfrm>
          <a:off x="14843126" y="109743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2667008</xdr:colOff>
      <xdr:row>185</xdr:row>
      <xdr:rowOff>71440</xdr:rowOff>
    </xdr:from>
    <xdr:ext cx="521441" cy="476250"/>
    <xdr:pic>
      <xdr:nvPicPr>
        <xdr:cNvPr id="707" name="Image 286">
          <a:extLst>
            <a:ext uri="{FF2B5EF4-FFF2-40B4-BE49-F238E27FC236}">
              <a16:creationId xmlns:a16="http://schemas.microsoft.com/office/drawing/2014/main" id="{00000000-0008-0000-0100-0000C30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09108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185</xdr:row>
      <xdr:rowOff>142875</xdr:rowOff>
    </xdr:from>
    <xdr:to>
      <xdr:col>7</xdr:col>
      <xdr:colOff>1287459</xdr:colOff>
      <xdr:row>185</xdr:row>
      <xdr:rowOff>610311</xdr:rowOff>
    </xdr:to>
    <xdr:sp macro="" textlink="">
      <xdr:nvSpPr>
        <xdr:cNvPr id="708" name="ZoneTexte 4">
          <a:extLst>
            <a:ext uri="{FF2B5EF4-FFF2-40B4-BE49-F238E27FC236}">
              <a16:creationId xmlns:a16="http://schemas.microsoft.com/office/drawing/2014/main" id="{00000000-0008-0000-0100-0000C4020000}"/>
            </a:ext>
          </a:extLst>
        </xdr:cNvPr>
        <xdr:cNvSpPr txBox="1"/>
      </xdr:nvSpPr>
      <xdr:spPr>
        <a:xfrm>
          <a:off x="11539534" y="109823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185</xdr:row>
      <xdr:rowOff>523875</xdr:rowOff>
    </xdr:from>
    <xdr:ext cx="523874" cy="509587"/>
    <xdr:pic>
      <xdr:nvPicPr>
        <xdr:cNvPr id="709" name="Image 708" descr="Afficher l’image source">
          <a:extLst>
            <a:ext uri="{FF2B5EF4-FFF2-40B4-BE49-F238E27FC236}">
              <a16:creationId xmlns:a16="http://schemas.microsoft.com/office/drawing/2014/main" id="{00000000-0008-0000-0100-0000C5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185</xdr:row>
      <xdr:rowOff>619126</xdr:rowOff>
    </xdr:from>
    <xdr:to>
      <xdr:col>9</xdr:col>
      <xdr:colOff>858842</xdr:colOff>
      <xdr:row>185</xdr:row>
      <xdr:rowOff>899011</xdr:rowOff>
    </xdr:to>
    <xdr:sp macro="" textlink="">
      <xdr:nvSpPr>
        <xdr:cNvPr id="710" name="ZoneTexte 4">
          <a:extLst>
            <a:ext uri="{FF2B5EF4-FFF2-40B4-BE49-F238E27FC236}">
              <a16:creationId xmlns:a16="http://schemas.microsoft.com/office/drawing/2014/main" id="{00000000-0008-0000-0100-0000C6020000}"/>
            </a:ext>
          </a:extLst>
        </xdr:cNvPr>
        <xdr:cNvSpPr txBox="1"/>
      </xdr:nvSpPr>
      <xdr:spPr>
        <a:xfrm>
          <a:off x="14882817" y="114585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185</xdr:row>
      <xdr:rowOff>714374</xdr:rowOff>
    </xdr:from>
    <xdr:to>
      <xdr:col>5</xdr:col>
      <xdr:colOff>2476511</xdr:colOff>
      <xdr:row>185</xdr:row>
      <xdr:rowOff>1000123</xdr:rowOff>
    </xdr:to>
    <xdr:sp macro="" textlink="">
      <xdr:nvSpPr>
        <xdr:cNvPr id="711" name="ZoneTexte 4">
          <a:extLst>
            <a:ext uri="{FF2B5EF4-FFF2-40B4-BE49-F238E27FC236}">
              <a16:creationId xmlns:a16="http://schemas.microsoft.com/office/drawing/2014/main" id="{00000000-0008-0000-0100-0000C7020000}"/>
            </a:ext>
          </a:extLst>
        </xdr:cNvPr>
        <xdr:cNvSpPr txBox="1"/>
      </xdr:nvSpPr>
      <xdr:spPr>
        <a:xfrm>
          <a:off x="8324861" y="115538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185</xdr:row>
      <xdr:rowOff>106427</xdr:rowOff>
    </xdr:from>
    <xdr:ext cx="910900" cy="904550"/>
    <xdr:pic>
      <xdr:nvPicPr>
        <xdr:cNvPr id="712" name="Image 16">
          <a:extLst>
            <a:ext uri="{FF2B5EF4-FFF2-40B4-BE49-F238E27FC236}">
              <a16:creationId xmlns:a16="http://schemas.microsoft.com/office/drawing/2014/main" id="{00000000-0008-0000-0100-0000C8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185</xdr:row>
      <xdr:rowOff>523875</xdr:rowOff>
    </xdr:from>
    <xdr:ext cx="523874" cy="509587"/>
    <xdr:pic>
      <xdr:nvPicPr>
        <xdr:cNvPr id="714" name="Image 713" descr="Afficher l’image source">
          <a:extLst>
            <a:ext uri="{FF2B5EF4-FFF2-40B4-BE49-F238E27FC236}">
              <a16:creationId xmlns:a16="http://schemas.microsoft.com/office/drawing/2014/main" id="{00000000-0008-0000-0100-0000CA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185</xdr:row>
      <xdr:rowOff>106427</xdr:rowOff>
    </xdr:from>
    <xdr:ext cx="910900" cy="904550"/>
    <xdr:pic>
      <xdr:nvPicPr>
        <xdr:cNvPr id="715" name="Image 16">
          <a:extLst>
            <a:ext uri="{FF2B5EF4-FFF2-40B4-BE49-F238E27FC236}">
              <a16:creationId xmlns:a16="http://schemas.microsoft.com/office/drawing/2014/main" id="{00000000-0008-0000-0100-0000CB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185</xdr:row>
      <xdr:rowOff>523875</xdr:rowOff>
    </xdr:from>
    <xdr:ext cx="523874" cy="523875"/>
    <xdr:pic>
      <xdr:nvPicPr>
        <xdr:cNvPr id="716" name="Image 715" descr="Afficher l’image source">
          <a:extLst>
            <a:ext uri="{FF2B5EF4-FFF2-40B4-BE49-F238E27FC236}">
              <a16:creationId xmlns:a16="http://schemas.microsoft.com/office/drawing/2014/main" id="{00000000-0008-0000-0100-0000CC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185</xdr:row>
      <xdr:rowOff>106427</xdr:rowOff>
    </xdr:from>
    <xdr:ext cx="910900" cy="918838"/>
    <xdr:pic>
      <xdr:nvPicPr>
        <xdr:cNvPr id="717" name="Image 16">
          <a:extLst>
            <a:ext uri="{FF2B5EF4-FFF2-40B4-BE49-F238E27FC236}">
              <a16:creationId xmlns:a16="http://schemas.microsoft.com/office/drawing/2014/main" id="{00000000-0008-0000-0100-0000CD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185</xdr:row>
      <xdr:rowOff>523875</xdr:rowOff>
    </xdr:from>
    <xdr:ext cx="523874" cy="528637"/>
    <xdr:pic>
      <xdr:nvPicPr>
        <xdr:cNvPr id="718" name="Image 717" descr="Afficher l’image source">
          <a:extLst>
            <a:ext uri="{FF2B5EF4-FFF2-40B4-BE49-F238E27FC236}">
              <a16:creationId xmlns:a16="http://schemas.microsoft.com/office/drawing/2014/main" id="{00000000-0008-0000-0100-0000CE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185</xdr:row>
      <xdr:rowOff>106427</xdr:rowOff>
    </xdr:from>
    <xdr:ext cx="910900" cy="923600"/>
    <xdr:pic>
      <xdr:nvPicPr>
        <xdr:cNvPr id="719" name="Image 16">
          <a:extLst>
            <a:ext uri="{FF2B5EF4-FFF2-40B4-BE49-F238E27FC236}">
              <a16:creationId xmlns:a16="http://schemas.microsoft.com/office/drawing/2014/main" id="{00000000-0008-0000-0100-0000CF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685800</xdr:colOff>
      <xdr:row>186</xdr:row>
      <xdr:rowOff>285750</xdr:rowOff>
    </xdr:from>
    <xdr:ext cx="975032" cy="959053"/>
    <xdr:pic>
      <xdr:nvPicPr>
        <xdr:cNvPr id="721" name="Image 43">
          <a:extLst>
            <a:ext uri="{FF2B5EF4-FFF2-40B4-BE49-F238E27FC236}">
              <a16:creationId xmlns:a16="http://schemas.microsoft.com/office/drawing/2014/main" id="{00000000-0008-0000-0100-0000D102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66850" y="122491500"/>
          <a:ext cx="975032" cy="959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2133600</xdr:colOff>
      <xdr:row>186</xdr:row>
      <xdr:rowOff>304800</xdr:rowOff>
    </xdr:from>
    <xdr:ext cx="1016002" cy="977595"/>
    <xdr:pic>
      <xdr:nvPicPr>
        <xdr:cNvPr id="722" name="Image 44">
          <a:extLst>
            <a:ext uri="{FF2B5EF4-FFF2-40B4-BE49-F238E27FC236}">
              <a16:creationId xmlns:a16="http://schemas.microsoft.com/office/drawing/2014/main" id="{00000000-0008-0000-0100-0000D202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914650" y="122510550"/>
          <a:ext cx="1016002" cy="9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38100</xdr:colOff>
      <xdr:row>186</xdr:row>
      <xdr:rowOff>285750</xdr:rowOff>
    </xdr:from>
    <xdr:to>
      <xdr:col>3</xdr:col>
      <xdr:colOff>847733</xdr:colOff>
      <xdr:row>186</xdr:row>
      <xdr:rowOff>1277946</xdr:rowOff>
    </xdr:to>
    <xdr:pic>
      <xdr:nvPicPr>
        <xdr:cNvPr id="723" name="Image 297">
          <a:extLst>
            <a:ext uri="{FF2B5EF4-FFF2-40B4-BE49-F238E27FC236}">
              <a16:creationId xmlns:a16="http://schemas.microsoft.com/office/drawing/2014/main" id="{00000000-0008-0000-0100-0000D3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400550" y="122491500"/>
          <a:ext cx="1000133" cy="99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1428750</xdr:colOff>
      <xdr:row>186</xdr:row>
      <xdr:rowOff>156671</xdr:rowOff>
    </xdr:from>
    <xdr:ext cx="1104561" cy="1100630"/>
    <xdr:pic>
      <xdr:nvPicPr>
        <xdr:cNvPr id="724" name="dimg_hgzUZ6jSBOuCi-gPhberoAg_20" descr="Adhésif rond Ø 49 mm Origine FRANCE bleu/blanc/rouge sur blanc">
          <a:extLst>
            <a:ext uri="{FF2B5EF4-FFF2-40B4-BE49-F238E27FC236}">
              <a16:creationId xmlns:a16="http://schemas.microsoft.com/office/drawing/2014/main" id="{00000000-0008-0000-0100-0000D402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981700" y="122362421"/>
          <a:ext cx="1104561" cy="11006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1960566</xdr:colOff>
      <xdr:row>210</xdr:row>
      <xdr:rowOff>51348</xdr:rowOff>
    </xdr:from>
    <xdr:ext cx="452434" cy="353464"/>
    <xdr:pic>
      <xdr:nvPicPr>
        <xdr:cNvPr id="725" name="BIOE" descr="Logo AB Européen">
          <a:extLst>
            <a:ext uri="{FF2B5EF4-FFF2-40B4-BE49-F238E27FC236}">
              <a16:creationId xmlns:a16="http://schemas.microsoft.com/office/drawing/2014/main" id="{00000000-0008-0000-0100-0000D50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0890798"/>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210</xdr:row>
      <xdr:rowOff>484188</xdr:rowOff>
    </xdr:from>
    <xdr:ext cx="646824" cy="694450"/>
    <xdr:pic>
      <xdr:nvPicPr>
        <xdr:cNvPr id="726" name="Image 725">
          <a:extLst>
            <a:ext uri="{FF2B5EF4-FFF2-40B4-BE49-F238E27FC236}">
              <a16:creationId xmlns:a16="http://schemas.microsoft.com/office/drawing/2014/main" id="{00000000-0008-0000-0100-0000D6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210</xdr:row>
      <xdr:rowOff>95250</xdr:rowOff>
    </xdr:from>
    <xdr:ext cx="508000" cy="371348"/>
    <xdr:pic>
      <xdr:nvPicPr>
        <xdr:cNvPr id="727" name="Image 726" descr="Afficher l’image source">
          <a:extLst>
            <a:ext uri="{FF2B5EF4-FFF2-40B4-BE49-F238E27FC236}">
              <a16:creationId xmlns:a16="http://schemas.microsoft.com/office/drawing/2014/main" id="{00000000-0008-0000-0100-0000D7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210</xdr:row>
      <xdr:rowOff>166686</xdr:rowOff>
    </xdr:from>
    <xdr:to>
      <xdr:col>5</xdr:col>
      <xdr:colOff>1593948</xdr:colOff>
      <xdr:row>210</xdr:row>
      <xdr:rowOff>446571</xdr:rowOff>
    </xdr:to>
    <xdr:sp macro="" textlink="">
      <xdr:nvSpPr>
        <xdr:cNvPr id="728" name="ZoneTexte 4">
          <a:extLst>
            <a:ext uri="{FF2B5EF4-FFF2-40B4-BE49-F238E27FC236}">
              <a16:creationId xmlns:a16="http://schemas.microsoft.com/office/drawing/2014/main" id="{00000000-0008-0000-0100-0000D8020000}"/>
            </a:ext>
          </a:extLst>
        </xdr:cNvPr>
        <xdr:cNvSpPr txBox="1"/>
      </xdr:nvSpPr>
      <xdr:spPr>
        <a:xfrm>
          <a:off x="8515355" y="110061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210</xdr:row>
      <xdr:rowOff>134938</xdr:rowOff>
    </xdr:from>
    <xdr:to>
      <xdr:col>9</xdr:col>
      <xdr:colOff>819151</xdr:colOff>
      <xdr:row>210</xdr:row>
      <xdr:rowOff>414823</xdr:rowOff>
    </xdr:to>
    <xdr:sp macro="" textlink="">
      <xdr:nvSpPr>
        <xdr:cNvPr id="729" name="ZoneTexte 4">
          <a:extLst>
            <a:ext uri="{FF2B5EF4-FFF2-40B4-BE49-F238E27FC236}">
              <a16:creationId xmlns:a16="http://schemas.microsoft.com/office/drawing/2014/main" id="{00000000-0008-0000-0100-0000D9020000}"/>
            </a:ext>
          </a:extLst>
        </xdr:cNvPr>
        <xdr:cNvSpPr txBox="1"/>
      </xdr:nvSpPr>
      <xdr:spPr>
        <a:xfrm>
          <a:off x="14843126" y="109743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2667008</xdr:colOff>
      <xdr:row>210</xdr:row>
      <xdr:rowOff>71440</xdr:rowOff>
    </xdr:from>
    <xdr:ext cx="521441" cy="476250"/>
    <xdr:pic>
      <xdr:nvPicPr>
        <xdr:cNvPr id="732" name="Image 286">
          <a:extLst>
            <a:ext uri="{FF2B5EF4-FFF2-40B4-BE49-F238E27FC236}">
              <a16:creationId xmlns:a16="http://schemas.microsoft.com/office/drawing/2014/main" id="{00000000-0008-0000-0100-0000DC0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09108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210</xdr:row>
      <xdr:rowOff>142875</xdr:rowOff>
    </xdr:from>
    <xdr:to>
      <xdr:col>7</xdr:col>
      <xdr:colOff>1287459</xdr:colOff>
      <xdr:row>210</xdr:row>
      <xdr:rowOff>610311</xdr:rowOff>
    </xdr:to>
    <xdr:sp macro="" textlink="">
      <xdr:nvSpPr>
        <xdr:cNvPr id="733" name="ZoneTexte 4">
          <a:extLst>
            <a:ext uri="{FF2B5EF4-FFF2-40B4-BE49-F238E27FC236}">
              <a16:creationId xmlns:a16="http://schemas.microsoft.com/office/drawing/2014/main" id="{00000000-0008-0000-0100-0000DD020000}"/>
            </a:ext>
          </a:extLst>
        </xdr:cNvPr>
        <xdr:cNvSpPr txBox="1"/>
      </xdr:nvSpPr>
      <xdr:spPr>
        <a:xfrm>
          <a:off x="11539534" y="109823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210</xdr:row>
      <xdr:rowOff>523875</xdr:rowOff>
    </xdr:from>
    <xdr:ext cx="523874" cy="509587"/>
    <xdr:pic>
      <xdr:nvPicPr>
        <xdr:cNvPr id="734" name="Image 733" descr="Afficher l’image source">
          <a:extLst>
            <a:ext uri="{FF2B5EF4-FFF2-40B4-BE49-F238E27FC236}">
              <a16:creationId xmlns:a16="http://schemas.microsoft.com/office/drawing/2014/main" id="{00000000-0008-0000-0100-0000DE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210</xdr:row>
      <xdr:rowOff>619126</xdr:rowOff>
    </xdr:from>
    <xdr:to>
      <xdr:col>9</xdr:col>
      <xdr:colOff>858842</xdr:colOff>
      <xdr:row>210</xdr:row>
      <xdr:rowOff>899011</xdr:rowOff>
    </xdr:to>
    <xdr:sp macro="" textlink="">
      <xdr:nvSpPr>
        <xdr:cNvPr id="735" name="ZoneTexte 4">
          <a:extLst>
            <a:ext uri="{FF2B5EF4-FFF2-40B4-BE49-F238E27FC236}">
              <a16:creationId xmlns:a16="http://schemas.microsoft.com/office/drawing/2014/main" id="{00000000-0008-0000-0100-0000DF020000}"/>
            </a:ext>
          </a:extLst>
        </xdr:cNvPr>
        <xdr:cNvSpPr txBox="1"/>
      </xdr:nvSpPr>
      <xdr:spPr>
        <a:xfrm>
          <a:off x="14882817" y="114585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210</xdr:row>
      <xdr:rowOff>714374</xdr:rowOff>
    </xdr:from>
    <xdr:to>
      <xdr:col>5</xdr:col>
      <xdr:colOff>2476511</xdr:colOff>
      <xdr:row>210</xdr:row>
      <xdr:rowOff>1000123</xdr:rowOff>
    </xdr:to>
    <xdr:sp macro="" textlink="">
      <xdr:nvSpPr>
        <xdr:cNvPr id="736" name="ZoneTexte 4">
          <a:extLst>
            <a:ext uri="{FF2B5EF4-FFF2-40B4-BE49-F238E27FC236}">
              <a16:creationId xmlns:a16="http://schemas.microsoft.com/office/drawing/2014/main" id="{00000000-0008-0000-0100-0000E0020000}"/>
            </a:ext>
          </a:extLst>
        </xdr:cNvPr>
        <xdr:cNvSpPr txBox="1"/>
      </xdr:nvSpPr>
      <xdr:spPr>
        <a:xfrm>
          <a:off x="8324861" y="115538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210</xdr:row>
      <xdr:rowOff>106427</xdr:rowOff>
    </xdr:from>
    <xdr:ext cx="910900" cy="904550"/>
    <xdr:pic>
      <xdr:nvPicPr>
        <xdr:cNvPr id="737" name="Image 16">
          <a:extLst>
            <a:ext uri="{FF2B5EF4-FFF2-40B4-BE49-F238E27FC236}">
              <a16:creationId xmlns:a16="http://schemas.microsoft.com/office/drawing/2014/main" id="{00000000-0008-0000-0100-0000E1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210</xdr:row>
      <xdr:rowOff>523875</xdr:rowOff>
    </xdr:from>
    <xdr:ext cx="523874" cy="509587"/>
    <xdr:pic>
      <xdr:nvPicPr>
        <xdr:cNvPr id="739" name="Image 738" descr="Afficher l’image source">
          <a:extLst>
            <a:ext uri="{FF2B5EF4-FFF2-40B4-BE49-F238E27FC236}">
              <a16:creationId xmlns:a16="http://schemas.microsoft.com/office/drawing/2014/main" id="{00000000-0008-0000-0100-0000E3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210</xdr:row>
      <xdr:rowOff>106427</xdr:rowOff>
    </xdr:from>
    <xdr:ext cx="910900" cy="904550"/>
    <xdr:pic>
      <xdr:nvPicPr>
        <xdr:cNvPr id="740" name="Image 16">
          <a:extLst>
            <a:ext uri="{FF2B5EF4-FFF2-40B4-BE49-F238E27FC236}">
              <a16:creationId xmlns:a16="http://schemas.microsoft.com/office/drawing/2014/main" id="{00000000-0008-0000-0100-0000E4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210</xdr:row>
      <xdr:rowOff>523875</xdr:rowOff>
    </xdr:from>
    <xdr:ext cx="523874" cy="523875"/>
    <xdr:pic>
      <xdr:nvPicPr>
        <xdr:cNvPr id="741" name="Image 740" descr="Afficher l’image source">
          <a:extLst>
            <a:ext uri="{FF2B5EF4-FFF2-40B4-BE49-F238E27FC236}">
              <a16:creationId xmlns:a16="http://schemas.microsoft.com/office/drawing/2014/main" id="{00000000-0008-0000-0100-0000E5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210</xdr:row>
      <xdr:rowOff>106427</xdr:rowOff>
    </xdr:from>
    <xdr:ext cx="910900" cy="918838"/>
    <xdr:pic>
      <xdr:nvPicPr>
        <xdr:cNvPr id="742" name="Image 16">
          <a:extLst>
            <a:ext uri="{FF2B5EF4-FFF2-40B4-BE49-F238E27FC236}">
              <a16:creationId xmlns:a16="http://schemas.microsoft.com/office/drawing/2014/main" id="{00000000-0008-0000-0100-0000E6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210</xdr:row>
      <xdr:rowOff>523875</xdr:rowOff>
    </xdr:from>
    <xdr:ext cx="523874" cy="528637"/>
    <xdr:pic>
      <xdr:nvPicPr>
        <xdr:cNvPr id="743" name="Image 742" descr="Afficher l’image source">
          <a:extLst>
            <a:ext uri="{FF2B5EF4-FFF2-40B4-BE49-F238E27FC236}">
              <a16:creationId xmlns:a16="http://schemas.microsoft.com/office/drawing/2014/main" id="{00000000-0008-0000-0100-0000E7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210</xdr:row>
      <xdr:rowOff>106427</xdr:rowOff>
    </xdr:from>
    <xdr:ext cx="910900" cy="923600"/>
    <xdr:pic>
      <xdr:nvPicPr>
        <xdr:cNvPr id="744" name="Image 16">
          <a:extLst>
            <a:ext uri="{FF2B5EF4-FFF2-40B4-BE49-F238E27FC236}">
              <a16:creationId xmlns:a16="http://schemas.microsoft.com/office/drawing/2014/main" id="{00000000-0008-0000-0100-0000E8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476250</xdr:colOff>
      <xdr:row>211</xdr:row>
      <xdr:rowOff>228600</xdr:rowOff>
    </xdr:from>
    <xdr:ext cx="975032" cy="959053"/>
    <xdr:pic>
      <xdr:nvPicPr>
        <xdr:cNvPr id="746" name="Image 43">
          <a:extLst>
            <a:ext uri="{FF2B5EF4-FFF2-40B4-BE49-F238E27FC236}">
              <a16:creationId xmlns:a16="http://schemas.microsoft.com/office/drawing/2014/main" id="{00000000-0008-0000-0100-0000EA02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57300" y="137674350"/>
          <a:ext cx="975032" cy="959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2038350</xdr:colOff>
      <xdr:row>211</xdr:row>
      <xdr:rowOff>228600</xdr:rowOff>
    </xdr:from>
    <xdr:ext cx="1016002" cy="977595"/>
    <xdr:pic>
      <xdr:nvPicPr>
        <xdr:cNvPr id="747" name="Image 44">
          <a:extLst>
            <a:ext uri="{FF2B5EF4-FFF2-40B4-BE49-F238E27FC236}">
              <a16:creationId xmlns:a16="http://schemas.microsoft.com/office/drawing/2014/main" id="{00000000-0008-0000-0100-0000EB02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819400" y="137674350"/>
          <a:ext cx="1016002" cy="9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3467100</xdr:colOff>
      <xdr:row>211</xdr:row>
      <xdr:rowOff>266700</xdr:rowOff>
    </xdr:from>
    <xdr:to>
      <xdr:col>3</xdr:col>
      <xdr:colOff>695333</xdr:colOff>
      <xdr:row>211</xdr:row>
      <xdr:rowOff>1258896</xdr:rowOff>
    </xdr:to>
    <xdr:pic>
      <xdr:nvPicPr>
        <xdr:cNvPr id="748" name="Image 297">
          <a:extLst>
            <a:ext uri="{FF2B5EF4-FFF2-40B4-BE49-F238E27FC236}">
              <a16:creationId xmlns:a16="http://schemas.microsoft.com/office/drawing/2014/main" id="{00000000-0008-0000-0100-0000EC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248150" y="137712450"/>
          <a:ext cx="1000133" cy="99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1257300</xdr:colOff>
      <xdr:row>211</xdr:row>
      <xdr:rowOff>137621</xdr:rowOff>
    </xdr:from>
    <xdr:ext cx="1104561" cy="1100630"/>
    <xdr:pic>
      <xdr:nvPicPr>
        <xdr:cNvPr id="749" name="dimg_hgzUZ6jSBOuCi-gPhberoAg_20" descr="Adhésif rond Ø 49 mm Origine FRANCE bleu/blanc/rouge sur blanc">
          <a:extLst>
            <a:ext uri="{FF2B5EF4-FFF2-40B4-BE49-F238E27FC236}">
              <a16:creationId xmlns:a16="http://schemas.microsoft.com/office/drawing/2014/main" id="{00000000-0008-0000-0100-0000ED02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810250" y="137583371"/>
          <a:ext cx="1104561" cy="11006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1960566</xdr:colOff>
      <xdr:row>234</xdr:row>
      <xdr:rowOff>51348</xdr:rowOff>
    </xdr:from>
    <xdr:ext cx="452434" cy="353464"/>
    <xdr:pic>
      <xdr:nvPicPr>
        <xdr:cNvPr id="750" name="BIOE" descr="Logo AB Européen">
          <a:extLst>
            <a:ext uri="{FF2B5EF4-FFF2-40B4-BE49-F238E27FC236}">
              <a16:creationId xmlns:a16="http://schemas.microsoft.com/office/drawing/2014/main" id="{00000000-0008-0000-0100-0000EE0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4057316" y="10890798"/>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3000382</xdr:colOff>
      <xdr:row>234</xdr:row>
      <xdr:rowOff>484188</xdr:rowOff>
    </xdr:from>
    <xdr:ext cx="646824" cy="694450"/>
    <xdr:pic>
      <xdr:nvPicPr>
        <xdr:cNvPr id="751" name="Image 750">
          <a:extLst>
            <a:ext uri="{FF2B5EF4-FFF2-40B4-BE49-F238E27FC236}">
              <a16:creationId xmlns:a16="http://schemas.microsoft.com/office/drawing/2014/main" id="{00000000-0008-0000-0100-0000EF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53332" y="11323638"/>
          <a:ext cx="646824" cy="694450"/>
        </a:xfrm>
        <a:prstGeom prst="rect">
          <a:avLst/>
        </a:prstGeom>
      </xdr:spPr>
    </xdr:pic>
    <xdr:clientData/>
  </xdr:oneCellAnchor>
  <xdr:oneCellAnchor>
    <xdr:from>
      <xdr:col>3</xdr:col>
      <xdr:colOff>2960694</xdr:colOff>
      <xdr:row>234</xdr:row>
      <xdr:rowOff>95250</xdr:rowOff>
    </xdr:from>
    <xdr:ext cx="508000" cy="371348"/>
    <xdr:pic>
      <xdr:nvPicPr>
        <xdr:cNvPr id="752" name="Image 751" descr="Afficher l’image source">
          <a:extLst>
            <a:ext uri="{FF2B5EF4-FFF2-40B4-BE49-F238E27FC236}">
              <a16:creationId xmlns:a16="http://schemas.microsoft.com/office/drawing/2014/main" id="{00000000-0008-0000-0100-0000F00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13644" y="1093470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190505</xdr:colOff>
      <xdr:row>234</xdr:row>
      <xdr:rowOff>166686</xdr:rowOff>
    </xdr:from>
    <xdr:to>
      <xdr:col>5</xdr:col>
      <xdr:colOff>1593948</xdr:colOff>
      <xdr:row>234</xdr:row>
      <xdr:rowOff>446571</xdr:rowOff>
    </xdr:to>
    <xdr:sp macro="" textlink="">
      <xdr:nvSpPr>
        <xdr:cNvPr id="753" name="ZoneTexte 4">
          <a:extLst>
            <a:ext uri="{FF2B5EF4-FFF2-40B4-BE49-F238E27FC236}">
              <a16:creationId xmlns:a16="http://schemas.microsoft.com/office/drawing/2014/main" id="{00000000-0008-0000-0100-0000F1020000}"/>
            </a:ext>
          </a:extLst>
        </xdr:cNvPr>
        <xdr:cNvSpPr txBox="1"/>
      </xdr:nvSpPr>
      <xdr:spPr>
        <a:xfrm>
          <a:off x="8515355" y="11006136"/>
          <a:ext cx="1403443"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Label Rouge</a:t>
          </a:r>
        </a:p>
      </xdr:txBody>
    </xdr:sp>
    <xdr:clientData/>
  </xdr:twoCellAnchor>
  <xdr:twoCellAnchor>
    <xdr:from>
      <xdr:col>7</xdr:col>
      <xdr:colOff>2746376</xdr:colOff>
      <xdr:row>234</xdr:row>
      <xdr:rowOff>134938</xdr:rowOff>
    </xdr:from>
    <xdr:to>
      <xdr:col>9</xdr:col>
      <xdr:colOff>819151</xdr:colOff>
      <xdr:row>234</xdr:row>
      <xdr:rowOff>414823</xdr:rowOff>
    </xdr:to>
    <xdr:sp macro="" textlink="">
      <xdr:nvSpPr>
        <xdr:cNvPr id="754" name="ZoneTexte 4">
          <a:extLst>
            <a:ext uri="{FF2B5EF4-FFF2-40B4-BE49-F238E27FC236}">
              <a16:creationId xmlns:a16="http://schemas.microsoft.com/office/drawing/2014/main" id="{00000000-0008-0000-0100-0000F2020000}"/>
            </a:ext>
          </a:extLst>
        </xdr:cNvPr>
        <xdr:cNvSpPr txBox="1"/>
      </xdr:nvSpPr>
      <xdr:spPr>
        <a:xfrm>
          <a:off x="14843126" y="10974388"/>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biologique</a:t>
          </a:r>
        </a:p>
      </xdr:txBody>
    </xdr:sp>
    <xdr:clientData/>
  </xdr:twoCellAnchor>
  <xdr:oneCellAnchor>
    <xdr:from>
      <xdr:col>5</xdr:col>
      <xdr:colOff>2706554</xdr:colOff>
      <xdr:row>234</xdr:row>
      <xdr:rowOff>676080</xdr:rowOff>
    </xdr:from>
    <xdr:ext cx="432395" cy="432395"/>
    <xdr:pic>
      <xdr:nvPicPr>
        <xdr:cNvPr id="755" name="Image 15">
          <a:extLst>
            <a:ext uri="{FF2B5EF4-FFF2-40B4-BE49-F238E27FC236}">
              <a16:creationId xmlns:a16="http://schemas.microsoft.com/office/drawing/2014/main" id="{00000000-0008-0000-0100-0000F302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21107098">
          <a:off x="11031404" y="11515530"/>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3309941</xdr:colOff>
      <xdr:row>234</xdr:row>
      <xdr:rowOff>761999</xdr:rowOff>
    </xdr:from>
    <xdr:to>
      <xdr:col>7</xdr:col>
      <xdr:colOff>1428753</xdr:colOff>
      <xdr:row>235</xdr:row>
      <xdr:rowOff>32234</xdr:rowOff>
    </xdr:to>
    <xdr:sp macro="" textlink="">
      <xdr:nvSpPr>
        <xdr:cNvPr id="756" name="ZoneTexte 4">
          <a:extLst>
            <a:ext uri="{FF2B5EF4-FFF2-40B4-BE49-F238E27FC236}">
              <a16:creationId xmlns:a16="http://schemas.microsoft.com/office/drawing/2014/main" id="{00000000-0008-0000-0100-0000F4020000}"/>
            </a:ext>
          </a:extLst>
        </xdr:cNvPr>
        <xdr:cNvSpPr txBox="1"/>
      </xdr:nvSpPr>
      <xdr:spPr>
        <a:xfrm>
          <a:off x="11634791" y="11601449"/>
          <a:ext cx="1890712" cy="52753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pêche durable</a:t>
          </a:r>
        </a:p>
      </xdr:txBody>
    </xdr:sp>
    <xdr:clientData/>
  </xdr:twoCellAnchor>
  <xdr:oneCellAnchor>
    <xdr:from>
      <xdr:col>5</xdr:col>
      <xdr:colOff>2667008</xdr:colOff>
      <xdr:row>234</xdr:row>
      <xdr:rowOff>71440</xdr:rowOff>
    </xdr:from>
    <xdr:ext cx="521441" cy="476250"/>
    <xdr:pic>
      <xdr:nvPicPr>
        <xdr:cNvPr id="757" name="Image 286">
          <a:extLst>
            <a:ext uri="{FF2B5EF4-FFF2-40B4-BE49-F238E27FC236}">
              <a16:creationId xmlns:a16="http://schemas.microsoft.com/office/drawing/2014/main" id="{00000000-0008-0000-0100-0000F50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991858" y="1091089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3214684</xdr:colOff>
      <xdr:row>234</xdr:row>
      <xdr:rowOff>142875</xdr:rowOff>
    </xdr:from>
    <xdr:to>
      <xdr:col>7</xdr:col>
      <xdr:colOff>1287459</xdr:colOff>
      <xdr:row>234</xdr:row>
      <xdr:rowOff>610311</xdr:rowOff>
    </xdr:to>
    <xdr:sp macro="" textlink="">
      <xdr:nvSpPr>
        <xdr:cNvPr id="758" name="ZoneTexte 4">
          <a:extLst>
            <a:ext uri="{FF2B5EF4-FFF2-40B4-BE49-F238E27FC236}">
              <a16:creationId xmlns:a16="http://schemas.microsoft.com/office/drawing/2014/main" id="{00000000-0008-0000-0100-0000F6020000}"/>
            </a:ext>
          </a:extLst>
        </xdr:cNvPr>
        <xdr:cNvSpPr txBox="1"/>
      </xdr:nvSpPr>
      <xdr:spPr>
        <a:xfrm>
          <a:off x="11539534" y="10982325"/>
          <a:ext cx="1844675" cy="46743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 Bleu Blanc Cœur</a:t>
          </a:r>
        </a:p>
      </xdr:txBody>
    </xdr:sp>
    <xdr:clientData/>
  </xdr:twoCellAnchor>
  <xdr:oneCellAnchor>
    <xdr:from>
      <xdr:col>7</xdr:col>
      <xdr:colOff>1928818</xdr:colOff>
      <xdr:row>234</xdr:row>
      <xdr:rowOff>523875</xdr:rowOff>
    </xdr:from>
    <xdr:ext cx="523874" cy="509587"/>
    <xdr:pic>
      <xdr:nvPicPr>
        <xdr:cNvPr id="759" name="Image 758" descr="Afficher l’image source">
          <a:extLst>
            <a:ext uri="{FF2B5EF4-FFF2-40B4-BE49-F238E27FC236}">
              <a16:creationId xmlns:a16="http://schemas.microsoft.com/office/drawing/2014/main" id="{00000000-0008-0000-0100-0000F7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2786067</xdr:colOff>
      <xdr:row>234</xdr:row>
      <xdr:rowOff>619126</xdr:rowOff>
    </xdr:from>
    <xdr:to>
      <xdr:col>9</xdr:col>
      <xdr:colOff>858842</xdr:colOff>
      <xdr:row>234</xdr:row>
      <xdr:rowOff>899011</xdr:rowOff>
    </xdr:to>
    <xdr:sp macro="" textlink="">
      <xdr:nvSpPr>
        <xdr:cNvPr id="760" name="ZoneTexte 4">
          <a:extLst>
            <a:ext uri="{FF2B5EF4-FFF2-40B4-BE49-F238E27FC236}">
              <a16:creationId xmlns:a16="http://schemas.microsoft.com/office/drawing/2014/main" id="{00000000-0008-0000-0100-0000F8020000}"/>
            </a:ext>
          </a:extLst>
        </xdr:cNvPr>
        <xdr:cNvSpPr txBox="1"/>
      </xdr:nvSpPr>
      <xdr:spPr>
        <a:xfrm>
          <a:off x="14882817" y="11458576"/>
          <a:ext cx="1844675" cy="27988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Produit</a:t>
          </a:r>
          <a:r>
            <a:rPr lang="fr-FR" sz="1200" baseline="0">
              <a:latin typeface="Montserrat" panose="00000500000000000000" pitchFamily="2" charset="0"/>
            </a:rPr>
            <a:t> AOP</a:t>
          </a:r>
          <a:endParaRPr lang="fr-FR" sz="1200">
            <a:latin typeface="Montserrat" panose="00000500000000000000" pitchFamily="2" charset="0"/>
          </a:endParaRPr>
        </a:p>
      </xdr:txBody>
    </xdr:sp>
    <xdr:clientData/>
  </xdr:twoCellAnchor>
  <xdr:twoCellAnchor>
    <xdr:from>
      <xdr:col>5</xdr:col>
      <xdr:colOff>11</xdr:colOff>
      <xdr:row>234</xdr:row>
      <xdr:rowOff>714374</xdr:rowOff>
    </xdr:from>
    <xdr:to>
      <xdr:col>5</xdr:col>
      <xdr:colOff>2476511</xdr:colOff>
      <xdr:row>234</xdr:row>
      <xdr:rowOff>1000123</xdr:rowOff>
    </xdr:to>
    <xdr:sp macro="" textlink="">
      <xdr:nvSpPr>
        <xdr:cNvPr id="761" name="ZoneTexte 4">
          <a:extLst>
            <a:ext uri="{FF2B5EF4-FFF2-40B4-BE49-F238E27FC236}">
              <a16:creationId xmlns:a16="http://schemas.microsoft.com/office/drawing/2014/main" id="{00000000-0008-0000-0100-0000F9020000}"/>
            </a:ext>
          </a:extLst>
        </xdr:cNvPr>
        <xdr:cNvSpPr txBox="1"/>
      </xdr:nvSpPr>
      <xdr:spPr>
        <a:xfrm>
          <a:off x="8324861" y="11553824"/>
          <a:ext cx="2476500" cy="2857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Plat élaboré par nos chefs</a:t>
          </a:r>
        </a:p>
      </xdr:txBody>
    </xdr:sp>
    <xdr:clientData/>
  </xdr:twoCellAnchor>
  <xdr:oneCellAnchor>
    <xdr:from>
      <xdr:col>1</xdr:col>
      <xdr:colOff>279724</xdr:colOff>
      <xdr:row>234</xdr:row>
      <xdr:rowOff>106427</xdr:rowOff>
    </xdr:from>
    <xdr:ext cx="910900" cy="904550"/>
    <xdr:pic>
      <xdr:nvPicPr>
        <xdr:cNvPr id="762" name="Image 16">
          <a:extLst>
            <a:ext uri="{FF2B5EF4-FFF2-40B4-BE49-F238E27FC236}">
              <a16:creationId xmlns:a16="http://schemas.microsoft.com/office/drawing/2014/main" id="{00000000-0008-0000-0100-0000FA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2706554</xdr:colOff>
      <xdr:row>234</xdr:row>
      <xdr:rowOff>676080</xdr:rowOff>
    </xdr:from>
    <xdr:ext cx="432395" cy="432395"/>
    <xdr:pic>
      <xdr:nvPicPr>
        <xdr:cNvPr id="763" name="Image 15">
          <a:extLst>
            <a:ext uri="{FF2B5EF4-FFF2-40B4-BE49-F238E27FC236}">
              <a16:creationId xmlns:a16="http://schemas.microsoft.com/office/drawing/2014/main" id="{00000000-0008-0000-0100-0000FB02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21107098">
          <a:off x="11031404" y="11515530"/>
          <a:ext cx="432395" cy="432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234</xdr:row>
      <xdr:rowOff>523875</xdr:rowOff>
    </xdr:from>
    <xdr:ext cx="523874" cy="509587"/>
    <xdr:pic>
      <xdr:nvPicPr>
        <xdr:cNvPr id="764" name="Image 763" descr="Afficher l’image source">
          <a:extLst>
            <a:ext uri="{FF2B5EF4-FFF2-40B4-BE49-F238E27FC236}">
              <a16:creationId xmlns:a16="http://schemas.microsoft.com/office/drawing/2014/main" id="{00000000-0008-0000-0100-0000FC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095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234</xdr:row>
      <xdr:rowOff>106427</xdr:rowOff>
    </xdr:from>
    <xdr:ext cx="910900" cy="904550"/>
    <xdr:pic>
      <xdr:nvPicPr>
        <xdr:cNvPr id="765" name="Image 16">
          <a:extLst>
            <a:ext uri="{FF2B5EF4-FFF2-40B4-BE49-F238E27FC236}">
              <a16:creationId xmlns:a16="http://schemas.microsoft.com/office/drawing/2014/main" id="{00000000-0008-0000-0100-0000FD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0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234</xdr:row>
      <xdr:rowOff>523875</xdr:rowOff>
    </xdr:from>
    <xdr:ext cx="523874" cy="523875"/>
    <xdr:pic>
      <xdr:nvPicPr>
        <xdr:cNvPr id="766" name="Image 765" descr="Afficher l’image source">
          <a:extLst>
            <a:ext uri="{FF2B5EF4-FFF2-40B4-BE49-F238E27FC236}">
              <a16:creationId xmlns:a16="http://schemas.microsoft.com/office/drawing/2014/main" id="{00000000-0008-0000-0100-0000FE0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234</xdr:row>
      <xdr:rowOff>106427</xdr:rowOff>
    </xdr:from>
    <xdr:ext cx="910900" cy="918838"/>
    <xdr:pic>
      <xdr:nvPicPr>
        <xdr:cNvPr id="767" name="Image 16">
          <a:extLst>
            <a:ext uri="{FF2B5EF4-FFF2-40B4-BE49-F238E27FC236}">
              <a16:creationId xmlns:a16="http://schemas.microsoft.com/office/drawing/2014/main" id="{00000000-0008-0000-0100-0000FF02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1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1928818</xdr:colOff>
      <xdr:row>234</xdr:row>
      <xdr:rowOff>523875</xdr:rowOff>
    </xdr:from>
    <xdr:ext cx="523874" cy="528637"/>
    <xdr:pic>
      <xdr:nvPicPr>
        <xdr:cNvPr id="768" name="Image 767" descr="Afficher l’image source">
          <a:extLst>
            <a:ext uri="{FF2B5EF4-FFF2-40B4-BE49-F238E27FC236}">
              <a16:creationId xmlns:a16="http://schemas.microsoft.com/office/drawing/2014/main" id="{00000000-0008-0000-0100-00000003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025568" y="11363325"/>
          <a:ext cx="523874" cy="5286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279724</xdr:colOff>
      <xdr:row>234</xdr:row>
      <xdr:rowOff>106427</xdr:rowOff>
    </xdr:from>
    <xdr:ext cx="910900" cy="923600"/>
    <xdr:pic>
      <xdr:nvPicPr>
        <xdr:cNvPr id="769" name="Image 16">
          <a:extLst>
            <a:ext uri="{FF2B5EF4-FFF2-40B4-BE49-F238E27FC236}">
              <a16:creationId xmlns:a16="http://schemas.microsoft.com/office/drawing/2014/main" id="{00000000-0008-0000-0100-00000103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60774" y="10945877"/>
          <a:ext cx="910900" cy="92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914400</xdr:colOff>
      <xdr:row>234</xdr:row>
      <xdr:rowOff>1028700</xdr:rowOff>
    </xdr:from>
    <xdr:ext cx="975032" cy="959053"/>
    <xdr:pic>
      <xdr:nvPicPr>
        <xdr:cNvPr id="771" name="Image 43">
          <a:extLst>
            <a:ext uri="{FF2B5EF4-FFF2-40B4-BE49-F238E27FC236}">
              <a16:creationId xmlns:a16="http://schemas.microsoft.com/office/drawing/2014/main" id="{00000000-0008-0000-0100-00000303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695450" y="11868150"/>
          <a:ext cx="975032" cy="959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2247900</xdr:colOff>
      <xdr:row>234</xdr:row>
      <xdr:rowOff>990600</xdr:rowOff>
    </xdr:from>
    <xdr:ext cx="1016002" cy="977595"/>
    <xdr:pic>
      <xdr:nvPicPr>
        <xdr:cNvPr id="772" name="Image 44">
          <a:extLst>
            <a:ext uri="{FF2B5EF4-FFF2-40B4-BE49-F238E27FC236}">
              <a16:creationId xmlns:a16="http://schemas.microsoft.com/office/drawing/2014/main" id="{00000000-0008-0000-0100-000004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028950" y="11830050"/>
          <a:ext cx="1016002" cy="97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57150</xdr:colOff>
      <xdr:row>234</xdr:row>
      <xdr:rowOff>1028700</xdr:rowOff>
    </xdr:from>
    <xdr:to>
      <xdr:col>3</xdr:col>
      <xdr:colOff>866783</xdr:colOff>
      <xdr:row>235</xdr:row>
      <xdr:rowOff>763596</xdr:rowOff>
    </xdr:to>
    <xdr:pic>
      <xdr:nvPicPr>
        <xdr:cNvPr id="773" name="Image 297">
          <a:extLst>
            <a:ext uri="{FF2B5EF4-FFF2-40B4-BE49-F238E27FC236}">
              <a16:creationId xmlns:a16="http://schemas.microsoft.com/office/drawing/2014/main" id="{00000000-0008-0000-0100-00000503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419600" y="11868150"/>
          <a:ext cx="1000133" cy="99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1276350</xdr:colOff>
      <xdr:row>234</xdr:row>
      <xdr:rowOff>918671</xdr:rowOff>
    </xdr:from>
    <xdr:ext cx="1104561" cy="1100630"/>
    <xdr:pic>
      <xdr:nvPicPr>
        <xdr:cNvPr id="774" name="dimg_hgzUZ6jSBOuCi-gPhberoAg_20" descr="Adhésif rond Ø 49 mm Origine FRANCE bleu/blanc/rouge sur blanc">
          <a:extLst>
            <a:ext uri="{FF2B5EF4-FFF2-40B4-BE49-F238E27FC236}">
              <a16:creationId xmlns:a16="http://schemas.microsoft.com/office/drawing/2014/main" id="{00000000-0008-0000-0100-00000603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829300" y="11758121"/>
          <a:ext cx="1104561" cy="11006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2914650</xdr:colOff>
      <xdr:row>224</xdr:row>
      <xdr:rowOff>971550</xdr:rowOff>
    </xdr:from>
    <xdr:ext cx="593953" cy="571500"/>
    <xdr:pic>
      <xdr:nvPicPr>
        <xdr:cNvPr id="784" name="Image 44">
          <a:extLst>
            <a:ext uri="{FF2B5EF4-FFF2-40B4-BE49-F238E27FC236}">
              <a16:creationId xmlns:a16="http://schemas.microsoft.com/office/drawing/2014/main" id="{00000000-0008-0000-0100-000010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8783300" y="144513300"/>
          <a:ext cx="593953"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2914650</xdr:colOff>
      <xdr:row>224</xdr:row>
      <xdr:rowOff>971550</xdr:rowOff>
    </xdr:from>
    <xdr:to>
      <xdr:col>3</xdr:col>
      <xdr:colOff>3529126</xdr:colOff>
      <xdr:row>225</xdr:row>
      <xdr:rowOff>323850</xdr:rowOff>
    </xdr:to>
    <xdr:pic>
      <xdr:nvPicPr>
        <xdr:cNvPr id="794" name="Image 297">
          <a:extLst>
            <a:ext uri="{FF2B5EF4-FFF2-40B4-BE49-F238E27FC236}">
              <a16:creationId xmlns:a16="http://schemas.microsoft.com/office/drawing/2014/main" id="{00000000-0008-0000-0100-00001A03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467600" y="144513300"/>
          <a:ext cx="614476"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2914650</xdr:colOff>
      <xdr:row>224</xdr:row>
      <xdr:rowOff>933450</xdr:rowOff>
    </xdr:from>
    <xdr:to>
      <xdr:col>5</xdr:col>
      <xdr:colOff>3529126</xdr:colOff>
      <xdr:row>225</xdr:row>
      <xdr:rowOff>285750</xdr:rowOff>
    </xdr:to>
    <xdr:pic>
      <xdr:nvPicPr>
        <xdr:cNvPr id="795" name="Image 297">
          <a:extLst>
            <a:ext uri="{FF2B5EF4-FFF2-40B4-BE49-F238E27FC236}">
              <a16:creationId xmlns:a16="http://schemas.microsoft.com/office/drawing/2014/main" id="{00000000-0008-0000-0100-00001B03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239500" y="144475200"/>
          <a:ext cx="614476"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419100</xdr:colOff>
      <xdr:row>8</xdr:row>
      <xdr:rowOff>209551</xdr:rowOff>
    </xdr:from>
    <xdr:to>
      <xdr:col>9</xdr:col>
      <xdr:colOff>3333750</xdr:colOff>
      <xdr:row>12</xdr:row>
      <xdr:rowOff>38101</xdr:rowOff>
    </xdr:to>
    <xdr:pic>
      <xdr:nvPicPr>
        <xdr:cNvPr id="776" name="dimg_HKRwaYyVBoL-7_UPqZG_4Ac_23" descr="Jours fériés, ponts du printemps 2024 : comment traiter la question? | La  Gazette France">
          <a:extLst>
            <a:ext uri="{FF2B5EF4-FFF2-40B4-BE49-F238E27FC236}">
              <a16:creationId xmlns:a16="http://schemas.microsoft.com/office/drawing/2014/main" id="{00000000-0008-0000-0100-000008030000}"/>
            </a:ext>
          </a:extLst>
        </xdr:cNvPr>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l="5669" t="5118" r="7601" b="8462"/>
        <a:stretch>
          <a:fillRect/>
        </a:stretch>
      </xdr:blipFill>
      <xdr:spPr bwMode="auto">
        <a:xfrm>
          <a:off x="16287750" y="4495801"/>
          <a:ext cx="2914650"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342900</xdr:colOff>
      <xdr:row>28</xdr:row>
      <xdr:rowOff>285750</xdr:rowOff>
    </xdr:from>
    <xdr:to>
      <xdr:col>9</xdr:col>
      <xdr:colOff>3257550</xdr:colOff>
      <xdr:row>32</xdr:row>
      <xdr:rowOff>114300</xdr:rowOff>
    </xdr:to>
    <xdr:pic>
      <xdr:nvPicPr>
        <xdr:cNvPr id="777" name="dimg_HKRwaYyVBoL-7_UPqZG_4Ac_23" descr="Jours fériés, ponts du printemps 2024 : comment traiter la question? | La  Gazette France">
          <a:extLst>
            <a:ext uri="{FF2B5EF4-FFF2-40B4-BE49-F238E27FC236}">
              <a16:creationId xmlns:a16="http://schemas.microsoft.com/office/drawing/2014/main" id="{00000000-0008-0000-0100-000009030000}"/>
            </a:ext>
          </a:extLst>
        </xdr:cNvPr>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l="5669" t="5118" r="7601" b="8462"/>
        <a:stretch>
          <a:fillRect/>
        </a:stretch>
      </xdr:blipFill>
      <xdr:spPr bwMode="auto">
        <a:xfrm>
          <a:off x="16211550" y="18192750"/>
          <a:ext cx="2914650"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48</xdr:row>
      <xdr:rowOff>190500</xdr:rowOff>
    </xdr:from>
    <xdr:to>
      <xdr:col>7</xdr:col>
      <xdr:colOff>3181350</xdr:colOff>
      <xdr:row>52</xdr:row>
      <xdr:rowOff>19050</xdr:rowOff>
    </xdr:to>
    <xdr:pic>
      <xdr:nvPicPr>
        <xdr:cNvPr id="796" name="dimg_HKRwaYyVBoL-7_UPqZG_4Ac_23" descr="Jours fériés, ponts du printemps 2024 : comment traiter la question? | La  Gazette France">
          <a:extLst>
            <a:ext uri="{FF2B5EF4-FFF2-40B4-BE49-F238E27FC236}">
              <a16:creationId xmlns:a16="http://schemas.microsoft.com/office/drawing/2014/main" id="{00000000-0008-0000-0100-00001C030000}"/>
            </a:ext>
          </a:extLst>
        </xdr:cNvPr>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l="5669" t="5118" r="7601" b="8462"/>
        <a:stretch>
          <a:fillRect/>
        </a:stretch>
      </xdr:blipFill>
      <xdr:spPr bwMode="auto">
        <a:xfrm>
          <a:off x="12363450" y="31756350"/>
          <a:ext cx="2914650"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323850</xdr:colOff>
      <xdr:row>48</xdr:row>
      <xdr:rowOff>209550</xdr:rowOff>
    </xdr:from>
    <xdr:to>
      <xdr:col>9</xdr:col>
      <xdr:colOff>3238500</xdr:colOff>
      <xdr:row>52</xdr:row>
      <xdr:rowOff>38100</xdr:rowOff>
    </xdr:to>
    <xdr:pic>
      <xdr:nvPicPr>
        <xdr:cNvPr id="797" name="dimg_HKRwaYyVBoL-7_UPqZG_4Ac_23" descr="Jours fériés, ponts du printemps 2024 : comment traiter la question? | La  Gazette France">
          <a:extLst>
            <a:ext uri="{FF2B5EF4-FFF2-40B4-BE49-F238E27FC236}">
              <a16:creationId xmlns:a16="http://schemas.microsoft.com/office/drawing/2014/main" id="{00000000-0008-0000-0100-00001D030000}"/>
            </a:ext>
          </a:extLst>
        </xdr:cNvPr>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l="5669" t="5118" r="7601" b="8462"/>
        <a:stretch>
          <a:fillRect/>
        </a:stretch>
      </xdr:blipFill>
      <xdr:spPr bwMode="auto">
        <a:xfrm>
          <a:off x="16192500" y="31775400"/>
          <a:ext cx="2914650"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285750</xdr:colOff>
      <xdr:row>88</xdr:row>
      <xdr:rowOff>190500</xdr:rowOff>
    </xdr:from>
    <xdr:to>
      <xdr:col>1</xdr:col>
      <xdr:colOff>3200400</xdr:colOff>
      <xdr:row>92</xdr:row>
      <xdr:rowOff>19050</xdr:rowOff>
    </xdr:to>
    <xdr:pic>
      <xdr:nvPicPr>
        <xdr:cNvPr id="798" name="dimg_HKRwaYyVBoL-7_UPqZG_4Ac_23" descr="Jours fériés, ponts du printemps 2024 : comment traiter la question? | La  Gazette France">
          <a:extLst>
            <a:ext uri="{FF2B5EF4-FFF2-40B4-BE49-F238E27FC236}">
              <a16:creationId xmlns:a16="http://schemas.microsoft.com/office/drawing/2014/main" id="{00000000-0008-0000-0100-00001E030000}"/>
            </a:ext>
          </a:extLst>
        </xdr:cNvPr>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l="5669" t="5118" r="7601" b="8462"/>
        <a:stretch>
          <a:fillRect/>
        </a:stretch>
      </xdr:blipFill>
      <xdr:spPr bwMode="auto">
        <a:xfrm>
          <a:off x="1066800" y="59035950"/>
          <a:ext cx="2914650"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2705100</xdr:colOff>
      <xdr:row>144</xdr:row>
      <xdr:rowOff>197506</xdr:rowOff>
    </xdr:from>
    <xdr:to>
      <xdr:col>9</xdr:col>
      <xdr:colOff>2019300</xdr:colOff>
      <xdr:row>147</xdr:row>
      <xdr:rowOff>133350</xdr:rowOff>
    </xdr:to>
    <xdr:pic>
      <xdr:nvPicPr>
        <xdr:cNvPr id="17" name="Image 16" descr="MEDITERRANEE">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4801850" y="96247606"/>
          <a:ext cx="3086100" cy="185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2590800</xdr:colOff>
      <xdr:row>18</xdr:row>
      <xdr:rowOff>723900</xdr:rowOff>
    </xdr:from>
    <xdr:to>
      <xdr:col>5</xdr:col>
      <xdr:colOff>3084463</xdr:colOff>
      <xdr:row>18</xdr:row>
      <xdr:rowOff>1169670</xdr:rowOff>
    </xdr:to>
    <xdr:pic>
      <xdr:nvPicPr>
        <xdr:cNvPr id="21" name="Image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915650" y="1156335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2724150</xdr:colOff>
      <xdr:row>38</xdr:row>
      <xdr:rowOff>781050</xdr:rowOff>
    </xdr:from>
    <xdr:to>
      <xdr:col>5</xdr:col>
      <xdr:colOff>3217813</xdr:colOff>
      <xdr:row>38</xdr:row>
      <xdr:rowOff>1226820</xdr:rowOff>
    </xdr:to>
    <xdr:pic>
      <xdr:nvPicPr>
        <xdr:cNvPr id="202" name="Image 201">
          <a:extLst>
            <a:ext uri="{FF2B5EF4-FFF2-40B4-BE49-F238E27FC236}">
              <a16:creationId xmlns:a16="http://schemas.microsoft.com/office/drawing/2014/main" id="{00000000-0008-0000-0100-0000CA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049000" y="2527935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2647950</xdr:colOff>
      <xdr:row>58</xdr:row>
      <xdr:rowOff>800100</xdr:rowOff>
    </xdr:from>
    <xdr:to>
      <xdr:col>5</xdr:col>
      <xdr:colOff>3141613</xdr:colOff>
      <xdr:row>58</xdr:row>
      <xdr:rowOff>1245870</xdr:rowOff>
    </xdr:to>
    <xdr:pic>
      <xdr:nvPicPr>
        <xdr:cNvPr id="203" name="Image 202">
          <a:extLst>
            <a:ext uri="{FF2B5EF4-FFF2-40B4-BE49-F238E27FC236}">
              <a16:creationId xmlns:a16="http://schemas.microsoft.com/office/drawing/2014/main" id="{00000000-0008-0000-0100-0000CB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972800" y="3893820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2647950</xdr:colOff>
      <xdr:row>78</xdr:row>
      <xdr:rowOff>781050</xdr:rowOff>
    </xdr:from>
    <xdr:to>
      <xdr:col>5</xdr:col>
      <xdr:colOff>3141613</xdr:colOff>
      <xdr:row>78</xdr:row>
      <xdr:rowOff>1226820</xdr:rowOff>
    </xdr:to>
    <xdr:pic>
      <xdr:nvPicPr>
        <xdr:cNvPr id="205" name="Image 204">
          <a:extLst>
            <a:ext uri="{FF2B5EF4-FFF2-40B4-BE49-F238E27FC236}">
              <a16:creationId xmlns:a16="http://schemas.microsoft.com/office/drawing/2014/main" id="{00000000-0008-0000-0100-0000CD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972800" y="5255895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2686050</xdr:colOff>
      <xdr:row>98</xdr:row>
      <xdr:rowOff>781050</xdr:rowOff>
    </xdr:from>
    <xdr:to>
      <xdr:col>5</xdr:col>
      <xdr:colOff>3179713</xdr:colOff>
      <xdr:row>98</xdr:row>
      <xdr:rowOff>1226820</xdr:rowOff>
    </xdr:to>
    <xdr:pic>
      <xdr:nvPicPr>
        <xdr:cNvPr id="210" name="Image 209">
          <a:extLst>
            <a:ext uri="{FF2B5EF4-FFF2-40B4-BE49-F238E27FC236}">
              <a16:creationId xmlns:a16="http://schemas.microsoft.com/office/drawing/2014/main" id="{00000000-0008-0000-0100-0000D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010900" y="6621780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2719391</xdr:colOff>
      <xdr:row>118</xdr:row>
      <xdr:rowOff>723899</xdr:rowOff>
    </xdr:from>
    <xdr:to>
      <xdr:col>5</xdr:col>
      <xdr:colOff>3213054</xdr:colOff>
      <xdr:row>118</xdr:row>
      <xdr:rowOff>1169669</xdr:rowOff>
    </xdr:to>
    <xdr:pic>
      <xdr:nvPicPr>
        <xdr:cNvPr id="213" name="Image 212">
          <a:extLst>
            <a:ext uri="{FF2B5EF4-FFF2-40B4-BE49-F238E27FC236}">
              <a16:creationId xmlns:a16="http://schemas.microsoft.com/office/drawing/2014/main" id="{00000000-0008-0000-0100-0000D5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044241" y="80067149"/>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2743200</xdr:colOff>
      <xdr:row>138</xdr:row>
      <xdr:rowOff>781050</xdr:rowOff>
    </xdr:from>
    <xdr:to>
      <xdr:col>5</xdr:col>
      <xdr:colOff>3236863</xdr:colOff>
      <xdr:row>138</xdr:row>
      <xdr:rowOff>1226820</xdr:rowOff>
    </xdr:to>
    <xdr:pic>
      <xdr:nvPicPr>
        <xdr:cNvPr id="214" name="Image 213">
          <a:extLst>
            <a:ext uri="{FF2B5EF4-FFF2-40B4-BE49-F238E27FC236}">
              <a16:creationId xmlns:a16="http://schemas.microsoft.com/office/drawing/2014/main" id="{00000000-0008-0000-0100-0000D6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068050" y="9404985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2757491</xdr:colOff>
      <xdr:row>162</xdr:row>
      <xdr:rowOff>800099</xdr:rowOff>
    </xdr:from>
    <xdr:to>
      <xdr:col>5</xdr:col>
      <xdr:colOff>3251154</xdr:colOff>
      <xdr:row>162</xdr:row>
      <xdr:rowOff>1245869</xdr:rowOff>
    </xdr:to>
    <xdr:pic>
      <xdr:nvPicPr>
        <xdr:cNvPr id="215" name="Image 214">
          <a:extLst>
            <a:ext uri="{FF2B5EF4-FFF2-40B4-BE49-F238E27FC236}">
              <a16:creationId xmlns:a16="http://schemas.microsoft.com/office/drawing/2014/main" id="{00000000-0008-0000-0100-0000D7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082341" y="107956349"/>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2776541</xdr:colOff>
      <xdr:row>185</xdr:row>
      <xdr:rowOff>781049</xdr:rowOff>
    </xdr:from>
    <xdr:to>
      <xdr:col>5</xdr:col>
      <xdr:colOff>3270204</xdr:colOff>
      <xdr:row>185</xdr:row>
      <xdr:rowOff>1226819</xdr:rowOff>
    </xdr:to>
    <xdr:pic>
      <xdr:nvPicPr>
        <xdr:cNvPr id="216" name="Image 215">
          <a:extLst>
            <a:ext uri="{FF2B5EF4-FFF2-40B4-BE49-F238E27FC236}">
              <a16:creationId xmlns:a16="http://schemas.microsoft.com/office/drawing/2014/main" id="{00000000-0008-0000-0100-0000D8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101391" y="121729499"/>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2743200</xdr:colOff>
      <xdr:row>210</xdr:row>
      <xdr:rowOff>781050</xdr:rowOff>
    </xdr:from>
    <xdr:to>
      <xdr:col>5</xdr:col>
      <xdr:colOff>3236863</xdr:colOff>
      <xdr:row>210</xdr:row>
      <xdr:rowOff>1226820</xdr:rowOff>
    </xdr:to>
    <xdr:pic>
      <xdr:nvPicPr>
        <xdr:cNvPr id="222" name="Image 221">
          <a:extLst>
            <a:ext uri="{FF2B5EF4-FFF2-40B4-BE49-F238E27FC236}">
              <a16:creationId xmlns:a16="http://schemas.microsoft.com/office/drawing/2014/main" id="{00000000-0008-0000-0100-0000DE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068050" y="13696950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1181100</xdr:colOff>
      <xdr:row>18</xdr:row>
      <xdr:rowOff>171450</xdr:rowOff>
    </xdr:from>
    <xdr:to>
      <xdr:col>3</xdr:col>
      <xdr:colOff>2584543</xdr:colOff>
      <xdr:row>18</xdr:row>
      <xdr:rowOff>826438</xdr:rowOff>
    </xdr:to>
    <xdr:sp macro="" textlink="">
      <xdr:nvSpPr>
        <xdr:cNvPr id="48" name="ZoneTexte 4">
          <a:extLst>
            <a:ext uri="{FF2B5EF4-FFF2-40B4-BE49-F238E27FC236}">
              <a16:creationId xmlns:a16="http://schemas.microsoft.com/office/drawing/2014/main" id="{00000000-0008-0000-0100-000030000000}"/>
            </a:ext>
          </a:extLst>
        </xdr:cNvPr>
        <xdr:cNvSpPr txBox="1"/>
      </xdr:nvSpPr>
      <xdr:spPr>
        <a:xfrm>
          <a:off x="5734050" y="11010900"/>
          <a:ext cx="1403443" cy="6549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Indication géographique protégée</a:t>
          </a:r>
        </a:p>
      </xdr:txBody>
    </xdr:sp>
    <xdr:clientData/>
  </xdr:twoCellAnchor>
  <xdr:twoCellAnchor>
    <xdr:from>
      <xdr:col>3</xdr:col>
      <xdr:colOff>1200150</xdr:colOff>
      <xdr:row>38</xdr:row>
      <xdr:rowOff>190500</xdr:rowOff>
    </xdr:from>
    <xdr:to>
      <xdr:col>3</xdr:col>
      <xdr:colOff>2603593</xdr:colOff>
      <xdr:row>38</xdr:row>
      <xdr:rowOff>845488</xdr:rowOff>
    </xdr:to>
    <xdr:sp macro="" textlink="">
      <xdr:nvSpPr>
        <xdr:cNvPr id="71" name="ZoneTexte 4">
          <a:extLst>
            <a:ext uri="{FF2B5EF4-FFF2-40B4-BE49-F238E27FC236}">
              <a16:creationId xmlns:a16="http://schemas.microsoft.com/office/drawing/2014/main" id="{00000000-0008-0000-0100-000047000000}"/>
            </a:ext>
          </a:extLst>
        </xdr:cNvPr>
        <xdr:cNvSpPr txBox="1"/>
      </xdr:nvSpPr>
      <xdr:spPr>
        <a:xfrm>
          <a:off x="5753100" y="24688800"/>
          <a:ext cx="1403443" cy="6549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Indication géographique protégée</a:t>
          </a:r>
        </a:p>
      </xdr:txBody>
    </xdr:sp>
    <xdr:clientData/>
  </xdr:twoCellAnchor>
  <xdr:twoCellAnchor>
    <xdr:from>
      <xdr:col>3</xdr:col>
      <xdr:colOff>1162050</xdr:colOff>
      <xdr:row>58</xdr:row>
      <xdr:rowOff>190500</xdr:rowOff>
    </xdr:from>
    <xdr:to>
      <xdr:col>3</xdr:col>
      <xdr:colOff>2565493</xdr:colOff>
      <xdr:row>58</xdr:row>
      <xdr:rowOff>845488</xdr:rowOff>
    </xdr:to>
    <xdr:sp macro="" textlink="">
      <xdr:nvSpPr>
        <xdr:cNvPr id="95" name="ZoneTexte 4">
          <a:extLst>
            <a:ext uri="{FF2B5EF4-FFF2-40B4-BE49-F238E27FC236}">
              <a16:creationId xmlns:a16="http://schemas.microsoft.com/office/drawing/2014/main" id="{00000000-0008-0000-0100-00005F000000}"/>
            </a:ext>
          </a:extLst>
        </xdr:cNvPr>
        <xdr:cNvSpPr txBox="1"/>
      </xdr:nvSpPr>
      <xdr:spPr>
        <a:xfrm>
          <a:off x="5715000" y="38328600"/>
          <a:ext cx="1403443" cy="6549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Indication géographique protégée</a:t>
          </a:r>
        </a:p>
      </xdr:txBody>
    </xdr:sp>
    <xdr:clientData/>
  </xdr:twoCellAnchor>
  <xdr:twoCellAnchor>
    <xdr:from>
      <xdr:col>3</xdr:col>
      <xdr:colOff>1104900</xdr:colOff>
      <xdr:row>78</xdr:row>
      <xdr:rowOff>190500</xdr:rowOff>
    </xdr:from>
    <xdr:to>
      <xdr:col>3</xdr:col>
      <xdr:colOff>2508343</xdr:colOff>
      <xdr:row>78</xdr:row>
      <xdr:rowOff>845488</xdr:rowOff>
    </xdr:to>
    <xdr:sp macro="" textlink="">
      <xdr:nvSpPr>
        <xdr:cNvPr id="107" name="ZoneTexte 4">
          <a:extLst>
            <a:ext uri="{FF2B5EF4-FFF2-40B4-BE49-F238E27FC236}">
              <a16:creationId xmlns:a16="http://schemas.microsoft.com/office/drawing/2014/main" id="{00000000-0008-0000-0100-00006B000000}"/>
            </a:ext>
          </a:extLst>
        </xdr:cNvPr>
        <xdr:cNvSpPr txBox="1"/>
      </xdr:nvSpPr>
      <xdr:spPr>
        <a:xfrm>
          <a:off x="5657850" y="51968400"/>
          <a:ext cx="1403443" cy="6549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Indication géographique protégée</a:t>
          </a:r>
        </a:p>
      </xdr:txBody>
    </xdr:sp>
    <xdr:clientData/>
  </xdr:twoCellAnchor>
  <xdr:twoCellAnchor>
    <xdr:from>
      <xdr:col>3</xdr:col>
      <xdr:colOff>1257300</xdr:colOff>
      <xdr:row>98</xdr:row>
      <xdr:rowOff>152400</xdr:rowOff>
    </xdr:from>
    <xdr:to>
      <xdr:col>3</xdr:col>
      <xdr:colOff>2660743</xdr:colOff>
      <xdr:row>98</xdr:row>
      <xdr:rowOff>807388</xdr:rowOff>
    </xdr:to>
    <xdr:sp macro="" textlink="">
      <xdr:nvSpPr>
        <xdr:cNvPr id="119" name="ZoneTexte 4">
          <a:extLst>
            <a:ext uri="{FF2B5EF4-FFF2-40B4-BE49-F238E27FC236}">
              <a16:creationId xmlns:a16="http://schemas.microsoft.com/office/drawing/2014/main" id="{00000000-0008-0000-0100-000077000000}"/>
            </a:ext>
          </a:extLst>
        </xdr:cNvPr>
        <xdr:cNvSpPr txBox="1"/>
      </xdr:nvSpPr>
      <xdr:spPr>
        <a:xfrm>
          <a:off x="5810250" y="65589150"/>
          <a:ext cx="1403443" cy="6549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Indication géographique protégée</a:t>
          </a:r>
        </a:p>
      </xdr:txBody>
    </xdr:sp>
    <xdr:clientData/>
  </xdr:twoCellAnchor>
  <xdr:twoCellAnchor>
    <xdr:from>
      <xdr:col>3</xdr:col>
      <xdr:colOff>1200150</xdr:colOff>
      <xdr:row>118</xdr:row>
      <xdr:rowOff>171450</xdr:rowOff>
    </xdr:from>
    <xdr:to>
      <xdr:col>3</xdr:col>
      <xdr:colOff>2603593</xdr:colOff>
      <xdr:row>118</xdr:row>
      <xdr:rowOff>826438</xdr:rowOff>
    </xdr:to>
    <xdr:sp macro="" textlink="">
      <xdr:nvSpPr>
        <xdr:cNvPr id="131" name="ZoneTexte 4">
          <a:extLst>
            <a:ext uri="{FF2B5EF4-FFF2-40B4-BE49-F238E27FC236}">
              <a16:creationId xmlns:a16="http://schemas.microsoft.com/office/drawing/2014/main" id="{00000000-0008-0000-0100-000083000000}"/>
            </a:ext>
          </a:extLst>
        </xdr:cNvPr>
        <xdr:cNvSpPr txBox="1"/>
      </xdr:nvSpPr>
      <xdr:spPr>
        <a:xfrm>
          <a:off x="5753100" y="79514700"/>
          <a:ext cx="1403443" cy="6549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Indication géographique protégée</a:t>
          </a:r>
        </a:p>
      </xdr:txBody>
    </xdr:sp>
    <xdr:clientData/>
  </xdr:twoCellAnchor>
  <xdr:twoCellAnchor>
    <xdr:from>
      <xdr:col>3</xdr:col>
      <xdr:colOff>1295400</xdr:colOff>
      <xdr:row>138</xdr:row>
      <xdr:rowOff>152400</xdr:rowOff>
    </xdr:from>
    <xdr:to>
      <xdr:col>3</xdr:col>
      <xdr:colOff>2698843</xdr:colOff>
      <xdr:row>138</xdr:row>
      <xdr:rowOff>807388</xdr:rowOff>
    </xdr:to>
    <xdr:sp macro="" textlink="">
      <xdr:nvSpPr>
        <xdr:cNvPr id="209" name="ZoneTexte 4">
          <a:extLst>
            <a:ext uri="{FF2B5EF4-FFF2-40B4-BE49-F238E27FC236}">
              <a16:creationId xmlns:a16="http://schemas.microsoft.com/office/drawing/2014/main" id="{00000000-0008-0000-0100-0000D1000000}"/>
            </a:ext>
          </a:extLst>
        </xdr:cNvPr>
        <xdr:cNvSpPr txBox="1"/>
      </xdr:nvSpPr>
      <xdr:spPr>
        <a:xfrm>
          <a:off x="5848350" y="93421200"/>
          <a:ext cx="1403443" cy="6549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Indication géographique protégée</a:t>
          </a:r>
        </a:p>
      </xdr:txBody>
    </xdr:sp>
    <xdr:clientData/>
  </xdr:twoCellAnchor>
  <xdr:twoCellAnchor>
    <xdr:from>
      <xdr:col>3</xdr:col>
      <xdr:colOff>1200150</xdr:colOff>
      <xdr:row>162</xdr:row>
      <xdr:rowOff>133350</xdr:rowOff>
    </xdr:from>
    <xdr:to>
      <xdr:col>3</xdr:col>
      <xdr:colOff>2603593</xdr:colOff>
      <xdr:row>162</xdr:row>
      <xdr:rowOff>788338</xdr:rowOff>
    </xdr:to>
    <xdr:sp macro="" textlink="">
      <xdr:nvSpPr>
        <xdr:cNvPr id="217" name="ZoneTexte 4">
          <a:extLst>
            <a:ext uri="{FF2B5EF4-FFF2-40B4-BE49-F238E27FC236}">
              <a16:creationId xmlns:a16="http://schemas.microsoft.com/office/drawing/2014/main" id="{00000000-0008-0000-0100-0000D9000000}"/>
            </a:ext>
          </a:extLst>
        </xdr:cNvPr>
        <xdr:cNvSpPr txBox="1"/>
      </xdr:nvSpPr>
      <xdr:spPr>
        <a:xfrm>
          <a:off x="5753100" y="107289600"/>
          <a:ext cx="1403443" cy="6549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Indication géographique protégée</a:t>
          </a:r>
        </a:p>
      </xdr:txBody>
    </xdr:sp>
    <xdr:clientData/>
  </xdr:twoCellAnchor>
  <xdr:twoCellAnchor>
    <xdr:from>
      <xdr:col>3</xdr:col>
      <xdr:colOff>1276350</xdr:colOff>
      <xdr:row>185</xdr:row>
      <xdr:rowOff>95250</xdr:rowOff>
    </xdr:from>
    <xdr:to>
      <xdr:col>3</xdr:col>
      <xdr:colOff>2679793</xdr:colOff>
      <xdr:row>185</xdr:row>
      <xdr:rowOff>750238</xdr:rowOff>
    </xdr:to>
    <xdr:sp macro="" textlink="">
      <xdr:nvSpPr>
        <xdr:cNvPr id="218" name="ZoneTexte 4">
          <a:extLst>
            <a:ext uri="{FF2B5EF4-FFF2-40B4-BE49-F238E27FC236}">
              <a16:creationId xmlns:a16="http://schemas.microsoft.com/office/drawing/2014/main" id="{00000000-0008-0000-0100-0000DA000000}"/>
            </a:ext>
          </a:extLst>
        </xdr:cNvPr>
        <xdr:cNvSpPr txBox="1"/>
      </xdr:nvSpPr>
      <xdr:spPr>
        <a:xfrm>
          <a:off x="5829300" y="121043700"/>
          <a:ext cx="1403443" cy="6549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Indication géographique protégée</a:t>
          </a:r>
        </a:p>
      </xdr:txBody>
    </xdr:sp>
    <xdr:clientData/>
  </xdr:twoCellAnchor>
  <xdr:twoCellAnchor>
    <xdr:from>
      <xdr:col>3</xdr:col>
      <xdr:colOff>1162050</xdr:colOff>
      <xdr:row>210</xdr:row>
      <xdr:rowOff>228600</xdr:rowOff>
    </xdr:from>
    <xdr:to>
      <xdr:col>3</xdr:col>
      <xdr:colOff>2565493</xdr:colOff>
      <xdr:row>210</xdr:row>
      <xdr:rowOff>883588</xdr:rowOff>
    </xdr:to>
    <xdr:sp macro="" textlink="">
      <xdr:nvSpPr>
        <xdr:cNvPr id="219" name="ZoneTexte 4">
          <a:extLst>
            <a:ext uri="{FF2B5EF4-FFF2-40B4-BE49-F238E27FC236}">
              <a16:creationId xmlns:a16="http://schemas.microsoft.com/office/drawing/2014/main" id="{00000000-0008-0000-0100-0000DB000000}"/>
            </a:ext>
          </a:extLst>
        </xdr:cNvPr>
        <xdr:cNvSpPr txBox="1"/>
      </xdr:nvSpPr>
      <xdr:spPr>
        <a:xfrm>
          <a:off x="5715000" y="136417050"/>
          <a:ext cx="1403443" cy="65498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fr-FR" sz="1200">
              <a:latin typeface="Montserrat" panose="00000500000000000000" pitchFamily="2" charset="0"/>
            </a:rPr>
            <a:t>Indication géographique protégée</a:t>
          </a:r>
        </a:p>
      </xdr:txBody>
    </xdr:sp>
    <xdr:clientData/>
  </xdr:twoCellAnchor>
  <xdr:twoCellAnchor editAs="oneCell">
    <xdr:from>
      <xdr:col>3</xdr:col>
      <xdr:colOff>590550</xdr:colOff>
      <xdr:row>210</xdr:row>
      <xdr:rowOff>234294</xdr:rowOff>
    </xdr:from>
    <xdr:to>
      <xdr:col>3</xdr:col>
      <xdr:colOff>1047750</xdr:colOff>
      <xdr:row>210</xdr:row>
      <xdr:rowOff>685800</xdr:rowOff>
    </xdr:to>
    <xdr:pic>
      <xdr:nvPicPr>
        <xdr:cNvPr id="223" name="dimg_wO6zaeWYCKyN9u8PgLrugAU_21" descr="Indication Géographique Protégée (IGP) | Cuisine &amp; Achat | La-viande.fr">
          <a:extLst>
            <a:ext uri="{FF2B5EF4-FFF2-40B4-BE49-F238E27FC236}">
              <a16:creationId xmlns:a16="http://schemas.microsoft.com/office/drawing/2014/main" id="{00000000-0008-0000-0100-0000DF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143500" y="136422744"/>
          <a:ext cx="457200" cy="451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704850</xdr:colOff>
      <xdr:row>185</xdr:row>
      <xdr:rowOff>76200</xdr:rowOff>
    </xdr:from>
    <xdr:to>
      <xdr:col>3</xdr:col>
      <xdr:colOff>1162050</xdr:colOff>
      <xdr:row>185</xdr:row>
      <xdr:rowOff>527706</xdr:rowOff>
    </xdr:to>
    <xdr:pic>
      <xdr:nvPicPr>
        <xdr:cNvPr id="224" name="dimg_wO6zaeWYCKyN9u8PgLrugAU_21" descr="Indication Géographique Protégée (IGP) | Cuisine &amp; Achat | La-viande.fr">
          <a:extLst>
            <a:ext uri="{FF2B5EF4-FFF2-40B4-BE49-F238E27FC236}">
              <a16:creationId xmlns:a16="http://schemas.microsoft.com/office/drawing/2014/main" id="{00000000-0008-0000-0100-0000E0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257800" y="121024650"/>
          <a:ext cx="457200" cy="451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742950</xdr:colOff>
      <xdr:row>162</xdr:row>
      <xdr:rowOff>95250</xdr:rowOff>
    </xdr:from>
    <xdr:to>
      <xdr:col>3</xdr:col>
      <xdr:colOff>1200150</xdr:colOff>
      <xdr:row>162</xdr:row>
      <xdr:rowOff>546756</xdr:rowOff>
    </xdr:to>
    <xdr:pic>
      <xdr:nvPicPr>
        <xdr:cNvPr id="225" name="dimg_wO6zaeWYCKyN9u8PgLrugAU_21" descr="Indication Géographique Protégée (IGP) | Cuisine &amp; Achat | La-viande.fr">
          <a:extLst>
            <a:ext uri="{FF2B5EF4-FFF2-40B4-BE49-F238E27FC236}">
              <a16:creationId xmlns:a16="http://schemas.microsoft.com/office/drawing/2014/main" id="{00000000-0008-0000-0100-0000E1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295900" y="107251500"/>
          <a:ext cx="457200" cy="451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800100</xdr:colOff>
      <xdr:row>138</xdr:row>
      <xdr:rowOff>190500</xdr:rowOff>
    </xdr:from>
    <xdr:to>
      <xdr:col>3</xdr:col>
      <xdr:colOff>1257300</xdr:colOff>
      <xdr:row>138</xdr:row>
      <xdr:rowOff>642006</xdr:rowOff>
    </xdr:to>
    <xdr:pic>
      <xdr:nvPicPr>
        <xdr:cNvPr id="228" name="dimg_wO6zaeWYCKyN9u8PgLrugAU_21" descr="Indication Géographique Protégée (IGP) | Cuisine &amp; Achat | La-viande.fr">
          <a:extLst>
            <a:ext uri="{FF2B5EF4-FFF2-40B4-BE49-F238E27FC236}">
              <a16:creationId xmlns:a16="http://schemas.microsoft.com/office/drawing/2014/main" id="{00000000-0008-0000-0100-0000E4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353050" y="93459300"/>
          <a:ext cx="457200" cy="451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742950</xdr:colOff>
      <xdr:row>118</xdr:row>
      <xdr:rowOff>190500</xdr:rowOff>
    </xdr:from>
    <xdr:to>
      <xdr:col>3</xdr:col>
      <xdr:colOff>1200150</xdr:colOff>
      <xdr:row>118</xdr:row>
      <xdr:rowOff>642006</xdr:rowOff>
    </xdr:to>
    <xdr:pic>
      <xdr:nvPicPr>
        <xdr:cNvPr id="231" name="dimg_wO6zaeWYCKyN9u8PgLrugAU_21" descr="Indication Géographique Protégée (IGP) | Cuisine &amp; Achat | La-viande.fr">
          <a:extLst>
            <a:ext uri="{FF2B5EF4-FFF2-40B4-BE49-F238E27FC236}">
              <a16:creationId xmlns:a16="http://schemas.microsoft.com/office/drawing/2014/main" id="{00000000-0008-0000-0100-0000E7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295900" y="79533750"/>
          <a:ext cx="457200" cy="451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819150</xdr:colOff>
      <xdr:row>98</xdr:row>
      <xdr:rowOff>171450</xdr:rowOff>
    </xdr:from>
    <xdr:to>
      <xdr:col>3</xdr:col>
      <xdr:colOff>1276350</xdr:colOff>
      <xdr:row>98</xdr:row>
      <xdr:rowOff>622956</xdr:rowOff>
    </xdr:to>
    <xdr:pic>
      <xdr:nvPicPr>
        <xdr:cNvPr id="232" name="dimg_wO6zaeWYCKyN9u8PgLrugAU_21" descr="Indication Géographique Protégée (IGP) | Cuisine &amp; Achat | La-viande.fr">
          <a:extLst>
            <a:ext uri="{FF2B5EF4-FFF2-40B4-BE49-F238E27FC236}">
              <a16:creationId xmlns:a16="http://schemas.microsoft.com/office/drawing/2014/main" id="{00000000-0008-0000-0100-0000E8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372100" y="65608200"/>
          <a:ext cx="457200" cy="451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590550</xdr:colOff>
      <xdr:row>78</xdr:row>
      <xdr:rowOff>171450</xdr:rowOff>
    </xdr:from>
    <xdr:to>
      <xdr:col>3</xdr:col>
      <xdr:colOff>1047750</xdr:colOff>
      <xdr:row>78</xdr:row>
      <xdr:rowOff>622956</xdr:rowOff>
    </xdr:to>
    <xdr:pic>
      <xdr:nvPicPr>
        <xdr:cNvPr id="233" name="dimg_wO6zaeWYCKyN9u8PgLrugAU_21" descr="Indication Géographique Protégée (IGP) | Cuisine &amp; Achat | La-viande.fr">
          <a:extLst>
            <a:ext uri="{FF2B5EF4-FFF2-40B4-BE49-F238E27FC236}">
              <a16:creationId xmlns:a16="http://schemas.microsoft.com/office/drawing/2014/main" id="{00000000-0008-0000-0100-0000E9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143500" y="51949350"/>
          <a:ext cx="457200" cy="451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666750</xdr:colOff>
      <xdr:row>58</xdr:row>
      <xdr:rowOff>171450</xdr:rowOff>
    </xdr:from>
    <xdr:to>
      <xdr:col>3</xdr:col>
      <xdr:colOff>1123950</xdr:colOff>
      <xdr:row>58</xdr:row>
      <xdr:rowOff>622956</xdr:rowOff>
    </xdr:to>
    <xdr:pic>
      <xdr:nvPicPr>
        <xdr:cNvPr id="234" name="dimg_wO6zaeWYCKyN9u8PgLrugAU_21" descr="Indication Géographique Protégée (IGP) | Cuisine &amp; Achat | La-viande.fr">
          <a:extLst>
            <a:ext uri="{FF2B5EF4-FFF2-40B4-BE49-F238E27FC236}">
              <a16:creationId xmlns:a16="http://schemas.microsoft.com/office/drawing/2014/main" id="{00000000-0008-0000-0100-0000EA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219700" y="38309550"/>
          <a:ext cx="457200" cy="451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762000</xdr:colOff>
      <xdr:row>38</xdr:row>
      <xdr:rowOff>209550</xdr:rowOff>
    </xdr:from>
    <xdr:to>
      <xdr:col>3</xdr:col>
      <xdr:colOff>1200150</xdr:colOff>
      <xdr:row>38</xdr:row>
      <xdr:rowOff>642243</xdr:rowOff>
    </xdr:to>
    <xdr:pic>
      <xdr:nvPicPr>
        <xdr:cNvPr id="235" name="dimg_wO6zaeWYCKyN9u8PgLrugAU_21" descr="Indication Géographique Protégée (IGP) | Cuisine &amp; Achat | La-viande.fr">
          <a:extLst>
            <a:ext uri="{FF2B5EF4-FFF2-40B4-BE49-F238E27FC236}">
              <a16:creationId xmlns:a16="http://schemas.microsoft.com/office/drawing/2014/main" id="{00000000-0008-0000-0100-0000EB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314950" y="24707850"/>
          <a:ext cx="438150" cy="432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742950</xdr:colOff>
      <xdr:row>18</xdr:row>
      <xdr:rowOff>209550</xdr:rowOff>
    </xdr:from>
    <xdr:to>
      <xdr:col>3</xdr:col>
      <xdr:colOff>1200150</xdr:colOff>
      <xdr:row>18</xdr:row>
      <xdr:rowOff>661056</xdr:rowOff>
    </xdr:to>
    <xdr:pic>
      <xdr:nvPicPr>
        <xdr:cNvPr id="236" name="dimg_wO6zaeWYCKyN9u8PgLrugAU_21" descr="Indication Géographique Protégée (IGP) | Cuisine &amp; Achat | La-viande.fr">
          <a:extLst>
            <a:ext uri="{FF2B5EF4-FFF2-40B4-BE49-F238E27FC236}">
              <a16:creationId xmlns:a16="http://schemas.microsoft.com/office/drawing/2014/main" id="{00000000-0008-0000-0100-0000EC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295900" y="11049000"/>
          <a:ext cx="457200" cy="451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438150</xdr:colOff>
      <xdr:row>5</xdr:row>
      <xdr:rowOff>514350</xdr:rowOff>
    </xdr:to>
    <xdr:pic>
      <xdr:nvPicPr>
        <xdr:cNvPr id="237" name="Image 236">
          <a:extLst>
            <a:ext uri="{FF2B5EF4-FFF2-40B4-BE49-F238E27FC236}">
              <a16:creationId xmlns:a16="http://schemas.microsoft.com/office/drawing/2014/main" id="{00000000-0008-0000-0100-0000ED00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781050" y="2362200"/>
          <a:ext cx="438150" cy="514350"/>
        </a:xfrm>
        <a:prstGeom prst="rect">
          <a:avLst/>
        </a:prstGeom>
      </xdr:spPr>
    </xdr:pic>
    <xdr:clientData/>
  </xdr:twoCellAnchor>
  <xdr:twoCellAnchor editAs="oneCell">
    <xdr:from>
      <xdr:col>1</xdr:col>
      <xdr:colOff>0</xdr:colOff>
      <xdr:row>11</xdr:row>
      <xdr:rowOff>0</xdr:rowOff>
    </xdr:from>
    <xdr:to>
      <xdr:col>1</xdr:col>
      <xdr:colOff>438150</xdr:colOff>
      <xdr:row>11</xdr:row>
      <xdr:rowOff>514350</xdr:rowOff>
    </xdr:to>
    <xdr:pic>
      <xdr:nvPicPr>
        <xdr:cNvPr id="240" name="Image 239">
          <a:extLst>
            <a:ext uri="{FF2B5EF4-FFF2-40B4-BE49-F238E27FC236}">
              <a16:creationId xmlns:a16="http://schemas.microsoft.com/office/drawing/2014/main" id="{00000000-0008-0000-0100-0000F000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781050" y="6096000"/>
          <a:ext cx="438150" cy="514350"/>
        </a:xfrm>
        <a:prstGeom prst="rect">
          <a:avLst/>
        </a:prstGeom>
      </xdr:spPr>
    </xdr:pic>
    <xdr:clientData/>
  </xdr:twoCellAnchor>
  <xdr:oneCellAnchor>
    <xdr:from>
      <xdr:col>3</xdr:col>
      <xdr:colOff>0</xdr:colOff>
      <xdr:row>5</xdr:row>
      <xdr:rowOff>0</xdr:rowOff>
    </xdr:from>
    <xdr:ext cx="452434" cy="353464"/>
    <xdr:pic>
      <xdr:nvPicPr>
        <xdr:cNvPr id="241" name="BIOE" descr="Logo AB Européen">
          <a:extLst>
            <a:ext uri="{FF2B5EF4-FFF2-40B4-BE49-F238E27FC236}">
              <a16:creationId xmlns:a16="http://schemas.microsoft.com/office/drawing/2014/main" id="{00000000-0008-0000-0100-0000F1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4552950" y="23622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8</xdr:row>
      <xdr:rowOff>0</xdr:rowOff>
    </xdr:from>
    <xdr:ext cx="452434" cy="353464"/>
    <xdr:pic>
      <xdr:nvPicPr>
        <xdr:cNvPr id="242" name="BIOE" descr="Logo AB Européen">
          <a:extLst>
            <a:ext uri="{FF2B5EF4-FFF2-40B4-BE49-F238E27FC236}">
              <a16:creationId xmlns:a16="http://schemas.microsoft.com/office/drawing/2014/main" id="{00000000-0008-0000-0100-0000F2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2096750" y="428625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3086100</xdr:colOff>
      <xdr:row>8</xdr:row>
      <xdr:rowOff>1047750</xdr:rowOff>
    </xdr:from>
    <xdr:to>
      <xdr:col>5</xdr:col>
      <xdr:colOff>3579763</xdr:colOff>
      <xdr:row>9</xdr:row>
      <xdr:rowOff>236220</xdr:rowOff>
    </xdr:to>
    <xdr:pic>
      <xdr:nvPicPr>
        <xdr:cNvPr id="243" name="Image 242">
          <a:extLst>
            <a:ext uri="{FF2B5EF4-FFF2-40B4-BE49-F238E27FC236}">
              <a16:creationId xmlns:a16="http://schemas.microsoft.com/office/drawing/2014/main" id="{00000000-0008-0000-0100-0000F3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1410950" y="533400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11</xdr:row>
      <xdr:rowOff>0</xdr:rowOff>
    </xdr:from>
    <xdr:to>
      <xdr:col>5</xdr:col>
      <xdr:colOff>457200</xdr:colOff>
      <xdr:row>11</xdr:row>
      <xdr:rowOff>451506</xdr:rowOff>
    </xdr:to>
    <xdr:pic>
      <xdr:nvPicPr>
        <xdr:cNvPr id="245" name="dimg_wO6zaeWYCKyN9u8PgLrugAU_21" descr="Indication Géographique Protégée (IGP) | Cuisine &amp; Achat | La-viande.fr">
          <a:extLst>
            <a:ext uri="{FF2B5EF4-FFF2-40B4-BE49-F238E27FC236}">
              <a16:creationId xmlns:a16="http://schemas.microsoft.com/office/drawing/2014/main" id="{00000000-0008-0000-0100-0000F5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8324850" y="6096000"/>
          <a:ext cx="457200" cy="451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25</xdr:row>
      <xdr:rowOff>0</xdr:rowOff>
    </xdr:from>
    <xdr:ext cx="452434" cy="353464"/>
    <xdr:pic>
      <xdr:nvPicPr>
        <xdr:cNvPr id="246" name="BIOE" descr="Logo AB Européen">
          <a:extLst>
            <a:ext uri="{FF2B5EF4-FFF2-40B4-BE49-F238E27FC236}">
              <a16:creationId xmlns:a16="http://schemas.microsoft.com/office/drawing/2014/main" id="{00000000-0008-0000-0100-0000F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781050" y="1598295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31</xdr:row>
      <xdr:rowOff>0</xdr:rowOff>
    </xdr:from>
    <xdr:ext cx="452434" cy="353464"/>
    <xdr:pic>
      <xdr:nvPicPr>
        <xdr:cNvPr id="249" name="BIOE" descr="Logo AB Européen">
          <a:extLst>
            <a:ext uri="{FF2B5EF4-FFF2-40B4-BE49-F238E27FC236}">
              <a16:creationId xmlns:a16="http://schemas.microsoft.com/office/drawing/2014/main" id="{00000000-0008-0000-0100-0000F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2096750" y="1971675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31</xdr:row>
      <xdr:rowOff>0</xdr:rowOff>
    </xdr:from>
    <xdr:ext cx="452434" cy="353464"/>
    <xdr:pic>
      <xdr:nvPicPr>
        <xdr:cNvPr id="250" name="BIOE" descr="Logo AB Européen">
          <a:extLst>
            <a:ext uri="{FF2B5EF4-FFF2-40B4-BE49-F238E27FC236}">
              <a16:creationId xmlns:a16="http://schemas.microsoft.com/office/drawing/2014/main" id="{00000000-0008-0000-0100-0000F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781050" y="1971675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3048000</xdr:colOff>
      <xdr:row>28</xdr:row>
      <xdr:rowOff>1047750</xdr:rowOff>
    </xdr:from>
    <xdr:to>
      <xdr:col>1</xdr:col>
      <xdr:colOff>3541663</xdr:colOff>
      <xdr:row>29</xdr:row>
      <xdr:rowOff>236220</xdr:rowOff>
    </xdr:to>
    <xdr:pic>
      <xdr:nvPicPr>
        <xdr:cNvPr id="251" name="Image 250">
          <a:extLst>
            <a:ext uri="{FF2B5EF4-FFF2-40B4-BE49-F238E27FC236}">
              <a16:creationId xmlns:a16="http://schemas.microsoft.com/office/drawing/2014/main" id="{00000000-0008-0000-0100-0000FB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829050" y="1895475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31</xdr:row>
      <xdr:rowOff>0</xdr:rowOff>
    </xdr:from>
    <xdr:to>
      <xdr:col>5</xdr:col>
      <xdr:colOff>438150</xdr:colOff>
      <xdr:row>31</xdr:row>
      <xdr:rowOff>432693</xdr:rowOff>
    </xdr:to>
    <xdr:pic>
      <xdr:nvPicPr>
        <xdr:cNvPr id="252" name="dimg_wO6zaeWYCKyN9u8PgLrugAU_21" descr="Indication Géographique Protégée (IGP) | Cuisine &amp; Achat | La-viande.fr">
          <a:extLst>
            <a:ext uri="{FF2B5EF4-FFF2-40B4-BE49-F238E27FC236}">
              <a16:creationId xmlns:a16="http://schemas.microsoft.com/office/drawing/2014/main" id="{00000000-0008-0000-0100-0000FC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8324850" y="19716750"/>
          <a:ext cx="438150" cy="432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45</xdr:row>
      <xdr:rowOff>0</xdr:rowOff>
    </xdr:from>
    <xdr:ext cx="452434" cy="353464"/>
    <xdr:pic>
      <xdr:nvPicPr>
        <xdr:cNvPr id="254" name="BIOE" descr="Logo AB Européen">
          <a:extLst>
            <a:ext uri="{FF2B5EF4-FFF2-40B4-BE49-F238E27FC236}">
              <a16:creationId xmlns:a16="http://schemas.microsoft.com/office/drawing/2014/main" id="{00000000-0008-0000-0100-0000F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781050" y="296418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45</xdr:row>
      <xdr:rowOff>0</xdr:rowOff>
    </xdr:from>
    <xdr:ext cx="452434" cy="353464"/>
    <xdr:pic>
      <xdr:nvPicPr>
        <xdr:cNvPr id="258" name="BIOE" descr="Logo AB Européen">
          <a:extLst>
            <a:ext uri="{FF2B5EF4-FFF2-40B4-BE49-F238E27FC236}">
              <a16:creationId xmlns:a16="http://schemas.microsoft.com/office/drawing/2014/main" id="{00000000-0008-0000-0100-000002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8324850" y="296418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51</xdr:row>
      <xdr:rowOff>0</xdr:rowOff>
    </xdr:from>
    <xdr:to>
      <xdr:col>1</xdr:col>
      <xdr:colOff>438150</xdr:colOff>
      <xdr:row>51</xdr:row>
      <xdr:rowOff>514350</xdr:rowOff>
    </xdr:to>
    <xdr:pic>
      <xdr:nvPicPr>
        <xdr:cNvPr id="259" name="Image 258">
          <a:extLst>
            <a:ext uri="{FF2B5EF4-FFF2-40B4-BE49-F238E27FC236}">
              <a16:creationId xmlns:a16="http://schemas.microsoft.com/office/drawing/2014/main" id="{00000000-0008-0000-0100-000003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781050" y="33375600"/>
          <a:ext cx="438150" cy="514350"/>
        </a:xfrm>
        <a:prstGeom prst="rect">
          <a:avLst/>
        </a:prstGeom>
      </xdr:spPr>
    </xdr:pic>
    <xdr:clientData/>
  </xdr:twoCellAnchor>
  <xdr:twoCellAnchor editAs="oneCell">
    <xdr:from>
      <xdr:col>3</xdr:col>
      <xdr:colOff>0</xdr:colOff>
      <xdr:row>51</xdr:row>
      <xdr:rowOff>0</xdr:rowOff>
    </xdr:from>
    <xdr:to>
      <xdr:col>3</xdr:col>
      <xdr:colOff>438150</xdr:colOff>
      <xdr:row>51</xdr:row>
      <xdr:rowOff>514350</xdr:rowOff>
    </xdr:to>
    <xdr:pic>
      <xdr:nvPicPr>
        <xdr:cNvPr id="261" name="Image 260">
          <a:extLst>
            <a:ext uri="{FF2B5EF4-FFF2-40B4-BE49-F238E27FC236}">
              <a16:creationId xmlns:a16="http://schemas.microsoft.com/office/drawing/2014/main" id="{00000000-0008-0000-0100-000005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4552950" y="33375600"/>
          <a:ext cx="438150" cy="514350"/>
        </a:xfrm>
        <a:prstGeom prst="rect">
          <a:avLst/>
        </a:prstGeom>
      </xdr:spPr>
    </xdr:pic>
    <xdr:clientData/>
  </xdr:twoCellAnchor>
  <xdr:twoCellAnchor editAs="oneCell">
    <xdr:from>
      <xdr:col>5</xdr:col>
      <xdr:colOff>0</xdr:colOff>
      <xdr:row>51</xdr:row>
      <xdr:rowOff>0</xdr:rowOff>
    </xdr:from>
    <xdr:to>
      <xdr:col>5</xdr:col>
      <xdr:colOff>438150</xdr:colOff>
      <xdr:row>51</xdr:row>
      <xdr:rowOff>514350</xdr:rowOff>
    </xdr:to>
    <xdr:pic>
      <xdr:nvPicPr>
        <xdr:cNvPr id="262" name="Image 261">
          <a:extLst>
            <a:ext uri="{FF2B5EF4-FFF2-40B4-BE49-F238E27FC236}">
              <a16:creationId xmlns:a16="http://schemas.microsoft.com/office/drawing/2014/main" id="{00000000-0008-0000-0100-000006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8324850" y="33375600"/>
          <a:ext cx="438150" cy="514350"/>
        </a:xfrm>
        <a:prstGeom prst="rect">
          <a:avLst/>
        </a:prstGeom>
      </xdr:spPr>
    </xdr:pic>
    <xdr:clientData/>
  </xdr:twoCellAnchor>
  <xdr:oneCellAnchor>
    <xdr:from>
      <xdr:col>5</xdr:col>
      <xdr:colOff>1</xdr:colOff>
      <xdr:row>48</xdr:row>
      <xdr:rowOff>76200</xdr:rowOff>
    </xdr:from>
    <xdr:ext cx="438010" cy="400050"/>
    <xdr:pic>
      <xdr:nvPicPr>
        <xdr:cNvPr id="263" name="Image 286">
          <a:extLst>
            <a:ext uri="{FF2B5EF4-FFF2-40B4-BE49-F238E27FC236}">
              <a16:creationId xmlns:a16="http://schemas.microsoft.com/office/drawing/2014/main" id="{00000000-0008-0000-0100-00000701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8324851" y="31642050"/>
          <a:ext cx="43801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65</xdr:row>
      <xdr:rowOff>0</xdr:rowOff>
    </xdr:from>
    <xdr:ext cx="452434" cy="353464"/>
    <xdr:pic>
      <xdr:nvPicPr>
        <xdr:cNvPr id="267" name="BIOE" descr="Logo AB Européen">
          <a:extLst>
            <a:ext uri="{FF2B5EF4-FFF2-40B4-BE49-F238E27FC236}">
              <a16:creationId xmlns:a16="http://schemas.microsoft.com/office/drawing/2014/main" id="{00000000-0008-0000-0100-00000B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781050" y="432816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65</xdr:row>
      <xdr:rowOff>0</xdr:rowOff>
    </xdr:from>
    <xdr:ext cx="452434" cy="353464"/>
    <xdr:pic>
      <xdr:nvPicPr>
        <xdr:cNvPr id="268" name="BIOE" descr="Logo AB Européen">
          <a:extLst>
            <a:ext uri="{FF2B5EF4-FFF2-40B4-BE49-F238E27FC236}">
              <a16:creationId xmlns:a16="http://schemas.microsoft.com/office/drawing/2014/main" id="{00000000-0008-0000-0100-00000C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4552950" y="432816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0</xdr:colOff>
      <xdr:row>65</xdr:row>
      <xdr:rowOff>0</xdr:rowOff>
    </xdr:from>
    <xdr:to>
      <xdr:col>9</xdr:col>
      <xdr:colOff>493663</xdr:colOff>
      <xdr:row>65</xdr:row>
      <xdr:rowOff>445770</xdr:rowOff>
    </xdr:to>
    <xdr:pic>
      <xdr:nvPicPr>
        <xdr:cNvPr id="269" name="Image 268">
          <a:extLst>
            <a:ext uri="{FF2B5EF4-FFF2-40B4-BE49-F238E27FC236}">
              <a16:creationId xmlns:a16="http://schemas.microsoft.com/office/drawing/2014/main" id="{00000000-0008-0000-0100-00000D01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5868650" y="4328160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3048000</xdr:colOff>
      <xdr:row>68</xdr:row>
      <xdr:rowOff>1123950</xdr:rowOff>
    </xdr:from>
    <xdr:to>
      <xdr:col>7</xdr:col>
      <xdr:colOff>3541663</xdr:colOff>
      <xdr:row>69</xdr:row>
      <xdr:rowOff>312420</xdr:rowOff>
    </xdr:to>
    <xdr:pic>
      <xdr:nvPicPr>
        <xdr:cNvPr id="272" name="Image 271">
          <a:extLst>
            <a:ext uri="{FF2B5EF4-FFF2-40B4-BE49-F238E27FC236}">
              <a16:creationId xmlns:a16="http://schemas.microsoft.com/office/drawing/2014/main" id="{00000000-0008-0000-0100-00001001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5144750" y="4632960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68</xdr:row>
      <xdr:rowOff>0</xdr:rowOff>
    </xdr:from>
    <xdr:ext cx="452434" cy="353464"/>
    <xdr:pic>
      <xdr:nvPicPr>
        <xdr:cNvPr id="273" name="BIOE" descr="Logo AB Européen">
          <a:extLst>
            <a:ext uri="{FF2B5EF4-FFF2-40B4-BE49-F238E27FC236}">
              <a16:creationId xmlns:a16="http://schemas.microsoft.com/office/drawing/2014/main" id="{00000000-0008-0000-0100-000011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781050" y="4520565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71</xdr:row>
      <xdr:rowOff>0</xdr:rowOff>
    </xdr:from>
    <xdr:to>
      <xdr:col>3</xdr:col>
      <xdr:colOff>438150</xdr:colOff>
      <xdr:row>71</xdr:row>
      <xdr:rowOff>514350</xdr:rowOff>
    </xdr:to>
    <xdr:pic>
      <xdr:nvPicPr>
        <xdr:cNvPr id="275" name="Image 274">
          <a:extLst>
            <a:ext uri="{FF2B5EF4-FFF2-40B4-BE49-F238E27FC236}">
              <a16:creationId xmlns:a16="http://schemas.microsoft.com/office/drawing/2014/main" id="{00000000-0008-0000-0100-000013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4552950" y="47015400"/>
          <a:ext cx="438150" cy="514350"/>
        </a:xfrm>
        <a:prstGeom prst="rect">
          <a:avLst/>
        </a:prstGeom>
      </xdr:spPr>
    </xdr:pic>
    <xdr:clientData/>
  </xdr:twoCellAnchor>
  <xdr:twoCellAnchor editAs="oneCell">
    <xdr:from>
      <xdr:col>5</xdr:col>
      <xdr:colOff>0</xdr:colOff>
      <xdr:row>71</xdr:row>
      <xdr:rowOff>0</xdr:rowOff>
    </xdr:from>
    <xdr:to>
      <xdr:col>5</xdr:col>
      <xdr:colOff>438150</xdr:colOff>
      <xdr:row>71</xdr:row>
      <xdr:rowOff>514350</xdr:rowOff>
    </xdr:to>
    <xdr:pic>
      <xdr:nvPicPr>
        <xdr:cNvPr id="279" name="Image 278">
          <a:extLst>
            <a:ext uri="{FF2B5EF4-FFF2-40B4-BE49-F238E27FC236}">
              <a16:creationId xmlns:a16="http://schemas.microsoft.com/office/drawing/2014/main" id="{00000000-0008-0000-0100-000017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8324850" y="47015400"/>
          <a:ext cx="438150" cy="514350"/>
        </a:xfrm>
        <a:prstGeom prst="rect">
          <a:avLst/>
        </a:prstGeom>
      </xdr:spPr>
    </xdr:pic>
    <xdr:clientData/>
  </xdr:twoCellAnchor>
  <xdr:twoCellAnchor editAs="oneCell">
    <xdr:from>
      <xdr:col>1</xdr:col>
      <xdr:colOff>0</xdr:colOff>
      <xdr:row>76</xdr:row>
      <xdr:rowOff>0</xdr:rowOff>
    </xdr:from>
    <xdr:to>
      <xdr:col>1</xdr:col>
      <xdr:colOff>438150</xdr:colOff>
      <xdr:row>76</xdr:row>
      <xdr:rowOff>514350</xdr:rowOff>
    </xdr:to>
    <xdr:pic>
      <xdr:nvPicPr>
        <xdr:cNvPr id="280" name="Image 279">
          <a:extLst>
            <a:ext uri="{FF2B5EF4-FFF2-40B4-BE49-F238E27FC236}">
              <a16:creationId xmlns:a16="http://schemas.microsoft.com/office/drawing/2014/main" id="{00000000-0008-0000-0100-000018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781050" y="50120550"/>
          <a:ext cx="438150" cy="514350"/>
        </a:xfrm>
        <a:prstGeom prst="rect">
          <a:avLst/>
        </a:prstGeom>
      </xdr:spPr>
    </xdr:pic>
    <xdr:clientData/>
  </xdr:twoCellAnchor>
  <xdr:twoCellAnchor editAs="oneCell">
    <xdr:from>
      <xdr:col>7</xdr:col>
      <xdr:colOff>0</xdr:colOff>
      <xdr:row>96</xdr:row>
      <xdr:rowOff>0</xdr:rowOff>
    </xdr:from>
    <xdr:to>
      <xdr:col>7</xdr:col>
      <xdr:colOff>438150</xdr:colOff>
      <xdr:row>96</xdr:row>
      <xdr:rowOff>514350</xdr:rowOff>
    </xdr:to>
    <xdr:pic>
      <xdr:nvPicPr>
        <xdr:cNvPr id="282" name="Image 281">
          <a:extLst>
            <a:ext uri="{FF2B5EF4-FFF2-40B4-BE49-F238E27FC236}">
              <a16:creationId xmlns:a16="http://schemas.microsoft.com/office/drawing/2014/main" id="{00000000-0008-0000-0100-00001A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12096750" y="63760350"/>
          <a:ext cx="438150" cy="514350"/>
        </a:xfrm>
        <a:prstGeom prst="rect">
          <a:avLst/>
        </a:prstGeom>
      </xdr:spPr>
    </xdr:pic>
    <xdr:clientData/>
  </xdr:twoCellAnchor>
  <xdr:twoCellAnchor>
    <xdr:from>
      <xdr:col>9</xdr:col>
      <xdr:colOff>2914650</xdr:colOff>
      <xdr:row>88</xdr:row>
      <xdr:rowOff>1066800</xdr:rowOff>
    </xdr:from>
    <xdr:to>
      <xdr:col>9</xdr:col>
      <xdr:colOff>3408313</xdr:colOff>
      <xdr:row>89</xdr:row>
      <xdr:rowOff>255270</xdr:rowOff>
    </xdr:to>
    <xdr:pic>
      <xdr:nvPicPr>
        <xdr:cNvPr id="284" name="Image 283">
          <a:extLst>
            <a:ext uri="{FF2B5EF4-FFF2-40B4-BE49-F238E27FC236}">
              <a16:creationId xmlns:a16="http://schemas.microsoft.com/office/drawing/2014/main" id="{00000000-0008-0000-0100-00001C01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8783300" y="5991225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85</xdr:row>
      <xdr:rowOff>0</xdr:rowOff>
    </xdr:from>
    <xdr:ext cx="452434" cy="353464"/>
    <xdr:pic>
      <xdr:nvPicPr>
        <xdr:cNvPr id="288" name="BIOE" descr="Logo AB Européen">
          <a:extLst>
            <a:ext uri="{FF2B5EF4-FFF2-40B4-BE49-F238E27FC236}">
              <a16:creationId xmlns:a16="http://schemas.microsoft.com/office/drawing/2014/main" id="{00000000-0008-0000-0100-000020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4552950" y="569214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85</xdr:row>
      <xdr:rowOff>0</xdr:rowOff>
    </xdr:from>
    <xdr:ext cx="452434" cy="353464"/>
    <xdr:pic>
      <xdr:nvPicPr>
        <xdr:cNvPr id="289" name="BIOE" descr="Logo AB Européen">
          <a:extLst>
            <a:ext uri="{FF2B5EF4-FFF2-40B4-BE49-F238E27FC236}">
              <a16:creationId xmlns:a16="http://schemas.microsoft.com/office/drawing/2014/main" id="{00000000-0008-0000-0100-000021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2096750" y="569214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91</xdr:row>
      <xdr:rowOff>0</xdr:rowOff>
    </xdr:from>
    <xdr:ext cx="452434" cy="353464"/>
    <xdr:pic>
      <xdr:nvPicPr>
        <xdr:cNvPr id="290" name="BIOE" descr="Logo AB Européen">
          <a:extLst>
            <a:ext uri="{FF2B5EF4-FFF2-40B4-BE49-F238E27FC236}">
              <a16:creationId xmlns:a16="http://schemas.microsoft.com/office/drawing/2014/main" id="{00000000-0008-0000-0100-000022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5868650" y="606552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105</xdr:row>
      <xdr:rowOff>0</xdr:rowOff>
    </xdr:from>
    <xdr:ext cx="452434" cy="353464"/>
    <xdr:pic>
      <xdr:nvPicPr>
        <xdr:cNvPr id="61" name="BIOE" descr="Logo AB Européen">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8324850" y="708660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105</xdr:row>
      <xdr:rowOff>0</xdr:rowOff>
    </xdr:from>
    <xdr:ext cx="452434" cy="353464"/>
    <xdr:pic>
      <xdr:nvPicPr>
        <xdr:cNvPr id="291" name="BIOE" descr="Logo AB Européen">
          <a:extLst>
            <a:ext uri="{FF2B5EF4-FFF2-40B4-BE49-F238E27FC236}">
              <a16:creationId xmlns:a16="http://schemas.microsoft.com/office/drawing/2014/main" id="{00000000-0008-0000-0100-000023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2096750" y="708660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3067050</xdr:colOff>
      <xdr:row>108</xdr:row>
      <xdr:rowOff>1162050</xdr:rowOff>
    </xdr:from>
    <xdr:to>
      <xdr:col>3</xdr:col>
      <xdr:colOff>3560713</xdr:colOff>
      <xdr:row>109</xdr:row>
      <xdr:rowOff>350520</xdr:rowOff>
    </xdr:to>
    <xdr:pic>
      <xdr:nvPicPr>
        <xdr:cNvPr id="293" name="Image 292">
          <a:extLst>
            <a:ext uri="{FF2B5EF4-FFF2-40B4-BE49-F238E27FC236}">
              <a16:creationId xmlns:a16="http://schemas.microsoft.com/office/drawing/2014/main" id="{00000000-0008-0000-0100-00002501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7620000" y="7395210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111</xdr:row>
      <xdr:rowOff>0</xdr:rowOff>
    </xdr:from>
    <xdr:ext cx="452434" cy="353464"/>
    <xdr:pic>
      <xdr:nvPicPr>
        <xdr:cNvPr id="294" name="BIOE" descr="Logo AB Européen">
          <a:extLst>
            <a:ext uri="{FF2B5EF4-FFF2-40B4-BE49-F238E27FC236}">
              <a16:creationId xmlns:a16="http://schemas.microsoft.com/office/drawing/2014/main" id="{00000000-0008-0000-0100-000026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4552950" y="745998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111</xdr:row>
      <xdr:rowOff>0</xdr:rowOff>
    </xdr:from>
    <xdr:to>
      <xdr:col>1</xdr:col>
      <xdr:colOff>438150</xdr:colOff>
      <xdr:row>111</xdr:row>
      <xdr:rowOff>514350</xdr:rowOff>
    </xdr:to>
    <xdr:pic>
      <xdr:nvPicPr>
        <xdr:cNvPr id="295" name="Image 294">
          <a:extLst>
            <a:ext uri="{FF2B5EF4-FFF2-40B4-BE49-F238E27FC236}">
              <a16:creationId xmlns:a16="http://schemas.microsoft.com/office/drawing/2014/main" id="{00000000-0008-0000-0100-000027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781050" y="74599800"/>
          <a:ext cx="438150" cy="514350"/>
        </a:xfrm>
        <a:prstGeom prst="rect">
          <a:avLst/>
        </a:prstGeom>
      </xdr:spPr>
    </xdr:pic>
    <xdr:clientData/>
  </xdr:twoCellAnchor>
  <xdr:twoCellAnchor editAs="oneCell">
    <xdr:from>
      <xdr:col>5</xdr:col>
      <xdr:colOff>0</xdr:colOff>
      <xdr:row>111</xdr:row>
      <xdr:rowOff>0</xdr:rowOff>
    </xdr:from>
    <xdr:to>
      <xdr:col>5</xdr:col>
      <xdr:colOff>438150</xdr:colOff>
      <xdr:row>111</xdr:row>
      <xdr:rowOff>514350</xdr:rowOff>
    </xdr:to>
    <xdr:pic>
      <xdr:nvPicPr>
        <xdr:cNvPr id="296" name="Image 295">
          <a:extLst>
            <a:ext uri="{FF2B5EF4-FFF2-40B4-BE49-F238E27FC236}">
              <a16:creationId xmlns:a16="http://schemas.microsoft.com/office/drawing/2014/main" id="{00000000-0008-0000-0100-000028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8324850" y="74599800"/>
          <a:ext cx="438150" cy="514350"/>
        </a:xfrm>
        <a:prstGeom prst="rect">
          <a:avLst/>
        </a:prstGeom>
      </xdr:spPr>
    </xdr:pic>
    <xdr:clientData/>
  </xdr:twoCellAnchor>
  <xdr:twoCellAnchor editAs="oneCell">
    <xdr:from>
      <xdr:col>9</xdr:col>
      <xdr:colOff>0</xdr:colOff>
      <xdr:row>111</xdr:row>
      <xdr:rowOff>0</xdr:rowOff>
    </xdr:from>
    <xdr:to>
      <xdr:col>9</xdr:col>
      <xdr:colOff>438150</xdr:colOff>
      <xdr:row>111</xdr:row>
      <xdr:rowOff>514350</xdr:rowOff>
    </xdr:to>
    <xdr:pic>
      <xdr:nvPicPr>
        <xdr:cNvPr id="297" name="Image 296">
          <a:extLst>
            <a:ext uri="{FF2B5EF4-FFF2-40B4-BE49-F238E27FC236}">
              <a16:creationId xmlns:a16="http://schemas.microsoft.com/office/drawing/2014/main" id="{00000000-0008-0000-0100-000029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15868650" y="74599800"/>
          <a:ext cx="438150" cy="514350"/>
        </a:xfrm>
        <a:prstGeom prst="rect">
          <a:avLst/>
        </a:prstGeom>
      </xdr:spPr>
    </xdr:pic>
    <xdr:clientData/>
  </xdr:twoCellAnchor>
  <xdr:twoCellAnchor>
    <xdr:from>
      <xdr:col>7</xdr:col>
      <xdr:colOff>3067050</xdr:colOff>
      <xdr:row>128</xdr:row>
      <xdr:rowOff>1104900</xdr:rowOff>
    </xdr:from>
    <xdr:to>
      <xdr:col>7</xdr:col>
      <xdr:colOff>3560713</xdr:colOff>
      <xdr:row>129</xdr:row>
      <xdr:rowOff>293370</xdr:rowOff>
    </xdr:to>
    <xdr:pic>
      <xdr:nvPicPr>
        <xdr:cNvPr id="298" name="Image 297">
          <a:extLst>
            <a:ext uri="{FF2B5EF4-FFF2-40B4-BE49-F238E27FC236}">
              <a16:creationId xmlns:a16="http://schemas.microsoft.com/office/drawing/2014/main" id="{00000000-0008-0000-0100-00002A01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5163800" y="8780145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0</xdr:colOff>
      <xdr:row>125</xdr:row>
      <xdr:rowOff>0</xdr:rowOff>
    </xdr:from>
    <xdr:ext cx="452434" cy="353464"/>
    <xdr:pic>
      <xdr:nvPicPr>
        <xdr:cNvPr id="299" name="BIOE" descr="Logo AB Européen">
          <a:extLst>
            <a:ext uri="{FF2B5EF4-FFF2-40B4-BE49-F238E27FC236}">
              <a16:creationId xmlns:a16="http://schemas.microsoft.com/office/drawing/2014/main" id="{00000000-0008-0000-0100-00002B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2096750" y="847725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131</xdr:row>
      <xdr:rowOff>0</xdr:rowOff>
    </xdr:from>
    <xdr:ext cx="452434" cy="353464"/>
    <xdr:pic>
      <xdr:nvPicPr>
        <xdr:cNvPr id="300" name="BIOE" descr="Logo AB Européen">
          <a:extLst>
            <a:ext uri="{FF2B5EF4-FFF2-40B4-BE49-F238E27FC236}">
              <a16:creationId xmlns:a16="http://schemas.microsoft.com/office/drawing/2014/main" id="{00000000-0008-0000-0100-00002C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2096750" y="885063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128</xdr:row>
      <xdr:rowOff>0</xdr:rowOff>
    </xdr:from>
    <xdr:ext cx="508000" cy="371348"/>
    <xdr:pic>
      <xdr:nvPicPr>
        <xdr:cNvPr id="303" name="Image 302" descr="Afficher l’image source">
          <a:extLst>
            <a:ext uri="{FF2B5EF4-FFF2-40B4-BE49-F238E27FC236}">
              <a16:creationId xmlns:a16="http://schemas.microsoft.com/office/drawing/2014/main" id="{00000000-0008-0000-0100-00002F0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81050" y="866965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131</xdr:row>
      <xdr:rowOff>0</xdr:rowOff>
    </xdr:from>
    <xdr:ext cx="452434" cy="353464"/>
    <xdr:pic>
      <xdr:nvPicPr>
        <xdr:cNvPr id="304" name="BIOE" descr="Logo AB Européen">
          <a:extLst>
            <a:ext uri="{FF2B5EF4-FFF2-40B4-BE49-F238E27FC236}">
              <a16:creationId xmlns:a16="http://schemas.microsoft.com/office/drawing/2014/main" id="{00000000-0008-0000-0100-000030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781050" y="885063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0</xdr:colOff>
      <xdr:row>131</xdr:row>
      <xdr:rowOff>0</xdr:rowOff>
    </xdr:from>
    <xdr:to>
      <xdr:col>5</xdr:col>
      <xdr:colOff>438150</xdr:colOff>
      <xdr:row>131</xdr:row>
      <xdr:rowOff>514350</xdr:rowOff>
    </xdr:to>
    <xdr:pic>
      <xdr:nvPicPr>
        <xdr:cNvPr id="305" name="Image 304">
          <a:extLst>
            <a:ext uri="{FF2B5EF4-FFF2-40B4-BE49-F238E27FC236}">
              <a16:creationId xmlns:a16="http://schemas.microsoft.com/office/drawing/2014/main" id="{00000000-0008-0000-0100-000031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8324850" y="88506300"/>
          <a:ext cx="438150" cy="514350"/>
        </a:xfrm>
        <a:prstGeom prst="rect">
          <a:avLst/>
        </a:prstGeom>
      </xdr:spPr>
    </xdr:pic>
    <xdr:clientData/>
  </xdr:twoCellAnchor>
  <xdr:twoCellAnchor editAs="oneCell">
    <xdr:from>
      <xdr:col>9</xdr:col>
      <xdr:colOff>0</xdr:colOff>
      <xdr:row>131</xdr:row>
      <xdr:rowOff>0</xdr:rowOff>
    </xdr:from>
    <xdr:to>
      <xdr:col>9</xdr:col>
      <xdr:colOff>438150</xdr:colOff>
      <xdr:row>131</xdr:row>
      <xdr:rowOff>514350</xdr:rowOff>
    </xdr:to>
    <xdr:pic>
      <xdr:nvPicPr>
        <xdr:cNvPr id="306" name="Image 305">
          <a:extLst>
            <a:ext uri="{FF2B5EF4-FFF2-40B4-BE49-F238E27FC236}">
              <a16:creationId xmlns:a16="http://schemas.microsoft.com/office/drawing/2014/main" id="{00000000-0008-0000-0100-000032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15868650" y="88506300"/>
          <a:ext cx="438150" cy="514350"/>
        </a:xfrm>
        <a:prstGeom prst="rect">
          <a:avLst/>
        </a:prstGeom>
      </xdr:spPr>
    </xdr:pic>
    <xdr:clientData/>
  </xdr:twoCellAnchor>
  <xdr:oneCellAnchor>
    <xdr:from>
      <xdr:col>9</xdr:col>
      <xdr:colOff>0</xdr:colOff>
      <xdr:row>128</xdr:row>
      <xdr:rowOff>0</xdr:rowOff>
    </xdr:from>
    <xdr:ext cx="521441" cy="476250"/>
    <xdr:pic>
      <xdr:nvPicPr>
        <xdr:cNvPr id="309" name="Image 286">
          <a:extLst>
            <a:ext uri="{FF2B5EF4-FFF2-40B4-BE49-F238E27FC236}">
              <a16:creationId xmlns:a16="http://schemas.microsoft.com/office/drawing/2014/main" id="{00000000-0008-0000-0100-000035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868650" y="8669655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149</xdr:row>
      <xdr:rowOff>0</xdr:rowOff>
    </xdr:from>
    <xdr:ext cx="452434" cy="353464"/>
    <xdr:pic>
      <xdr:nvPicPr>
        <xdr:cNvPr id="311" name="BIOE" descr="Logo AB Européen">
          <a:extLst>
            <a:ext uri="{FF2B5EF4-FFF2-40B4-BE49-F238E27FC236}">
              <a16:creationId xmlns:a16="http://schemas.microsoft.com/office/drawing/2014/main" id="{00000000-0008-0000-0100-000037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2096750" y="9869805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155</xdr:row>
      <xdr:rowOff>0</xdr:rowOff>
    </xdr:from>
    <xdr:ext cx="452434" cy="353464"/>
    <xdr:pic>
      <xdr:nvPicPr>
        <xdr:cNvPr id="313" name="BIOE" descr="Logo AB Européen">
          <a:extLst>
            <a:ext uri="{FF2B5EF4-FFF2-40B4-BE49-F238E27FC236}">
              <a16:creationId xmlns:a16="http://schemas.microsoft.com/office/drawing/2014/main" id="{00000000-0008-0000-0100-000039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8324850" y="10243185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3067050</xdr:colOff>
      <xdr:row>152</xdr:row>
      <xdr:rowOff>1104900</xdr:rowOff>
    </xdr:from>
    <xdr:to>
      <xdr:col>1</xdr:col>
      <xdr:colOff>3560713</xdr:colOff>
      <xdr:row>153</xdr:row>
      <xdr:rowOff>293370</xdr:rowOff>
    </xdr:to>
    <xdr:pic>
      <xdr:nvPicPr>
        <xdr:cNvPr id="314" name="Image 313">
          <a:extLst>
            <a:ext uri="{FF2B5EF4-FFF2-40B4-BE49-F238E27FC236}">
              <a16:creationId xmlns:a16="http://schemas.microsoft.com/office/drawing/2014/main" id="{00000000-0008-0000-0100-00003A01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848100" y="10172700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152</xdr:row>
      <xdr:rowOff>0</xdr:rowOff>
    </xdr:from>
    <xdr:to>
      <xdr:col>9</xdr:col>
      <xdr:colOff>438150</xdr:colOff>
      <xdr:row>152</xdr:row>
      <xdr:rowOff>514350</xdr:rowOff>
    </xdr:to>
    <xdr:pic>
      <xdr:nvPicPr>
        <xdr:cNvPr id="317" name="Image 316">
          <a:extLst>
            <a:ext uri="{FF2B5EF4-FFF2-40B4-BE49-F238E27FC236}">
              <a16:creationId xmlns:a16="http://schemas.microsoft.com/office/drawing/2014/main" id="{00000000-0008-0000-0100-00003D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15868650" y="100622100"/>
          <a:ext cx="438150" cy="514350"/>
        </a:xfrm>
        <a:prstGeom prst="rect">
          <a:avLst/>
        </a:prstGeom>
      </xdr:spPr>
    </xdr:pic>
    <xdr:clientData/>
  </xdr:twoCellAnchor>
  <xdr:twoCellAnchor editAs="oneCell">
    <xdr:from>
      <xdr:col>3</xdr:col>
      <xdr:colOff>0</xdr:colOff>
      <xdr:row>149</xdr:row>
      <xdr:rowOff>0</xdr:rowOff>
    </xdr:from>
    <xdr:to>
      <xdr:col>3</xdr:col>
      <xdr:colOff>438150</xdr:colOff>
      <xdr:row>149</xdr:row>
      <xdr:rowOff>514350</xdr:rowOff>
    </xdr:to>
    <xdr:pic>
      <xdr:nvPicPr>
        <xdr:cNvPr id="318" name="Image 317">
          <a:extLst>
            <a:ext uri="{FF2B5EF4-FFF2-40B4-BE49-F238E27FC236}">
              <a16:creationId xmlns:a16="http://schemas.microsoft.com/office/drawing/2014/main" id="{00000000-0008-0000-0100-00003E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4552950" y="98698050"/>
          <a:ext cx="438150" cy="514350"/>
        </a:xfrm>
        <a:prstGeom prst="rect">
          <a:avLst/>
        </a:prstGeom>
      </xdr:spPr>
    </xdr:pic>
    <xdr:clientData/>
  </xdr:twoCellAnchor>
  <xdr:twoCellAnchor editAs="oneCell">
    <xdr:from>
      <xdr:col>1</xdr:col>
      <xdr:colOff>0</xdr:colOff>
      <xdr:row>155</xdr:row>
      <xdr:rowOff>0</xdr:rowOff>
    </xdr:from>
    <xdr:to>
      <xdr:col>1</xdr:col>
      <xdr:colOff>438150</xdr:colOff>
      <xdr:row>155</xdr:row>
      <xdr:rowOff>514350</xdr:rowOff>
    </xdr:to>
    <xdr:pic>
      <xdr:nvPicPr>
        <xdr:cNvPr id="320" name="Image 319">
          <a:extLst>
            <a:ext uri="{FF2B5EF4-FFF2-40B4-BE49-F238E27FC236}">
              <a16:creationId xmlns:a16="http://schemas.microsoft.com/office/drawing/2014/main" id="{00000000-0008-0000-0100-000040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781050" y="102431850"/>
          <a:ext cx="438150" cy="514350"/>
        </a:xfrm>
        <a:prstGeom prst="rect">
          <a:avLst/>
        </a:prstGeom>
      </xdr:spPr>
    </xdr:pic>
    <xdr:clientData/>
  </xdr:twoCellAnchor>
  <xdr:twoCellAnchor editAs="oneCell">
    <xdr:from>
      <xdr:col>3</xdr:col>
      <xdr:colOff>0</xdr:colOff>
      <xdr:row>155</xdr:row>
      <xdr:rowOff>0</xdr:rowOff>
    </xdr:from>
    <xdr:to>
      <xdr:col>3</xdr:col>
      <xdr:colOff>438150</xdr:colOff>
      <xdr:row>155</xdr:row>
      <xdr:rowOff>514350</xdr:rowOff>
    </xdr:to>
    <xdr:pic>
      <xdr:nvPicPr>
        <xdr:cNvPr id="321" name="Image 320">
          <a:extLst>
            <a:ext uri="{FF2B5EF4-FFF2-40B4-BE49-F238E27FC236}">
              <a16:creationId xmlns:a16="http://schemas.microsoft.com/office/drawing/2014/main" id="{00000000-0008-0000-0100-000041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4552950" y="102431850"/>
          <a:ext cx="438150" cy="514350"/>
        </a:xfrm>
        <a:prstGeom prst="rect">
          <a:avLst/>
        </a:prstGeom>
      </xdr:spPr>
    </xdr:pic>
    <xdr:clientData/>
  </xdr:twoCellAnchor>
  <xdr:twoCellAnchor editAs="oneCell">
    <xdr:from>
      <xdr:col>1</xdr:col>
      <xdr:colOff>0</xdr:colOff>
      <xdr:row>160</xdr:row>
      <xdr:rowOff>0</xdr:rowOff>
    </xdr:from>
    <xdr:to>
      <xdr:col>1</xdr:col>
      <xdr:colOff>438150</xdr:colOff>
      <xdr:row>160</xdr:row>
      <xdr:rowOff>514350</xdr:rowOff>
    </xdr:to>
    <xdr:pic>
      <xdr:nvPicPr>
        <xdr:cNvPr id="322" name="Image 321">
          <a:extLst>
            <a:ext uri="{FF2B5EF4-FFF2-40B4-BE49-F238E27FC236}">
              <a16:creationId xmlns:a16="http://schemas.microsoft.com/office/drawing/2014/main" id="{00000000-0008-0000-0100-000042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781050" y="105537000"/>
          <a:ext cx="438150" cy="514350"/>
        </a:xfrm>
        <a:prstGeom prst="rect">
          <a:avLst/>
        </a:prstGeom>
      </xdr:spPr>
    </xdr:pic>
    <xdr:clientData/>
  </xdr:twoCellAnchor>
  <xdr:twoCellAnchor>
    <xdr:from>
      <xdr:col>9</xdr:col>
      <xdr:colOff>3048000</xdr:colOff>
      <xdr:row>176</xdr:row>
      <xdr:rowOff>1123950</xdr:rowOff>
    </xdr:from>
    <xdr:to>
      <xdr:col>9</xdr:col>
      <xdr:colOff>3541663</xdr:colOff>
      <xdr:row>177</xdr:row>
      <xdr:rowOff>312420</xdr:rowOff>
    </xdr:to>
    <xdr:pic>
      <xdr:nvPicPr>
        <xdr:cNvPr id="324" name="Image 323">
          <a:extLst>
            <a:ext uri="{FF2B5EF4-FFF2-40B4-BE49-F238E27FC236}">
              <a16:creationId xmlns:a16="http://schemas.microsoft.com/office/drawing/2014/main" id="{00000000-0008-0000-0100-00004401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8916650" y="11570970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0</xdr:colOff>
      <xdr:row>179</xdr:row>
      <xdr:rowOff>0</xdr:rowOff>
    </xdr:from>
    <xdr:ext cx="452434" cy="353464"/>
    <xdr:pic>
      <xdr:nvPicPr>
        <xdr:cNvPr id="325" name="BIOE" descr="Logo AB Européen">
          <a:extLst>
            <a:ext uri="{FF2B5EF4-FFF2-40B4-BE49-F238E27FC236}">
              <a16:creationId xmlns:a16="http://schemas.microsoft.com/office/drawing/2014/main" id="{00000000-0008-0000-0100-000045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8324850" y="11639550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173</xdr:row>
      <xdr:rowOff>0</xdr:rowOff>
    </xdr:from>
    <xdr:to>
      <xdr:col>1</xdr:col>
      <xdr:colOff>438150</xdr:colOff>
      <xdr:row>173</xdr:row>
      <xdr:rowOff>514350</xdr:rowOff>
    </xdr:to>
    <xdr:pic>
      <xdr:nvPicPr>
        <xdr:cNvPr id="326" name="Image 325">
          <a:extLst>
            <a:ext uri="{FF2B5EF4-FFF2-40B4-BE49-F238E27FC236}">
              <a16:creationId xmlns:a16="http://schemas.microsoft.com/office/drawing/2014/main" id="{00000000-0008-0000-0100-000046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781050" y="112661700"/>
          <a:ext cx="438150" cy="514350"/>
        </a:xfrm>
        <a:prstGeom prst="rect">
          <a:avLst/>
        </a:prstGeom>
      </xdr:spPr>
    </xdr:pic>
    <xdr:clientData/>
  </xdr:twoCellAnchor>
  <xdr:twoCellAnchor editAs="oneCell">
    <xdr:from>
      <xdr:col>1</xdr:col>
      <xdr:colOff>0</xdr:colOff>
      <xdr:row>179</xdr:row>
      <xdr:rowOff>0</xdr:rowOff>
    </xdr:from>
    <xdr:to>
      <xdr:col>1</xdr:col>
      <xdr:colOff>438150</xdr:colOff>
      <xdr:row>179</xdr:row>
      <xdr:rowOff>514350</xdr:rowOff>
    </xdr:to>
    <xdr:pic>
      <xdr:nvPicPr>
        <xdr:cNvPr id="327" name="Image 326">
          <a:extLst>
            <a:ext uri="{FF2B5EF4-FFF2-40B4-BE49-F238E27FC236}">
              <a16:creationId xmlns:a16="http://schemas.microsoft.com/office/drawing/2014/main" id="{00000000-0008-0000-0100-000047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781050" y="116395500"/>
          <a:ext cx="438150" cy="514350"/>
        </a:xfrm>
        <a:prstGeom prst="rect">
          <a:avLst/>
        </a:prstGeom>
      </xdr:spPr>
    </xdr:pic>
    <xdr:clientData/>
  </xdr:twoCellAnchor>
  <xdr:oneCellAnchor>
    <xdr:from>
      <xdr:col>7</xdr:col>
      <xdr:colOff>0</xdr:colOff>
      <xdr:row>197</xdr:row>
      <xdr:rowOff>1</xdr:rowOff>
    </xdr:from>
    <xdr:ext cx="490837" cy="495300"/>
    <xdr:pic>
      <xdr:nvPicPr>
        <xdr:cNvPr id="330" name="Image 329" descr="Afficher l’image source">
          <a:extLst>
            <a:ext uri="{FF2B5EF4-FFF2-40B4-BE49-F238E27FC236}">
              <a16:creationId xmlns:a16="http://schemas.microsoft.com/office/drawing/2014/main" id="{00000000-0008-0000-0100-00004A0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096750" y="127806451"/>
          <a:ext cx="490837" cy="495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197</xdr:row>
      <xdr:rowOff>0</xdr:rowOff>
    </xdr:from>
    <xdr:ext cx="452434" cy="353464"/>
    <xdr:pic>
      <xdr:nvPicPr>
        <xdr:cNvPr id="331" name="BIOE" descr="Logo AB Européen">
          <a:extLst>
            <a:ext uri="{FF2B5EF4-FFF2-40B4-BE49-F238E27FC236}">
              <a16:creationId xmlns:a16="http://schemas.microsoft.com/office/drawing/2014/main" id="{00000000-0008-0000-0100-00004B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8324850" y="12780645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203</xdr:row>
      <xdr:rowOff>0</xdr:rowOff>
    </xdr:from>
    <xdr:ext cx="452434" cy="353464"/>
    <xdr:pic>
      <xdr:nvPicPr>
        <xdr:cNvPr id="332" name="BIOE" descr="Logo AB Européen">
          <a:extLst>
            <a:ext uri="{FF2B5EF4-FFF2-40B4-BE49-F238E27FC236}">
              <a16:creationId xmlns:a16="http://schemas.microsoft.com/office/drawing/2014/main" id="{00000000-0008-0000-0100-00004C0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12096750" y="131540250"/>
          <a:ext cx="452434" cy="35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7</xdr:col>
      <xdr:colOff>3067050</xdr:colOff>
      <xdr:row>200</xdr:row>
      <xdr:rowOff>1123950</xdr:rowOff>
    </xdr:from>
    <xdr:to>
      <xdr:col>7</xdr:col>
      <xdr:colOff>3560713</xdr:colOff>
      <xdr:row>201</xdr:row>
      <xdr:rowOff>312420</xdr:rowOff>
    </xdr:to>
    <xdr:pic>
      <xdr:nvPicPr>
        <xdr:cNvPr id="334" name="Image 333">
          <a:extLst>
            <a:ext uri="{FF2B5EF4-FFF2-40B4-BE49-F238E27FC236}">
              <a16:creationId xmlns:a16="http://schemas.microsoft.com/office/drawing/2014/main" id="{00000000-0008-0000-0100-00004E01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5163800" y="130854450"/>
          <a:ext cx="493663" cy="44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0</xdr:colOff>
      <xdr:row>200</xdr:row>
      <xdr:rowOff>0</xdr:rowOff>
    </xdr:from>
    <xdr:ext cx="521441" cy="476250"/>
    <xdr:pic>
      <xdr:nvPicPr>
        <xdr:cNvPr id="338" name="Image 286">
          <a:extLst>
            <a:ext uri="{FF2B5EF4-FFF2-40B4-BE49-F238E27FC236}">
              <a16:creationId xmlns:a16="http://schemas.microsoft.com/office/drawing/2014/main" id="{00000000-0008-0000-0100-000052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324850" y="12973050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200</xdr:row>
      <xdr:rowOff>0</xdr:rowOff>
    </xdr:from>
    <xdr:to>
      <xdr:col>1</xdr:col>
      <xdr:colOff>438150</xdr:colOff>
      <xdr:row>200</xdr:row>
      <xdr:rowOff>514350</xdr:rowOff>
    </xdr:to>
    <xdr:pic>
      <xdr:nvPicPr>
        <xdr:cNvPr id="339" name="Image 338">
          <a:extLst>
            <a:ext uri="{FF2B5EF4-FFF2-40B4-BE49-F238E27FC236}">
              <a16:creationId xmlns:a16="http://schemas.microsoft.com/office/drawing/2014/main" id="{00000000-0008-0000-0100-000053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781050" y="129730500"/>
          <a:ext cx="438150" cy="514350"/>
        </a:xfrm>
        <a:prstGeom prst="rect">
          <a:avLst/>
        </a:prstGeom>
      </xdr:spPr>
    </xdr:pic>
    <xdr:clientData/>
  </xdr:twoCellAnchor>
  <xdr:twoCellAnchor editAs="oneCell">
    <xdr:from>
      <xdr:col>5</xdr:col>
      <xdr:colOff>0</xdr:colOff>
      <xdr:row>203</xdr:row>
      <xdr:rowOff>0</xdr:rowOff>
    </xdr:from>
    <xdr:to>
      <xdr:col>5</xdr:col>
      <xdr:colOff>438150</xdr:colOff>
      <xdr:row>203</xdr:row>
      <xdr:rowOff>514350</xdr:rowOff>
    </xdr:to>
    <xdr:pic>
      <xdr:nvPicPr>
        <xdr:cNvPr id="341" name="Image 340">
          <a:extLst>
            <a:ext uri="{FF2B5EF4-FFF2-40B4-BE49-F238E27FC236}">
              <a16:creationId xmlns:a16="http://schemas.microsoft.com/office/drawing/2014/main" id="{00000000-0008-0000-0100-00005501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8324850" y="131540250"/>
          <a:ext cx="438150" cy="514350"/>
        </a:xfrm>
        <a:prstGeom prst="rect">
          <a:avLst/>
        </a:prstGeom>
      </xdr:spPr>
    </xdr:pic>
    <xdr:clientData/>
  </xdr:twoCellAnchor>
  <xdr:twoCellAnchor editAs="oneCell">
    <xdr:from>
      <xdr:col>9</xdr:col>
      <xdr:colOff>0</xdr:colOff>
      <xdr:row>68</xdr:row>
      <xdr:rowOff>0</xdr:rowOff>
    </xdr:from>
    <xdr:to>
      <xdr:col>9</xdr:col>
      <xdr:colOff>438150</xdr:colOff>
      <xdr:row>68</xdr:row>
      <xdr:rowOff>514350</xdr:rowOff>
    </xdr:to>
    <xdr:pic>
      <xdr:nvPicPr>
        <xdr:cNvPr id="144" name="Image 143">
          <a:extLst>
            <a:ext uri="{FF2B5EF4-FFF2-40B4-BE49-F238E27FC236}">
              <a16:creationId xmlns:a16="http://schemas.microsoft.com/office/drawing/2014/main" id="{00000000-0008-0000-0100-000090000000}"/>
            </a:ext>
          </a:extLst>
        </xdr:cNvPr>
        <xdr:cNvPicPr>
          <a:picLocks noChangeAspect="1"/>
        </xdr:cNvPicPr>
      </xdr:nvPicPr>
      <xdr:blipFill rotWithShape="1">
        <a:blip xmlns:r="http://schemas.openxmlformats.org/officeDocument/2006/relationships" r:embed="rId15"/>
        <a:srcRect l="25726" t="8586" r="30472" b="14143"/>
        <a:stretch>
          <a:fillRect/>
        </a:stretch>
      </xdr:blipFill>
      <xdr:spPr>
        <a:xfrm>
          <a:off x="15868650" y="45205650"/>
          <a:ext cx="438150" cy="514350"/>
        </a:xfrm>
        <a:prstGeom prst="rect">
          <a:avLst/>
        </a:prstGeom>
      </xdr:spPr>
    </xdr:pic>
    <xdr:clientData/>
  </xdr:twoCellAnchor>
  <xdr:oneCellAnchor>
    <xdr:from>
      <xdr:col>3</xdr:col>
      <xdr:colOff>0</xdr:colOff>
      <xdr:row>68</xdr:row>
      <xdr:rowOff>0</xdr:rowOff>
    </xdr:from>
    <xdr:ext cx="508000" cy="371348"/>
    <xdr:pic>
      <xdr:nvPicPr>
        <xdr:cNvPr id="145" name="Image 144" descr="Afficher l’image source">
          <a:extLst>
            <a:ext uri="{FF2B5EF4-FFF2-40B4-BE49-F238E27FC236}">
              <a16:creationId xmlns:a16="http://schemas.microsoft.com/office/drawing/2014/main" id="{00000000-0008-0000-0100-000091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52950" y="45205650"/>
          <a:ext cx="508000" cy="3713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200</xdr:row>
      <xdr:rowOff>0</xdr:rowOff>
    </xdr:from>
    <xdr:ext cx="521441" cy="476250"/>
    <xdr:pic>
      <xdr:nvPicPr>
        <xdr:cNvPr id="147" name="Image 286">
          <a:extLst>
            <a:ext uri="{FF2B5EF4-FFF2-40B4-BE49-F238E27FC236}">
              <a16:creationId xmlns:a16="http://schemas.microsoft.com/office/drawing/2014/main" id="{00000000-0008-0000-0100-000093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868650" y="12973050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108</xdr:row>
      <xdr:rowOff>0</xdr:rowOff>
    </xdr:from>
    <xdr:ext cx="521441" cy="476250"/>
    <xdr:pic>
      <xdr:nvPicPr>
        <xdr:cNvPr id="149" name="Image 286">
          <a:extLst>
            <a:ext uri="{FF2B5EF4-FFF2-40B4-BE49-F238E27FC236}">
              <a16:creationId xmlns:a16="http://schemas.microsoft.com/office/drawing/2014/main" id="{00000000-0008-0000-0100-000095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96750" y="72790050"/>
          <a:ext cx="521441"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2914650</xdr:colOff>
      <xdr:row>4</xdr:row>
      <xdr:rowOff>285750</xdr:rowOff>
    </xdr:from>
    <xdr:to>
      <xdr:col>2</xdr:col>
      <xdr:colOff>8649</xdr:colOff>
      <xdr:row>5</xdr:row>
      <xdr:rowOff>618250</xdr:rowOff>
    </xdr:to>
    <xdr:pic>
      <xdr:nvPicPr>
        <xdr:cNvPr id="151" name="Image 150">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695700" y="2286000"/>
          <a:ext cx="646824" cy="694450"/>
        </a:xfrm>
        <a:prstGeom prst="rect">
          <a:avLst/>
        </a:prstGeom>
      </xdr:spPr>
    </xdr:pic>
    <xdr:clientData/>
  </xdr:twoCellAnchor>
  <xdr:twoCellAnchor editAs="oneCell">
    <xdr:from>
      <xdr:col>3</xdr:col>
      <xdr:colOff>3009900</xdr:colOff>
      <xdr:row>4</xdr:row>
      <xdr:rowOff>228600</xdr:rowOff>
    </xdr:from>
    <xdr:to>
      <xdr:col>4</xdr:col>
      <xdr:colOff>75324</xdr:colOff>
      <xdr:row>5</xdr:row>
      <xdr:rowOff>561100</xdr:rowOff>
    </xdr:to>
    <xdr:pic>
      <xdr:nvPicPr>
        <xdr:cNvPr id="152" name="Image 151">
          <a:extLst>
            <a:ext uri="{FF2B5EF4-FFF2-40B4-BE49-F238E27FC236}">
              <a16:creationId xmlns:a16="http://schemas.microsoft.com/office/drawing/2014/main" id="{00000000-0008-0000-0100-00009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62850" y="2228850"/>
          <a:ext cx="646824" cy="694450"/>
        </a:xfrm>
        <a:prstGeom prst="rect">
          <a:avLst/>
        </a:prstGeom>
      </xdr:spPr>
    </xdr:pic>
    <xdr:clientData/>
  </xdr:twoCellAnchor>
  <xdr:twoCellAnchor editAs="oneCell">
    <xdr:from>
      <xdr:col>5</xdr:col>
      <xdr:colOff>3009900</xdr:colOff>
      <xdr:row>4</xdr:row>
      <xdr:rowOff>285750</xdr:rowOff>
    </xdr:from>
    <xdr:to>
      <xdr:col>6</xdr:col>
      <xdr:colOff>75324</xdr:colOff>
      <xdr:row>5</xdr:row>
      <xdr:rowOff>618250</xdr:rowOff>
    </xdr:to>
    <xdr:pic>
      <xdr:nvPicPr>
        <xdr:cNvPr id="159" name="Image 158">
          <a:extLst>
            <a:ext uri="{FF2B5EF4-FFF2-40B4-BE49-F238E27FC236}">
              <a16:creationId xmlns:a16="http://schemas.microsoft.com/office/drawing/2014/main" id="{00000000-0008-0000-0100-00009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34750" y="2286000"/>
          <a:ext cx="646824" cy="694450"/>
        </a:xfrm>
        <a:prstGeom prst="rect">
          <a:avLst/>
        </a:prstGeom>
      </xdr:spPr>
    </xdr:pic>
    <xdr:clientData/>
  </xdr:twoCellAnchor>
  <xdr:twoCellAnchor editAs="oneCell">
    <xdr:from>
      <xdr:col>7</xdr:col>
      <xdr:colOff>3105150</xdr:colOff>
      <xdr:row>4</xdr:row>
      <xdr:rowOff>247650</xdr:rowOff>
    </xdr:from>
    <xdr:to>
      <xdr:col>8</xdr:col>
      <xdr:colOff>170574</xdr:colOff>
      <xdr:row>5</xdr:row>
      <xdr:rowOff>580150</xdr:rowOff>
    </xdr:to>
    <xdr:pic>
      <xdr:nvPicPr>
        <xdr:cNvPr id="160" name="Image 159">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201900" y="2247900"/>
          <a:ext cx="646824" cy="694450"/>
        </a:xfrm>
        <a:prstGeom prst="rect">
          <a:avLst/>
        </a:prstGeom>
      </xdr:spPr>
    </xdr:pic>
    <xdr:clientData/>
  </xdr:twoCellAnchor>
  <xdr:twoCellAnchor editAs="oneCell">
    <xdr:from>
      <xdr:col>7</xdr:col>
      <xdr:colOff>3048000</xdr:colOff>
      <xdr:row>7</xdr:row>
      <xdr:rowOff>95250</xdr:rowOff>
    </xdr:from>
    <xdr:to>
      <xdr:col>8</xdr:col>
      <xdr:colOff>113424</xdr:colOff>
      <xdr:row>8</xdr:row>
      <xdr:rowOff>618250</xdr:rowOff>
    </xdr:to>
    <xdr:pic>
      <xdr:nvPicPr>
        <xdr:cNvPr id="162" name="Image 161">
          <a:extLst>
            <a:ext uri="{FF2B5EF4-FFF2-40B4-BE49-F238E27FC236}">
              <a16:creationId xmlns:a16="http://schemas.microsoft.com/office/drawing/2014/main" id="{00000000-0008-0000-0100-0000A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144750" y="4210050"/>
          <a:ext cx="646824" cy="694450"/>
        </a:xfrm>
        <a:prstGeom prst="rect">
          <a:avLst/>
        </a:prstGeom>
      </xdr:spPr>
    </xdr:pic>
    <xdr:clientData/>
  </xdr:twoCellAnchor>
  <xdr:twoCellAnchor editAs="oneCell">
    <xdr:from>
      <xdr:col>5</xdr:col>
      <xdr:colOff>2933700</xdr:colOff>
      <xdr:row>6</xdr:row>
      <xdr:rowOff>476250</xdr:rowOff>
    </xdr:from>
    <xdr:to>
      <xdr:col>6</xdr:col>
      <xdr:colOff>8649</xdr:colOff>
      <xdr:row>8</xdr:row>
      <xdr:rowOff>503950</xdr:rowOff>
    </xdr:to>
    <xdr:pic>
      <xdr:nvPicPr>
        <xdr:cNvPr id="164" name="Image 163">
          <a:extLst>
            <a:ext uri="{FF2B5EF4-FFF2-40B4-BE49-F238E27FC236}">
              <a16:creationId xmlns:a16="http://schemas.microsoft.com/office/drawing/2014/main" id="{00000000-0008-0000-0100-0000A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258550" y="4095750"/>
          <a:ext cx="646824" cy="694450"/>
        </a:xfrm>
        <a:prstGeom prst="rect">
          <a:avLst/>
        </a:prstGeom>
      </xdr:spPr>
    </xdr:pic>
    <xdr:clientData/>
  </xdr:twoCellAnchor>
  <xdr:twoCellAnchor editAs="oneCell">
    <xdr:from>
      <xdr:col>5</xdr:col>
      <xdr:colOff>3067050</xdr:colOff>
      <xdr:row>10</xdr:row>
      <xdr:rowOff>57150</xdr:rowOff>
    </xdr:from>
    <xdr:to>
      <xdr:col>6</xdr:col>
      <xdr:colOff>132474</xdr:colOff>
      <xdr:row>11</xdr:row>
      <xdr:rowOff>580150</xdr:rowOff>
    </xdr:to>
    <xdr:pic>
      <xdr:nvPicPr>
        <xdr:cNvPr id="166" name="Image 165">
          <a:extLst>
            <a:ext uri="{FF2B5EF4-FFF2-40B4-BE49-F238E27FC236}">
              <a16:creationId xmlns:a16="http://schemas.microsoft.com/office/drawing/2014/main" id="{00000000-0008-0000-0100-0000A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91900" y="5981700"/>
          <a:ext cx="646824" cy="694450"/>
        </a:xfrm>
        <a:prstGeom prst="rect">
          <a:avLst/>
        </a:prstGeom>
      </xdr:spPr>
    </xdr:pic>
    <xdr:clientData/>
  </xdr:twoCellAnchor>
  <xdr:twoCellAnchor editAs="oneCell">
    <xdr:from>
      <xdr:col>3</xdr:col>
      <xdr:colOff>3048000</xdr:colOff>
      <xdr:row>7</xdr:row>
      <xdr:rowOff>133350</xdr:rowOff>
    </xdr:from>
    <xdr:to>
      <xdr:col>4</xdr:col>
      <xdr:colOff>113424</xdr:colOff>
      <xdr:row>8</xdr:row>
      <xdr:rowOff>656350</xdr:rowOff>
    </xdr:to>
    <xdr:pic>
      <xdr:nvPicPr>
        <xdr:cNvPr id="167" name="Image 166">
          <a:extLst>
            <a:ext uri="{FF2B5EF4-FFF2-40B4-BE49-F238E27FC236}">
              <a16:creationId xmlns:a16="http://schemas.microsoft.com/office/drawing/2014/main" id="{00000000-0008-0000-0100-0000A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00950" y="4248150"/>
          <a:ext cx="646824" cy="694450"/>
        </a:xfrm>
        <a:prstGeom prst="rect">
          <a:avLst/>
        </a:prstGeom>
      </xdr:spPr>
    </xdr:pic>
    <xdr:clientData/>
  </xdr:twoCellAnchor>
  <xdr:twoCellAnchor editAs="oneCell">
    <xdr:from>
      <xdr:col>1</xdr:col>
      <xdr:colOff>3009900</xdr:colOff>
      <xdr:row>7</xdr:row>
      <xdr:rowOff>57150</xdr:rowOff>
    </xdr:from>
    <xdr:to>
      <xdr:col>2</xdr:col>
      <xdr:colOff>75324</xdr:colOff>
      <xdr:row>8</xdr:row>
      <xdr:rowOff>580150</xdr:rowOff>
    </xdr:to>
    <xdr:pic>
      <xdr:nvPicPr>
        <xdr:cNvPr id="244" name="Image 243">
          <a:extLst>
            <a:ext uri="{FF2B5EF4-FFF2-40B4-BE49-F238E27FC236}">
              <a16:creationId xmlns:a16="http://schemas.microsoft.com/office/drawing/2014/main" id="{00000000-0008-0000-0100-0000F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90950" y="4171950"/>
          <a:ext cx="646824" cy="694450"/>
        </a:xfrm>
        <a:prstGeom prst="rect">
          <a:avLst/>
        </a:prstGeom>
      </xdr:spPr>
    </xdr:pic>
    <xdr:clientData/>
  </xdr:twoCellAnchor>
  <xdr:twoCellAnchor editAs="oneCell">
    <xdr:from>
      <xdr:col>1</xdr:col>
      <xdr:colOff>2914650</xdr:colOff>
      <xdr:row>24</xdr:row>
      <xdr:rowOff>285750</xdr:rowOff>
    </xdr:from>
    <xdr:to>
      <xdr:col>2</xdr:col>
      <xdr:colOff>8649</xdr:colOff>
      <xdr:row>25</xdr:row>
      <xdr:rowOff>618250</xdr:rowOff>
    </xdr:to>
    <xdr:pic>
      <xdr:nvPicPr>
        <xdr:cNvPr id="342" name="Image 341">
          <a:extLst>
            <a:ext uri="{FF2B5EF4-FFF2-40B4-BE49-F238E27FC236}">
              <a16:creationId xmlns:a16="http://schemas.microsoft.com/office/drawing/2014/main" id="{00000000-0008-0000-0100-000056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695700" y="15906750"/>
          <a:ext cx="646824" cy="694450"/>
        </a:xfrm>
        <a:prstGeom prst="rect">
          <a:avLst/>
        </a:prstGeom>
      </xdr:spPr>
    </xdr:pic>
    <xdr:clientData/>
  </xdr:twoCellAnchor>
  <xdr:twoCellAnchor editAs="oneCell">
    <xdr:from>
      <xdr:col>7</xdr:col>
      <xdr:colOff>3048000</xdr:colOff>
      <xdr:row>24</xdr:row>
      <xdr:rowOff>266700</xdr:rowOff>
    </xdr:from>
    <xdr:to>
      <xdr:col>8</xdr:col>
      <xdr:colOff>113424</xdr:colOff>
      <xdr:row>25</xdr:row>
      <xdr:rowOff>599200</xdr:rowOff>
    </xdr:to>
    <xdr:pic>
      <xdr:nvPicPr>
        <xdr:cNvPr id="345" name="Image 344">
          <a:extLst>
            <a:ext uri="{FF2B5EF4-FFF2-40B4-BE49-F238E27FC236}">
              <a16:creationId xmlns:a16="http://schemas.microsoft.com/office/drawing/2014/main" id="{00000000-0008-0000-0100-000059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144750" y="15887700"/>
          <a:ext cx="646824" cy="694450"/>
        </a:xfrm>
        <a:prstGeom prst="rect">
          <a:avLst/>
        </a:prstGeom>
      </xdr:spPr>
    </xdr:pic>
    <xdr:clientData/>
  </xdr:twoCellAnchor>
  <xdr:twoCellAnchor editAs="oneCell">
    <xdr:from>
      <xdr:col>7</xdr:col>
      <xdr:colOff>3009900</xdr:colOff>
      <xdr:row>27</xdr:row>
      <xdr:rowOff>19050</xdr:rowOff>
    </xdr:from>
    <xdr:to>
      <xdr:col>8</xdr:col>
      <xdr:colOff>75324</xdr:colOff>
      <xdr:row>28</xdr:row>
      <xdr:rowOff>542050</xdr:rowOff>
    </xdr:to>
    <xdr:pic>
      <xdr:nvPicPr>
        <xdr:cNvPr id="346" name="Image 345">
          <a:extLst>
            <a:ext uri="{FF2B5EF4-FFF2-40B4-BE49-F238E27FC236}">
              <a16:creationId xmlns:a16="http://schemas.microsoft.com/office/drawing/2014/main" id="{00000000-0008-0000-0100-00005A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106650" y="17754600"/>
          <a:ext cx="646824" cy="694450"/>
        </a:xfrm>
        <a:prstGeom prst="rect">
          <a:avLst/>
        </a:prstGeom>
      </xdr:spPr>
    </xdr:pic>
    <xdr:clientData/>
  </xdr:twoCellAnchor>
  <xdr:twoCellAnchor editAs="oneCell">
    <xdr:from>
      <xdr:col>7</xdr:col>
      <xdr:colOff>3048000</xdr:colOff>
      <xdr:row>30</xdr:row>
      <xdr:rowOff>57150</xdr:rowOff>
    </xdr:from>
    <xdr:to>
      <xdr:col>8</xdr:col>
      <xdr:colOff>113424</xdr:colOff>
      <xdr:row>31</xdr:row>
      <xdr:rowOff>580150</xdr:rowOff>
    </xdr:to>
    <xdr:pic>
      <xdr:nvPicPr>
        <xdr:cNvPr id="347" name="Image 346">
          <a:extLst>
            <a:ext uri="{FF2B5EF4-FFF2-40B4-BE49-F238E27FC236}">
              <a16:creationId xmlns:a16="http://schemas.microsoft.com/office/drawing/2014/main" id="{00000000-0008-0000-0100-00005B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144750" y="19602450"/>
          <a:ext cx="646824" cy="694450"/>
        </a:xfrm>
        <a:prstGeom prst="rect">
          <a:avLst/>
        </a:prstGeom>
      </xdr:spPr>
    </xdr:pic>
    <xdr:clientData/>
  </xdr:twoCellAnchor>
  <xdr:twoCellAnchor editAs="oneCell">
    <xdr:from>
      <xdr:col>5</xdr:col>
      <xdr:colOff>3067050</xdr:colOff>
      <xdr:row>27</xdr:row>
      <xdr:rowOff>38100</xdr:rowOff>
    </xdr:from>
    <xdr:to>
      <xdr:col>6</xdr:col>
      <xdr:colOff>132474</xdr:colOff>
      <xdr:row>28</xdr:row>
      <xdr:rowOff>561100</xdr:rowOff>
    </xdr:to>
    <xdr:pic>
      <xdr:nvPicPr>
        <xdr:cNvPr id="350" name="Image 349">
          <a:extLst>
            <a:ext uri="{FF2B5EF4-FFF2-40B4-BE49-F238E27FC236}">
              <a16:creationId xmlns:a16="http://schemas.microsoft.com/office/drawing/2014/main" id="{00000000-0008-0000-0100-00005E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91900" y="17773650"/>
          <a:ext cx="646824" cy="694450"/>
        </a:xfrm>
        <a:prstGeom prst="rect">
          <a:avLst/>
        </a:prstGeom>
      </xdr:spPr>
    </xdr:pic>
    <xdr:clientData/>
  </xdr:twoCellAnchor>
  <xdr:twoCellAnchor editAs="oneCell">
    <xdr:from>
      <xdr:col>5</xdr:col>
      <xdr:colOff>2990850</xdr:colOff>
      <xdr:row>30</xdr:row>
      <xdr:rowOff>114300</xdr:rowOff>
    </xdr:from>
    <xdr:to>
      <xdr:col>6</xdr:col>
      <xdr:colOff>56274</xdr:colOff>
      <xdr:row>31</xdr:row>
      <xdr:rowOff>637300</xdr:rowOff>
    </xdr:to>
    <xdr:pic>
      <xdr:nvPicPr>
        <xdr:cNvPr id="352" name="Image 351">
          <a:extLst>
            <a:ext uri="{FF2B5EF4-FFF2-40B4-BE49-F238E27FC236}">
              <a16:creationId xmlns:a16="http://schemas.microsoft.com/office/drawing/2014/main" id="{00000000-0008-0000-0100-000060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15700" y="19659600"/>
          <a:ext cx="646824" cy="694450"/>
        </a:xfrm>
        <a:prstGeom prst="rect">
          <a:avLst/>
        </a:prstGeom>
      </xdr:spPr>
    </xdr:pic>
    <xdr:clientData/>
  </xdr:twoCellAnchor>
  <xdr:twoCellAnchor editAs="oneCell">
    <xdr:from>
      <xdr:col>1</xdr:col>
      <xdr:colOff>2990850</xdr:colOff>
      <xdr:row>30</xdr:row>
      <xdr:rowOff>76200</xdr:rowOff>
    </xdr:from>
    <xdr:to>
      <xdr:col>2</xdr:col>
      <xdr:colOff>56274</xdr:colOff>
      <xdr:row>31</xdr:row>
      <xdr:rowOff>599200</xdr:rowOff>
    </xdr:to>
    <xdr:pic>
      <xdr:nvPicPr>
        <xdr:cNvPr id="353" name="Image 352">
          <a:extLst>
            <a:ext uri="{FF2B5EF4-FFF2-40B4-BE49-F238E27FC236}">
              <a16:creationId xmlns:a16="http://schemas.microsoft.com/office/drawing/2014/main" id="{00000000-0008-0000-0100-000061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71900" y="19621500"/>
          <a:ext cx="646824" cy="694450"/>
        </a:xfrm>
        <a:prstGeom prst="rect">
          <a:avLst/>
        </a:prstGeom>
      </xdr:spPr>
    </xdr:pic>
    <xdr:clientData/>
  </xdr:twoCellAnchor>
  <xdr:twoCellAnchor editAs="oneCell">
    <xdr:from>
      <xdr:col>1</xdr:col>
      <xdr:colOff>2990850</xdr:colOff>
      <xdr:row>44</xdr:row>
      <xdr:rowOff>285750</xdr:rowOff>
    </xdr:from>
    <xdr:to>
      <xdr:col>2</xdr:col>
      <xdr:colOff>56274</xdr:colOff>
      <xdr:row>45</xdr:row>
      <xdr:rowOff>618250</xdr:rowOff>
    </xdr:to>
    <xdr:pic>
      <xdr:nvPicPr>
        <xdr:cNvPr id="354" name="Image 353">
          <a:extLst>
            <a:ext uri="{FF2B5EF4-FFF2-40B4-BE49-F238E27FC236}">
              <a16:creationId xmlns:a16="http://schemas.microsoft.com/office/drawing/2014/main" id="{00000000-0008-0000-0100-000062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71900" y="29565600"/>
          <a:ext cx="646824" cy="694450"/>
        </a:xfrm>
        <a:prstGeom prst="rect">
          <a:avLst/>
        </a:prstGeom>
      </xdr:spPr>
    </xdr:pic>
    <xdr:clientData/>
  </xdr:twoCellAnchor>
  <xdr:twoCellAnchor editAs="oneCell">
    <xdr:from>
      <xdr:col>3</xdr:col>
      <xdr:colOff>2990850</xdr:colOff>
      <xdr:row>44</xdr:row>
      <xdr:rowOff>266700</xdr:rowOff>
    </xdr:from>
    <xdr:to>
      <xdr:col>4</xdr:col>
      <xdr:colOff>56274</xdr:colOff>
      <xdr:row>45</xdr:row>
      <xdr:rowOff>599200</xdr:rowOff>
    </xdr:to>
    <xdr:pic>
      <xdr:nvPicPr>
        <xdr:cNvPr id="355" name="Image 354">
          <a:extLst>
            <a:ext uri="{FF2B5EF4-FFF2-40B4-BE49-F238E27FC236}">
              <a16:creationId xmlns:a16="http://schemas.microsoft.com/office/drawing/2014/main" id="{00000000-0008-0000-0100-000063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43800" y="29546550"/>
          <a:ext cx="646824" cy="694450"/>
        </a:xfrm>
        <a:prstGeom prst="rect">
          <a:avLst/>
        </a:prstGeom>
      </xdr:spPr>
    </xdr:pic>
    <xdr:clientData/>
  </xdr:twoCellAnchor>
  <xdr:twoCellAnchor editAs="oneCell">
    <xdr:from>
      <xdr:col>5</xdr:col>
      <xdr:colOff>3028950</xdr:colOff>
      <xdr:row>44</xdr:row>
      <xdr:rowOff>285750</xdr:rowOff>
    </xdr:from>
    <xdr:to>
      <xdr:col>6</xdr:col>
      <xdr:colOff>94374</xdr:colOff>
      <xdr:row>45</xdr:row>
      <xdr:rowOff>618250</xdr:rowOff>
    </xdr:to>
    <xdr:pic>
      <xdr:nvPicPr>
        <xdr:cNvPr id="358" name="Image 357">
          <a:extLst>
            <a:ext uri="{FF2B5EF4-FFF2-40B4-BE49-F238E27FC236}">
              <a16:creationId xmlns:a16="http://schemas.microsoft.com/office/drawing/2014/main" id="{00000000-0008-0000-0100-000066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53800" y="29565600"/>
          <a:ext cx="646824" cy="694450"/>
        </a:xfrm>
        <a:prstGeom prst="rect">
          <a:avLst/>
        </a:prstGeom>
      </xdr:spPr>
    </xdr:pic>
    <xdr:clientData/>
  </xdr:twoCellAnchor>
  <xdr:twoCellAnchor editAs="oneCell">
    <xdr:from>
      <xdr:col>5</xdr:col>
      <xdr:colOff>3048000</xdr:colOff>
      <xdr:row>47</xdr:row>
      <xdr:rowOff>57150</xdr:rowOff>
    </xdr:from>
    <xdr:to>
      <xdr:col>6</xdr:col>
      <xdr:colOff>113424</xdr:colOff>
      <xdr:row>48</xdr:row>
      <xdr:rowOff>580150</xdr:rowOff>
    </xdr:to>
    <xdr:pic>
      <xdr:nvPicPr>
        <xdr:cNvPr id="359" name="Image 358">
          <a:extLst>
            <a:ext uri="{FF2B5EF4-FFF2-40B4-BE49-F238E27FC236}">
              <a16:creationId xmlns:a16="http://schemas.microsoft.com/office/drawing/2014/main" id="{00000000-0008-0000-0100-000067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72850" y="31451550"/>
          <a:ext cx="646824" cy="694450"/>
        </a:xfrm>
        <a:prstGeom prst="rect">
          <a:avLst/>
        </a:prstGeom>
      </xdr:spPr>
    </xdr:pic>
    <xdr:clientData/>
  </xdr:twoCellAnchor>
  <xdr:twoCellAnchor editAs="oneCell">
    <xdr:from>
      <xdr:col>5</xdr:col>
      <xdr:colOff>3048000</xdr:colOff>
      <xdr:row>50</xdr:row>
      <xdr:rowOff>152400</xdr:rowOff>
    </xdr:from>
    <xdr:to>
      <xdr:col>6</xdr:col>
      <xdr:colOff>113424</xdr:colOff>
      <xdr:row>51</xdr:row>
      <xdr:rowOff>675400</xdr:rowOff>
    </xdr:to>
    <xdr:pic>
      <xdr:nvPicPr>
        <xdr:cNvPr id="360" name="Image 359">
          <a:extLst>
            <a:ext uri="{FF2B5EF4-FFF2-40B4-BE49-F238E27FC236}">
              <a16:creationId xmlns:a16="http://schemas.microsoft.com/office/drawing/2014/main" id="{00000000-0008-0000-0100-000068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72850" y="33356550"/>
          <a:ext cx="646824" cy="694450"/>
        </a:xfrm>
        <a:prstGeom prst="rect">
          <a:avLst/>
        </a:prstGeom>
      </xdr:spPr>
    </xdr:pic>
    <xdr:clientData/>
  </xdr:twoCellAnchor>
  <xdr:twoCellAnchor editAs="oneCell">
    <xdr:from>
      <xdr:col>1</xdr:col>
      <xdr:colOff>3048000</xdr:colOff>
      <xdr:row>50</xdr:row>
      <xdr:rowOff>57150</xdr:rowOff>
    </xdr:from>
    <xdr:to>
      <xdr:col>2</xdr:col>
      <xdr:colOff>113424</xdr:colOff>
      <xdr:row>51</xdr:row>
      <xdr:rowOff>580150</xdr:rowOff>
    </xdr:to>
    <xdr:pic>
      <xdr:nvPicPr>
        <xdr:cNvPr id="361" name="Image 360">
          <a:extLst>
            <a:ext uri="{FF2B5EF4-FFF2-40B4-BE49-F238E27FC236}">
              <a16:creationId xmlns:a16="http://schemas.microsoft.com/office/drawing/2014/main" id="{00000000-0008-0000-0100-000069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829050" y="33261300"/>
          <a:ext cx="646824" cy="694450"/>
        </a:xfrm>
        <a:prstGeom prst="rect">
          <a:avLst/>
        </a:prstGeom>
      </xdr:spPr>
    </xdr:pic>
    <xdr:clientData/>
  </xdr:twoCellAnchor>
  <xdr:twoCellAnchor editAs="oneCell">
    <xdr:from>
      <xdr:col>1</xdr:col>
      <xdr:colOff>2990850</xdr:colOff>
      <xdr:row>47</xdr:row>
      <xdr:rowOff>76200</xdr:rowOff>
    </xdr:from>
    <xdr:to>
      <xdr:col>2</xdr:col>
      <xdr:colOff>56274</xdr:colOff>
      <xdr:row>48</xdr:row>
      <xdr:rowOff>599200</xdr:rowOff>
    </xdr:to>
    <xdr:pic>
      <xdr:nvPicPr>
        <xdr:cNvPr id="362" name="Image 361">
          <a:extLst>
            <a:ext uri="{FF2B5EF4-FFF2-40B4-BE49-F238E27FC236}">
              <a16:creationId xmlns:a16="http://schemas.microsoft.com/office/drawing/2014/main" id="{00000000-0008-0000-0100-00006A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71900" y="31470600"/>
          <a:ext cx="646824" cy="694450"/>
        </a:xfrm>
        <a:prstGeom prst="rect">
          <a:avLst/>
        </a:prstGeom>
      </xdr:spPr>
    </xdr:pic>
    <xdr:clientData/>
  </xdr:twoCellAnchor>
  <xdr:twoCellAnchor editAs="oneCell">
    <xdr:from>
      <xdr:col>1</xdr:col>
      <xdr:colOff>2971800</xdr:colOff>
      <xdr:row>64</xdr:row>
      <xdr:rowOff>266700</xdr:rowOff>
    </xdr:from>
    <xdr:to>
      <xdr:col>2</xdr:col>
      <xdr:colOff>37224</xdr:colOff>
      <xdr:row>65</xdr:row>
      <xdr:rowOff>599200</xdr:rowOff>
    </xdr:to>
    <xdr:pic>
      <xdr:nvPicPr>
        <xdr:cNvPr id="365" name="Image 364">
          <a:extLst>
            <a:ext uri="{FF2B5EF4-FFF2-40B4-BE49-F238E27FC236}">
              <a16:creationId xmlns:a16="http://schemas.microsoft.com/office/drawing/2014/main" id="{00000000-0008-0000-0100-00006D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52850" y="43186350"/>
          <a:ext cx="646824" cy="694450"/>
        </a:xfrm>
        <a:prstGeom prst="rect">
          <a:avLst/>
        </a:prstGeom>
      </xdr:spPr>
    </xdr:pic>
    <xdr:clientData/>
  </xdr:twoCellAnchor>
  <xdr:twoCellAnchor editAs="oneCell">
    <xdr:from>
      <xdr:col>7</xdr:col>
      <xdr:colOff>3028950</xdr:colOff>
      <xdr:row>64</xdr:row>
      <xdr:rowOff>190500</xdr:rowOff>
    </xdr:from>
    <xdr:to>
      <xdr:col>8</xdr:col>
      <xdr:colOff>94374</xdr:colOff>
      <xdr:row>65</xdr:row>
      <xdr:rowOff>523000</xdr:rowOff>
    </xdr:to>
    <xdr:pic>
      <xdr:nvPicPr>
        <xdr:cNvPr id="366" name="Image 365">
          <a:extLst>
            <a:ext uri="{FF2B5EF4-FFF2-40B4-BE49-F238E27FC236}">
              <a16:creationId xmlns:a16="http://schemas.microsoft.com/office/drawing/2014/main" id="{00000000-0008-0000-0100-00006E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125700" y="43110150"/>
          <a:ext cx="646824" cy="694450"/>
        </a:xfrm>
        <a:prstGeom prst="rect">
          <a:avLst/>
        </a:prstGeom>
      </xdr:spPr>
    </xdr:pic>
    <xdr:clientData/>
  </xdr:twoCellAnchor>
  <xdr:twoCellAnchor editAs="oneCell">
    <xdr:from>
      <xdr:col>9</xdr:col>
      <xdr:colOff>3048000</xdr:colOff>
      <xdr:row>64</xdr:row>
      <xdr:rowOff>228600</xdr:rowOff>
    </xdr:from>
    <xdr:to>
      <xdr:col>10</xdr:col>
      <xdr:colOff>113424</xdr:colOff>
      <xdr:row>65</xdr:row>
      <xdr:rowOff>561100</xdr:rowOff>
    </xdr:to>
    <xdr:pic>
      <xdr:nvPicPr>
        <xdr:cNvPr id="367" name="Image 366">
          <a:extLst>
            <a:ext uri="{FF2B5EF4-FFF2-40B4-BE49-F238E27FC236}">
              <a16:creationId xmlns:a16="http://schemas.microsoft.com/office/drawing/2014/main" id="{00000000-0008-0000-0100-00006F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916650" y="43148250"/>
          <a:ext cx="646824" cy="694450"/>
        </a:xfrm>
        <a:prstGeom prst="rect">
          <a:avLst/>
        </a:prstGeom>
      </xdr:spPr>
    </xdr:pic>
    <xdr:clientData/>
  </xdr:twoCellAnchor>
  <xdr:twoCellAnchor editAs="oneCell">
    <xdr:from>
      <xdr:col>7</xdr:col>
      <xdr:colOff>3009900</xdr:colOff>
      <xdr:row>66</xdr:row>
      <xdr:rowOff>457200</xdr:rowOff>
    </xdr:from>
    <xdr:to>
      <xdr:col>8</xdr:col>
      <xdr:colOff>75324</xdr:colOff>
      <xdr:row>68</xdr:row>
      <xdr:rowOff>484900</xdr:rowOff>
    </xdr:to>
    <xdr:pic>
      <xdr:nvPicPr>
        <xdr:cNvPr id="369" name="Image 368">
          <a:extLst>
            <a:ext uri="{FF2B5EF4-FFF2-40B4-BE49-F238E27FC236}">
              <a16:creationId xmlns:a16="http://schemas.microsoft.com/office/drawing/2014/main" id="{00000000-0008-0000-0100-000071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106650" y="44996100"/>
          <a:ext cx="646824" cy="694450"/>
        </a:xfrm>
        <a:prstGeom prst="rect">
          <a:avLst/>
        </a:prstGeom>
      </xdr:spPr>
    </xdr:pic>
    <xdr:clientData/>
  </xdr:twoCellAnchor>
  <xdr:twoCellAnchor editAs="oneCell">
    <xdr:from>
      <xdr:col>3</xdr:col>
      <xdr:colOff>3086100</xdr:colOff>
      <xdr:row>67</xdr:row>
      <xdr:rowOff>0</xdr:rowOff>
    </xdr:from>
    <xdr:to>
      <xdr:col>4</xdr:col>
      <xdr:colOff>151524</xdr:colOff>
      <xdr:row>68</xdr:row>
      <xdr:rowOff>523000</xdr:rowOff>
    </xdr:to>
    <xdr:pic>
      <xdr:nvPicPr>
        <xdr:cNvPr id="370" name="Image 369">
          <a:extLst>
            <a:ext uri="{FF2B5EF4-FFF2-40B4-BE49-F238E27FC236}">
              <a16:creationId xmlns:a16="http://schemas.microsoft.com/office/drawing/2014/main" id="{00000000-0008-0000-0100-000072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39050" y="45034200"/>
          <a:ext cx="646824" cy="694450"/>
        </a:xfrm>
        <a:prstGeom prst="rect">
          <a:avLst/>
        </a:prstGeom>
      </xdr:spPr>
    </xdr:pic>
    <xdr:clientData/>
  </xdr:twoCellAnchor>
  <xdr:twoCellAnchor editAs="oneCell">
    <xdr:from>
      <xdr:col>3</xdr:col>
      <xdr:colOff>2990850</xdr:colOff>
      <xdr:row>70</xdr:row>
      <xdr:rowOff>38100</xdr:rowOff>
    </xdr:from>
    <xdr:to>
      <xdr:col>4</xdr:col>
      <xdr:colOff>56274</xdr:colOff>
      <xdr:row>71</xdr:row>
      <xdr:rowOff>561100</xdr:rowOff>
    </xdr:to>
    <xdr:pic>
      <xdr:nvPicPr>
        <xdr:cNvPr id="371" name="Image 370">
          <a:extLst>
            <a:ext uri="{FF2B5EF4-FFF2-40B4-BE49-F238E27FC236}">
              <a16:creationId xmlns:a16="http://schemas.microsoft.com/office/drawing/2014/main" id="{00000000-0008-0000-0100-000073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43800" y="46882050"/>
          <a:ext cx="646824" cy="694450"/>
        </a:xfrm>
        <a:prstGeom prst="rect">
          <a:avLst/>
        </a:prstGeom>
      </xdr:spPr>
    </xdr:pic>
    <xdr:clientData/>
  </xdr:twoCellAnchor>
  <xdr:twoCellAnchor editAs="oneCell">
    <xdr:from>
      <xdr:col>1</xdr:col>
      <xdr:colOff>2971800</xdr:colOff>
      <xdr:row>67</xdr:row>
      <xdr:rowOff>76200</xdr:rowOff>
    </xdr:from>
    <xdr:to>
      <xdr:col>2</xdr:col>
      <xdr:colOff>37224</xdr:colOff>
      <xdr:row>68</xdr:row>
      <xdr:rowOff>599200</xdr:rowOff>
    </xdr:to>
    <xdr:pic>
      <xdr:nvPicPr>
        <xdr:cNvPr id="390" name="Image 389">
          <a:extLst>
            <a:ext uri="{FF2B5EF4-FFF2-40B4-BE49-F238E27FC236}">
              <a16:creationId xmlns:a16="http://schemas.microsoft.com/office/drawing/2014/main" id="{00000000-0008-0000-0100-000086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52850" y="45110400"/>
          <a:ext cx="646824" cy="694450"/>
        </a:xfrm>
        <a:prstGeom prst="rect">
          <a:avLst/>
        </a:prstGeom>
      </xdr:spPr>
    </xdr:pic>
    <xdr:clientData/>
  </xdr:twoCellAnchor>
  <xdr:twoCellAnchor editAs="oneCell">
    <xdr:from>
      <xdr:col>3</xdr:col>
      <xdr:colOff>2971800</xdr:colOff>
      <xdr:row>84</xdr:row>
      <xdr:rowOff>228600</xdr:rowOff>
    </xdr:from>
    <xdr:to>
      <xdr:col>4</xdr:col>
      <xdr:colOff>37224</xdr:colOff>
      <xdr:row>85</xdr:row>
      <xdr:rowOff>561100</xdr:rowOff>
    </xdr:to>
    <xdr:pic>
      <xdr:nvPicPr>
        <xdr:cNvPr id="391" name="Image 390">
          <a:extLst>
            <a:ext uri="{FF2B5EF4-FFF2-40B4-BE49-F238E27FC236}">
              <a16:creationId xmlns:a16="http://schemas.microsoft.com/office/drawing/2014/main" id="{00000000-0008-0000-0100-000087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24750" y="56788050"/>
          <a:ext cx="646824" cy="694450"/>
        </a:xfrm>
        <a:prstGeom prst="rect">
          <a:avLst/>
        </a:prstGeom>
      </xdr:spPr>
    </xdr:pic>
    <xdr:clientData/>
  </xdr:twoCellAnchor>
  <xdr:twoCellAnchor editAs="oneCell">
    <xdr:from>
      <xdr:col>7</xdr:col>
      <xdr:colOff>2971800</xdr:colOff>
      <xdr:row>84</xdr:row>
      <xdr:rowOff>285750</xdr:rowOff>
    </xdr:from>
    <xdr:to>
      <xdr:col>8</xdr:col>
      <xdr:colOff>37224</xdr:colOff>
      <xdr:row>85</xdr:row>
      <xdr:rowOff>618250</xdr:rowOff>
    </xdr:to>
    <xdr:pic>
      <xdr:nvPicPr>
        <xdr:cNvPr id="398" name="Image 397">
          <a:extLst>
            <a:ext uri="{FF2B5EF4-FFF2-40B4-BE49-F238E27FC236}">
              <a16:creationId xmlns:a16="http://schemas.microsoft.com/office/drawing/2014/main" id="{00000000-0008-0000-0100-00008E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068550" y="56845200"/>
          <a:ext cx="646824" cy="694450"/>
        </a:xfrm>
        <a:prstGeom prst="rect">
          <a:avLst/>
        </a:prstGeom>
      </xdr:spPr>
    </xdr:pic>
    <xdr:clientData/>
  </xdr:twoCellAnchor>
  <xdr:twoCellAnchor editAs="oneCell">
    <xdr:from>
      <xdr:col>9</xdr:col>
      <xdr:colOff>2895600</xdr:colOff>
      <xdr:row>84</xdr:row>
      <xdr:rowOff>247650</xdr:rowOff>
    </xdr:from>
    <xdr:to>
      <xdr:col>10</xdr:col>
      <xdr:colOff>8649</xdr:colOff>
      <xdr:row>85</xdr:row>
      <xdr:rowOff>580150</xdr:rowOff>
    </xdr:to>
    <xdr:pic>
      <xdr:nvPicPr>
        <xdr:cNvPr id="405" name="Image 404">
          <a:extLst>
            <a:ext uri="{FF2B5EF4-FFF2-40B4-BE49-F238E27FC236}">
              <a16:creationId xmlns:a16="http://schemas.microsoft.com/office/drawing/2014/main" id="{00000000-0008-0000-0100-000095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764250" y="56807100"/>
          <a:ext cx="646824" cy="694450"/>
        </a:xfrm>
        <a:prstGeom prst="rect">
          <a:avLst/>
        </a:prstGeom>
      </xdr:spPr>
    </xdr:pic>
    <xdr:clientData/>
  </xdr:twoCellAnchor>
  <xdr:twoCellAnchor editAs="oneCell">
    <xdr:from>
      <xdr:col>9</xdr:col>
      <xdr:colOff>2971800</xdr:colOff>
      <xdr:row>90</xdr:row>
      <xdr:rowOff>57150</xdr:rowOff>
    </xdr:from>
    <xdr:to>
      <xdr:col>10</xdr:col>
      <xdr:colOff>37224</xdr:colOff>
      <xdr:row>91</xdr:row>
      <xdr:rowOff>580150</xdr:rowOff>
    </xdr:to>
    <xdr:pic>
      <xdr:nvPicPr>
        <xdr:cNvPr id="406" name="Image 405">
          <a:extLst>
            <a:ext uri="{FF2B5EF4-FFF2-40B4-BE49-F238E27FC236}">
              <a16:creationId xmlns:a16="http://schemas.microsoft.com/office/drawing/2014/main" id="{00000000-0008-0000-0100-000096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840450" y="60540900"/>
          <a:ext cx="646824" cy="694450"/>
        </a:xfrm>
        <a:prstGeom prst="rect">
          <a:avLst/>
        </a:prstGeom>
      </xdr:spPr>
    </xdr:pic>
    <xdr:clientData/>
  </xdr:twoCellAnchor>
  <xdr:twoCellAnchor editAs="oneCell">
    <xdr:from>
      <xdr:col>7</xdr:col>
      <xdr:colOff>2971800</xdr:colOff>
      <xdr:row>87</xdr:row>
      <xdr:rowOff>19050</xdr:rowOff>
    </xdr:from>
    <xdr:to>
      <xdr:col>8</xdr:col>
      <xdr:colOff>37224</xdr:colOff>
      <xdr:row>88</xdr:row>
      <xdr:rowOff>542050</xdr:rowOff>
    </xdr:to>
    <xdr:pic>
      <xdr:nvPicPr>
        <xdr:cNvPr id="411" name="Image 410">
          <a:extLst>
            <a:ext uri="{FF2B5EF4-FFF2-40B4-BE49-F238E27FC236}">
              <a16:creationId xmlns:a16="http://schemas.microsoft.com/office/drawing/2014/main" id="{00000000-0008-0000-0100-00009B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068550" y="58693050"/>
          <a:ext cx="646824" cy="694450"/>
        </a:xfrm>
        <a:prstGeom prst="rect">
          <a:avLst/>
        </a:prstGeom>
      </xdr:spPr>
    </xdr:pic>
    <xdr:clientData/>
  </xdr:twoCellAnchor>
  <xdr:twoCellAnchor editAs="oneCell">
    <xdr:from>
      <xdr:col>5</xdr:col>
      <xdr:colOff>3048000</xdr:colOff>
      <xdr:row>87</xdr:row>
      <xdr:rowOff>0</xdr:rowOff>
    </xdr:from>
    <xdr:to>
      <xdr:col>6</xdr:col>
      <xdr:colOff>113424</xdr:colOff>
      <xdr:row>88</xdr:row>
      <xdr:rowOff>523000</xdr:rowOff>
    </xdr:to>
    <xdr:pic>
      <xdr:nvPicPr>
        <xdr:cNvPr id="416" name="Image 415">
          <a:extLst>
            <a:ext uri="{FF2B5EF4-FFF2-40B4-BE49-F238E27FC236}">
              <a16:creationId xmlns:a16="http://schemas.microsoft.com/office/drawing/2014/main" id="{00000000-0008-0000-0100-0000A0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72850" y="58674000"/>
          <a:ext cx="646824" cy="694450"/>
        </a:xfrm>
        <a:prstGeom prst="rect">
          <a:avLst/>
        </a:prstGeom>
      </xdr:spPr>
    </xdr:pic>
    <xdr:clientData/>
  </xdr:twoCellAnchor>
  <xdr:twoCellAnchor editAs="oneCell">
    <xdr:from>
      <xdr:col>7</xdr:col>
      <xdr:colOff>3048000</xdr:colOff>
      <xdr:row>90</xdr:row>
      <xdr:rowOff>76200</xdr:rowOff>
    </xdr:from>
    <xdr:to>
      <xdr:col>8</xdr:col>
      <xdr:colOff>113424</xdr:colOff>
      <xdr:row>91</xdr:row>
      <xdr:rowOff>599200</xdr:rowOff>
    </xdr:to>
    <xdr:pic>
      <xdr:nvPicPr>
        <xdr:cNvPr id="420" name="Image 419">
          <a:extLst>
            <a:ext uri="{FF2B5EF4-FFF2-40B4-BE49-F238E27FC236}">
              <a16:creationId xmlns:a16="http://schemas.microsoft.com/office/drawing/2014/main" id="{00000000-0008-0000-0100-0000A4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144750" y="60559950"/>
          <a:ext cx="646824" cy="694450"/>
        </a:xfrm>
        <a:prstGeom prst="rect">
          <a:avLst/>
        </a:prstGeom>
      </xdr:spPr>
    </xdr:pic>
    <xdr:clientData/>
  </xdr:twoCellAnchor>
  <xdr:twoCellAnchor editAs="oneCell">
    <xdr:from>
      <xdr:col>3</xdr:col>
      <xdr:colOff>3009900</xdr:colOff>
      <xdr:row>104</xdr:row>
      <xdr:rowOff>285750</xdr:rowOff>
    </xdr:from>
    <xdr:to>
      <xdr:col>4</xdr:col>
      <xdr:colOff>75324</xdr:colOff>
      <xdr:row>105</xdr:row>
      <xdr:rowOff>618250</xdr:rowOff>
    </xdr:to>
    <xdr:pic>
      <xdr:nvPicPr>
        <xdr:cNvPr id="426" name="Image 425">
          <a:extLst>
            <a:ext uri="{FF2B5EF4-FFF2-40B4-BE49-F238E27FC236}">
              <a16:creationId xmlns:a16="http://schemas.microsoft.com/office/drawing/2014/main" id="{00000000-0008-0000-0100-0000AA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62850" y="70789800"/>
          <a:ext cx="646824" cy="694450"/>
        </a:xfrm>
        <a:prstGeom prst="rect">
          <a:avLst/>
        </a:prstGeom>
      </xdr:spPr>
    </xdr:pic>
    <xdr:clientData/>
  </xdr:twoCellAnchor>
  <xdr:twoCellAnchor editAs="oneCell">
    <xdr:from>
      <xdr:col>5</xdr:col>
      <xdr:colOff>2990850</xdr:colOff>
      <xdr:row>104</xdr:row>
      <xdr:rowOff>266700</xdr:rowOff>
    </xdr:from>
    <xdr:to>
      <xdr:col>6</xdr:col>
      <xdr:colOff>56274</xdr:colOff>
      <xdr:row>105</xdr:row>
      <xdr:rowOff>599200</xdr:rowOff>
    </xdr:to>
    <xdr:pic>
      <xdr:nvPicPr>
        <xdr:cNvPr id="427" name="Image 426">
          <a:extLst>
            <a:ext uri="{FF2B5EF4-FFF2-40B4-BE49-F238E27FC236}">
              <a16:creationId xmlns:a16="http://schemas.microsoft.com/office/drawing/2014/main" id="{00000000-0008-0000-0100-0000AB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15700" y="70770750"/>
          <a:ext cx="646824" cy="694450"/>
        </a:xfrm>
        <a:prstGeom prst="rect">
          <a:avLst/>
        </a:prstGeom>
      </xdr:spPr>
    </xdr:pic>
    <xdr:clientData/>
  </xdr:twoCellAnchor>
  <xdr:twoCellAnchor editAs="oneCell">
    <xdr:from>
      <xdr:col>7</xdr:col>
      <xdr:colOff>2952750</xdr:colOff>
      <xdr:row>104</xdr:row>
      <xdr:rowOff>304800</xdr:rowOff>
    </xdr:from>
    <xdr:to>
      <xdr:col>8</xdr:col>
      <xdr:colOff>18174</xdr:colOff>
      <xdr:row>105</xdr:row>
      <xdr:rowOff>637300</xdr:rowOff>
    </xdr:to>
    <xdr:pic>
      <xdr:nvPicPr>
        <xdr:cNvPr id="434" name="Image 433">
          <a:extLst>
            <a:ext uri="{FF2B5EF4-FFF2-40B4-BE49-F238E27FC236}">
              <a16:creationId xmlns:a16="http://schemas.microsoft.com/office/drawing/2014/main" id="{00000000-0008-0000-0100-0000B2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049500" y="70808850"/>
          <a:ext cx="646824" cy="694450"/>
        </a:xfrm>
        <a:prstGeom prst="rect">
          <a:avLst/>
        </a:prstGeom>
      </xdr:spPr>
    </xdr:pic>
    <xdr:clientData/>
  </xdr:twoCellAnchor>
  <xdr:twoCellAnchor editAs="oneCell">
    <xdr:from>
      <xdr:col>9</xdr:col>
      <xdr:colOff>3048000</xdr:colOff>
      <xdr:row>106</xdr:row>
      <xdr:rowOff>476250</xdr:rowOff>
    </xdr:from>
    <xdr:to>
      <xdr:col>10</xdr:col>
      <xdr:colOff>113424</xdr:colOff>
      <xdr:row>108</xdr:row>
      <xdr:rowOff>503950</xdr:rowOff>
    </xdr:to>
    <xdr:pic>
      <xdr:nvPicPr>
        <xdr:cNvPr id="440" name="Image 439">
          <a:extLst>
            <a:ext uri="{FF2B5EF4-FFF2-40B4-BE49-F238E27FC236}">
              <a16:creationId xmlns:a16="http://schemas.microsoft.com/office/drawing/2014/main" id="{00000000-0008-0000-0100-0000B8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916650" y="72599550"/>
          <a:ext cx="646824" cy="694450"/>
        </a:xfrm>
        <a:prstGeom prst="rect">
          <a:avLst/>
        </a:prstGeom>
      </xdr:spPr>
    </xdr:pic>
    <xdr:clientData/>
  </xdr:twoCellAnchor>
  <xdr:twoCellAnchor editAs="oneCell">
    <xdr:from>
      <xdr:col>3</xdr:col>
      <xdr:colOff>3009900</xdr:colOff>
      <xdr:row>107</xdr:row>
      <xdr:rowOff>38100</xdr:rowOff>
    </xdr:from>
    <xdr:to>
      <xdr:col>4</xdr:col>
      <xdr:colOff>75324</xdr:colOff>
      <xdr:row>108</xdr:row>
      <xdr:rowOff>561100</xdr:rowOff>
    </xdr:to>
    <xdr:pic>
      <xdr:nvPicPr>
        <xdr:cNvPr id="442" name="Image 441">
          <a:extLst>
            <a:ext uri="{FF2B5EF4-FFF2-40B4-BE49-F238E27FC236}">
              <a16:creationId xmlns:a16="http://schemas.microsoft.com/office/drawing/2014/main" id="{00000000-0008-0000-0100-0000BA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62850" y="72656700"/>
          <a:ext cx="646824" cy="694450"/>
        </a:xfrm>
        <a:prstGeom prst="rect">
          <a:avLst/>
        </a:prstGeom>
      </xdr:spPr>
    </xdr:pic>
    <xdr:clientData/>
  </xdr:twoCellAnchor>
  <xdr:twoCellAnchor editAs="oneCell">
    <xdr:from>
      <xdr:col>1</xdr:col>
      <xdr:colOff>3028950</xdr:colOff>
      <xdr:row>107</xdr:row>
      <xdr:rowOff>0</xdr:rowOff>
    </xdr:from>
    <xdr:to>
      <xdr:col>2</xdr:col>
      <xdr:colOff>94374</xdr:colOff>
      <xdr:row>108</xdr:row>
      <xdr:rowOff>523000</xdr:rowOff>
    </xdr:to>
    <xdr:pic>
      <xdr:nvPicPr>
        <xdr:cNvPr id="451" name="Image 450">
          <a:extLst>
            <a:ext uri="{FF2B5EF4-FFF2-40B4-BE49-F238E27FC236}">
              <a16:creationId xmlns:a16="http://schemas.microsoft.com/office/drawing/2014/main" id="{00000000-0008-0000-0100-0000C3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810000" y="72618600"/>
          <a:ext cx="646824" cy="694450"/>
        </a:xfrm>
        <a:prstGeom prst="rect">
          <a:avLst/>
        </a:prstGeom>
      </xdr:spPr>
    </xdr:pic>
    <xdr:clientData/>
  </xdr:twoCellAnchor>
  <xdr:twoCellAnchor editAs="oneCell">
    <xdr:from>
      <xdr:col>1</xdr:col>
      <xdr:colOff>2914650</xdr:colOff>
      <xdr:row>110</xdr:row>
      <xdr:rowOff>38100</xdr:rowOff>
    </xdr:from>
    <xdr:to>
      <xdr:col>2</xdr:col>
      <xdr:colOff>8649</xdr:colOff>
      <xdr:row>111</xdr:row>
      <xdr:rowOff>561100</xdr:rowOff>
    </xdr:to>
    <xdr:pic>
      <xdr:nvPicPr>
        <xdr:cNvPr id="457" name="Image 456">
          <a:extLst>
            <a:ext uri="{FF2B5EF4-FFF2-40B4-BE49-F238E27FC236}">
              <a16:creationId xmlns:a16="http://schemas.microsoft.com/office/drawing/2014/main" id="{00000000-0008-0000-0100-0000C9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695700" y="74466450"/>
          <a:ext cx="646824" cy="694450"/>
        </a:xfrm>
        <a:prstGeom prst="rect">
          <a:avLst/>
        </a:prstGeom>
      </xdr:spPr>
    </xdr:pic>
    <xdr:clientData/>
  </xdr:twoCellAnchor>
  <xdr:twoCellAnchor editAs="oneCell">
    <xdr:from>
      <xdr:col>3</xdr:col>
      <xdr:colOff>3009900</xdr:colOff>
      <xdr:row>110</xdr:row>
      <xdr:rowOff>57150</xdr:rowOff>
    </xdr:from>
    <xdr:to>
      <xdr:col>4</xdr:col>
      <xdr:colOff>75324</xdr:colOff>
      <xdr:row>111</xdr:row>
      <xdr:rowOff>580150</xdr:rowOff>
    </xdr:to>
    <xdr:pic>
      <xdr:nvPicPr>
        <xdr:cNvPr id="460" name="Image 459">
          <a:extLst>
            <a:ext uri="{FF2B5EF4-FFF2-40B4-BE49-F238E27FC236}">
              <a16:creationId xmlns:a16="http://schemas.microsoft.com/office/drawing/2014/main" id="{00000000-0008-0000-0100-0000CC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62850" y="74485500"/>
          <a:ext cx="646824" cy="694450"/>
        </a:xfrm>
        <a:prstGeom prst="rect">
          <a:avLst/>
        </a:prstGeom>
      </xdr:spPr>
    </xdr:pic>
    <xdr:clientData/>
  </xdr:twoCellAnchor>
  <xdr:twoCellAnchor editAs="oneCell">
    <xdr:from>
      <xdr:col>5</xdr:col>
      <xdr:colOff>3028950</xdr:colOff>
      <xdr:row>110</xdr:row>
      <xdr:rowOff>76200</xdr:rowOff>
    </xdr:from>
    <xdr:to>
      <xdr:col>6</xdr:col>
      <xdr:colOff>94374</xdr:colOff>
      <xdr:row>111</xdr:row>
      <xdr:rowOff>599200</xdr:rowOff>
    </xdr:to>
    <xdr:pic>
      <xdr:nvPicPr>
        <xdr:cNvPr id="461" name="Image 460">
          <a:extLst>
            <a:ext uri="{FF2B5EF4-FFF2-40B4-BE49-F238E27FC236}">
              <a16:creationId xmlns:a16="http://schemas.microsoft.com/office/drawing/2014/main" id="{00000000-0008-0000-0100-0000CD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53800" y="74504550"/>
          <a:ext cx="646824" cy="694450"/>
        </a:xfrm>
        <a:prstGeom prst="rect">
          <a:avLst/>
        </a:prstGeom>
      </xdr:spPr>
    </xdr:pic>
    <xdr:clientData/>
  </xdr:twoCellAnchor>
  <xdr:twoCellAnchor editAs="oneCell">
    <xdr:from>
      <xdr:col>7</xdr:col>
      <xdr:colOff>2952750</xdr:colOff>
      <xdr:row>110</xdr:row>
      <xdr:rowOff>114300</xdr:rowOff>
    </xdr:from>
    <xdr:to>
      <xdr:col>8</xdr:col>
      <xdr:colOff>18174</xdr:colOff>
      <xdr:row>111</xdr:row>
      <xdr:rowOff>637300</xdr:rowOff>
    </xdr:to>
    <xdr:pic>
      <xdr:nvPicPr>
        <xdr:cNvPr id="462" name="Image 461">
          <a:extLst>
            <a:ext uri="{FF2B5EF4-FFF2-40B4-BE49-F238E27FC236}">
              <a16:creationId xmlns:a16="http://schemas.microsoft.com/office/drawing/2014/main" id="{00000000-0008-0000-0100-0000CE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049500" y="74542650"/>
          <a:ext cx="646824" cy="694450"/>
        </a:xfrm>
        <a:prstGeom prst="rect">
          <a:avLst/>
        </a:prstGeom>
      </xdr:spPr>
    </xdr:pic>
    <xdr:clientData/>
  </xdr:twoCellAnchor>
  <xdr:twoCellAnchor editAs="oneCell">
    <xdr:from>
      <xdr:col>9</xdr:col>
      <xdr:colOff>3009900</xdr:colOff>
      <xdr:row>110</xdr:row>
      <xdr:rowOff>38100</xdr:rowOff>
    </xdr:from>
    <xdr:to>
      <xdr:col>10</xdr:col>
      <xdr:colOff>75324</xdr:colOff>
      <xdr:row>111</xdr:row>
      <xdr:rowOff>561100</xdr:rowOff>
    </xdr:to>
    <xdr:pic>
      <xdr:nvPicPr>
        <xdr:cNvPr id="463" name="Image 462">
          <a:extLst>
            <a:ext uri="{FF2B5EF4-FFF2-40B4-BE49-F238E27FC236}">
              <a16:creationId xmlns:a16="http://schemas.microsoft.com/office/drawing/2014/main" id="{00000000-0008-0000-0100-0000CF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878550" y="74466450"/>
          <a:ext cx="646824" cy="694450"/>
        </a:xfrm>
        <a:prstGeom prst="rect">
          <a:avLst/>
        </a:prstGeom>
      </xdr:spPr>
    </xdr:pic>
    <xdr:clientData/>
  </xdr:twoCellAnchor>
  <xdr:twoCellAnchor editAs="oneCell">
    <xdr:from>
      <xdr:col>1</xdr:col>
      <xdr:colOff>3009900</xdr:colOff>
      <xdr:row>124</xdr:row>
      <xdr:rowOff>247650</xdr:rowOff>
    </xdr:from>
    <xdr:to>
      <xdr:col>2</xdr:col>
      <xdr:colOff>75324</xdr:colOff>
      <xdr:row>125</xdr:row>
      <xdr:rowOff>580150</xdr:rowOff>
    </xdr:to>
    <xdr:pic>
      <xdr:nvPicPr>
        <xdr:cNvPr id="466" name="Image 465">
          <a:extLst>
            <a:ext uri="{FF2B5EF4-FFF2-40B4-BE49-F238E27FC236}">
              <a16:creationId xmlns:a16="http://schemas.microsoft.com/office/drawing/2014/main" id="{00000000-0008-0000-0100-0000D2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90950" y="84658200"/>
          <a:ext cx="646824" cy="694450"/>
        </a:xfrm>
        <a:prstGeom prst="rect">
          <a:avLst/>
        </a:prstGeom>
      </xdr:spPr>
    </xdr:pic>
    <xdr:clientData/>
  </xdr:twoCellAnchor>
  <xdr:twoCellAnchor editAs="oneCell">
    <xdr:from>
      <xdr:col>7</xdr:col>
      <xdr:colOff>2971800</xdr:colOff>
      <xdr:row>124</xdr:row>
      <xdr:rowOff>209550</xdr:rowOff>
    </xdr:from>
    <xdr:to>
      <xdr:col>8</xdr:col>
      <xdr:colOff>37224</xdr:colOff>
      <xdr:row>125</xdr:row>
      <xdr:rowOff>542050</xdr:rowOff>
    </xdr:to>
    <xdr:pic>
      <xdr:nvPicPr>
        <xdr:cNvPr id="470" name="Image 469">
          <a:extLst>
            <a:ext uri="{FF2B5EF4-FFF2-40B4-BE49-F238E27FC236}">
              <a16:creationId xmlns:a16="http://schemas.microsoft.com/office/drawing/2014/main" id="{00000000-0008-0000-0100-0000D6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068550" y="84620100"/>
          <a:ext cx="646824" cy="694450"/>
        </a:xfrm>
        <a:prstGeom prst="rect">
          <a:avLst/>
        </a:prstGeom>
      </xdr:spPr>
    </xdr:pic>
    <xdr:clientData/>
  </xdr:twoCellAnchor>
  <xdr:twoCellAnchor editAs="oneCell">
    <xdr:from>
      <xdr:col>9</xdr:col>
      <xdr:colOff>2990850</xdr:colOff>
      <xdr:row>124</xdr:row>
      <xdr:rowOff>190500</xdr:rowOff>
    </xdr:from>
    <xdr:to>
      <xdr:col>10</xdr:col>
      <xdr:colOff>56274</xdr:colOff>
      <xdr:row>125</xdr:row>
      <xdr:rowOff>523000</xdr:rowOff>
    </xdr:to>
    <xdr:pic>
      <xdr:nvPicPr>
        <xdr:cNvPr id="471" name="Image 470">
          <a:extLst>
            <a:ext uri="{FF2B5EF4-FFF2-40B4-BE49-F238E27FC236}">
              <a16:creationId xmlns:a16="http://schemas.microsoft.com/office/drawing/2014/main" id="{00000000-0008-0000-0100-0000D7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859500" y="84601050"/>
          <a:ext cx="646824" cy="694450"/>
        </a:xfrm>
        <a:prstGeom prst="rect">
          <a:avLst/>
        </a:prstGeom>
      </xdr:spPr>
    </xdr:pic>
    <xdr:clientData/>
  </xdr:twoCellAnchor>
  <xdr:twoCellAnchor editAs="oneCell">
    <xdr:from>
      <xdr:col>9</xdr:col>
      <xdr:colOff>3048000</xdr:colOff>
      <xdr:row>127</xdr:row>
      <xdr:rowOff>38100</xdr:rowOff>
    </xdr:from>
    <xdr:to>
      <xdr:col>10</xdr:col>
      <xdr:colOff>113424</xdr:colOff>
      <xdr:row>128</xdr:row>
      <xdr:rowOff>561100</xdr:rowOff>
    </xdr:to>
    <xdr:pic>
      <xdr:nvPicPr>
        <xdr:cNvPr id="474" name="Image 473">
          <a:extLst>
            <a:ext uri="{FF2B5EF4-FFF2-40B4-BE49-F238E27FC236}">
              <a16:creationId xmlns:a16="http://schemas.microsoft.com/office/drawing/2014/main" id="{00000000-0008-0000-0100-0000DA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916650" y="86563200"/>
          <a:ext cx="646824" cy="694450"/>
        </a:xfrm>
        <a:prstGeom prst="rect">
          <a:avLst/>
        </a:prstGeom>
      </xdr:spPr>
    </xdr:pic>
    <xdr:clientData/>
  </xdr:twoCellAnchor>
  <xdr:twoCellAnchor editAs="oneCell">
    <xdr:from>
      <xdr:col>9</xdr:col>
      <xdr:colOff>2990850</xdr:colOff>
      <xdr:row>130</xdr:row>
      <xdr:rowOff>57150</xdr:rowOff>
    </xdr:from>
    <xdr:to>
      <xdr:col>10</xdr:col>
      <xdr:colOff>56274</xdr:colOff>
      <xdr:row>131</xdr:row>
      <xdr:rowOff>580150</xdr:rowOff>
    </xdr:to>
    <xdr:pic>
      <xdr:nvPicPr>
        <xdr:cNvPr id="478" name="Image 477">
          <a:extLst>
            <a:ext uri="{FF2B5EF4-FFF2-40B4-BE49-F238E27FC236}">
              <a16:creationId xmlns:a16="http://schemas.microsoft.com/office/drawing/2014/main" id="{00000000-0008-0000-0100-0000DE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859500" y="88392000"/>
          <a:ext cx="646824" cy="694450"/>
        </a:xfrm>
        <a:prstGeom prst="rect">
          <a:avLst/>
        </a:prstGeom>
      </xdr:spPr>
    </xdr:pic>
    <xdr:clientData/>
  </xdr:twoCellAnchor>
  <xdr:twoCellAnchor editAs="oneCell">
    <xdr:from>
      <xdr:col>7</xdr:col>
      <xdr:colOff>2990850</xdr:colOff>
      <xdr:row>130</xdr:row>
      <xdr:rowOff>133350</xdr:rowOff>
    </xdr:from>
    <xdr:to>
      <xdr:col>8</xdr:col>
      <xdr:colOff>56274</xdr:colOff>
      <xdr:row>131</xdr:row>
      <xdr:rowOff>656350</xdr:rowOff>
    </xdr:to>
    <xdr:pic>
      <xdr:nvPicPr>
        <xdr:cNvPr id="486" name="Image 485">
          <a:extLst>
            <a:ext uri="{FF2B5EF4-FFF2-40B4-BE49-F238E27FC236}">
              <a16:creationId xmlns:a16="http://schemas.microsoft.com/office/drawing/2014/main" id="{00000000-0008-0000-0100-0000E6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087600" y="88468200"/>
          <a:ext cx="646824" cy="694450"/>
        </a:xfrm>
        <a:prstGeom prst="rect">
          <a:avLst/>
        </a:prstGeom>
      </xdr:spPr>
    </xdr:pic>
    <xdr:clientData/>
  </xdr:twoCellAnchor>
  <xdr:twoCellAnchor editAs="oneCell">
    <xdr:from>
      <xdr:col>5</xdr:col>
      <xdr:colOff>2990850</xdr:colOff>
      <xdr:row>130</xdr:row>
      <xdr:rowOff>38100</xdr:rowOff>
    </xdr:from>
    <xdr:to>
      <xdr:col>6</xdr:col>
      <xdr:colOff>56274</xdr:colOff>
      <xdr:row>131</xdr:row>
      <xdr:rowOff>561100</xdr:rowOff>
    </xdr:to>
    <xdr:pic>
      <xdr:nvPicPr>
        <xdr:cNvPr id="492" name="Image 491">
          <a:extLst>
            <a:ext uri="{FF2B5EF4-FFF2-40B4-BE49-F238E27FC236}">
              <a16:creationId xmlns:a16="http://schemas.microsoft.com/office/drawing/2014/main" id="{00000000-0008-0000-0100-0000EC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15700" y="88372950"/>
          <a:ext cx="646824" cy="694450"/>
        </a:xfrm>
        <a:prstGeom prst="rect">
          <a:avLst/>
        </a:prstGeom>
      </xdr:spPr>
    </xdr:pic>
    <xdr:clientData/>
  </xdr:twoCellAnchor>
  <xdr:twoCellAnchor editAs="oneCell">
    <xdr:from>
      <xdr:col>3</xdr:col>
      <xdr:colOff>3009900</xdr:colOff>
      <xdr:row>130</xdr:row>
      <xdr:rowOff>57150</xdr:rowOff>
    </xdr:from>
    <xdr:to>
      <xdr:col>4</xdr:col>
      <xdr:colOff>75324</xdr:colOff>
      <xdr:row>131</xdr:row>
      <xdr:rowOff>580150</xdr:rowOff>
    </xdr:to>
    <xdr:pic>
      <xdr:nvPicPr>
        <xdr:cNvPr id="495" name="Image 494">
          <a:extLst>
            <a:ext uri="{FF2B5EF4-FFF2-40B4-BE49-F238E27FC236}">
              <a16:creationId xmlns:a16="http://schemas.microsoft.com/office/drawing/2014/main" id="{00000000-0008-0000-0100-0000EF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62850" y="88392000"/>
          <a:ext cx="646824" cy="694450"/>
        </a:xfrm>
        <a:prstGeom prst="rect">
          <a:avLst/>
        </a:prstGeom>
      </xdr:spPr>
    </xdr:pic>
    <xdr:clientData/>
  </xdr:twoCellAnchor>
  <xdr:twoCellAnchor editAs="oneCell">
    <xdr:from>
      <xdr:col>1</xdr:col>
      <xdr:colOff>3009900</xdr:colOff>
      <xdr:row>127</xdr:row>
      <xdr:rowOff>95250</xdr:rowOff>
    </xdr:from>
    <xdr:to>
      <xdr:col>2</xdr:col>
      <xdr:colOff>75324</xdr:colOff>
      <xdr:row>128</xdr:row>
      <xdr:rowOff>618250</xdr:rowOff>
    </xdr:to>
    <xdr:pic>
      <xdr:nvPicPr>
        <xdr:cNvPr id="498" name="Image 497">
          <a:extLst>
            <a:ext uri="{FF2B5EF4-FFF2-40B4-BE49-F238E27FC236}">
              <a16:creationId xmlns:a16="http://schemas.microsoft.com/office/drawing/2014/main" id="{00000000-0008-0000-0100-0000F201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90950" y="86620350"/>
          <a:ext cx="646824" cy="694450"/>
        </a:xfrm>
        <a:prstGeom prst="rect">
          <a:avLst/>
        </a:prstGeom>
      </xdr:spPr>
    </xdr:pic>
    <xdr:clientData/>
  </xdr:twoCellAnchor>
  <xdr:twoCellAnchor editAs="oneCell">
    <xdr:from>
      <xdr:col>1</xdr:col>
      <xdr:colOff>2952750</xdr:colOff>
      <xdr:row>130</xdr:row>
      <xdr:rowOff>76200</xdr:rowOff>
    </xdr:from>
    <xdr:to>
      <xdr:col>2</xdr:col>
      <xdr:colOff>18174</xdr:colOff>
      <xdr:row>131</xdr:row>
      <xdr:rowOff>599200</xdr:rowOff>
    </xdr:to>
    <xdr:pic>
      <xdr:nvPicPr>
        <xdr:cNvPr id="514" name="Image 513">
          <a:extLst>
            <a:ext uri="{FF2B5EF4-FFF2-40B4-BE49-F238E27FC236}">
              <a16:creationId xmlns:a16="http://schemas.microsoft.com/office/drawing/2014/main" id="{00000000-0008-0000-0100-000002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33800" y="88411050"/>
          <a:ext cx="646824" cy="694450"/>
        </a:xfrm>
        <a:prstGeom prst="rect">
          <a:avLst/>
        </a:prstGeom>
      </xdr:spPr>
    </xdr:pic>
    <xdr:clientData/>
  </xdr:twoCellAnchor>
  <xdr:twoCellAnchor editAs="oneCell">
    <xdr:from>
      <xdr:col>9</xdr:col>
      <xdr:colOff>2990850</xdr:colOff>
      <xdr:row>135</xdr:row>
      <xdr:rowOff>76200</xdr:rowOff>
    </xdr:from>
    <xdr:to>
      <xdr:col>10</xdr:col>
      <xdr:colOff>56274</xdr:colOff>
      <xdr:row>136</xdr:row>
      <xdr:rowOff>599200</xdr:rowOff>
    </xdr:to>
    <xdr:pic>
      <xdr:nvPicPr>
        <xdr:cNvPr id="517" name="Image 516">
          <a:extLst>
            <a:ext uri="{FF2B5EF4-FFF2-40B4-BE49-F238E27FC236}">
              <a16:creationId xmlns:a16="http://schemas.microsoft.com/office/drawing/2014/main" id="{00000000-0008-0000-0100-000005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859500" y="91516200"/>
          <a:ext cx="646824" cy="694450"/>
        </a:xfrm>
        <a:prstGeom prst="rect">
          <a:avLst/>
        </a:prstGeom>
      </xdr:spPr>
    </xdr:pic>
    <xdr:clientData/>
  </xdr:twoCellAnchor>
  <xdr:twoCellAnchor editAs="oneCell">
    <xdr:from>
      <xdr:col>1</xdr:col>
      <xdr:colOff>2990850</xdr:colOff>
      <xdr:row>148</xdr:row>
      <xdr:rowOff>228600</xdr:rowOff>
    </xdr:from>
    <xdr:to>
      <xdr:col>2</xdr:col>
      <xdr:colOff>56274</xdr:colOff>
      <xdr:row>149</xdr:row>
      <xdr:rowOff>561100</xdr:rowOff>
    </xdr:to>
    <xdr:pic>
      <xdr:nvPicPr>
        <xdr:cNvPr id="520" name="Image 519">
          <a:extLst>
            <a:ext uri="{FF2B5EF4-FFF2-40B4-BE49-F238E27FC236}">
              <a16:creationId xmlns:a16="http://schemas.microsoft.com/office/drawing/2014/main" id="{00000000-0008-0000-0100-000008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71900" y="98564700"/>
          <a:ext cx="646824" cy="694450"/>
        </a:xfrm>
        <a:prstGeom prst="rect">
          <a:avLst/>
        </a:prstGeom>
      </xdr:spPr>
    </xdr:pic>
    <xdr:clientData/>
  </xdr:twoCellAnchor>
  <xdr:twoCellAnchor editAs="oneCell">
    <xdr:from>
      <xdr:col>3</xdr:col>
      <xdr:colOff>2952750</xdr:colOff>
      <xdr:row>148</xdr:row>
      <xdr:rowOff>266700</xdr:rowOff>
    </xdr:from>
    <xdr:to>
      <xdr:col>4</xdr:col>
      <xdr:colOff>18174</xdr:colOff>
      <xdr:row>149</xdr:row>
      <xdr:rowOff>599200</xdr:rowOff>
    </xdr:to>
    <xdr:pic>
      <xdr:nvPicPr>
        <xdr:cNvPr id="548" name="Image 547">
          <a:extLst>
            <a:ext uri="{FF2B5EF4-FFF2-40B4-BE49-F238E27FC236}">
              <a16:creationId xmlns:a16="http://schemas.microsoft.com/office/drawing/2014/main" id="{00000000-0008-0000-0100-000024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05700" y="98602800"/>
          <a:ext cx="646824" cy="694450"/>
        </a:xfrm>
        <a:prstGeom prst="rect">
          <a:avLst/>
        </a:prstGeom>
      </xdr:spPr>
    </xdr:pic>
    <xdr:clientData/>
  </xdr:twoCellAnchor>
  <xdr:twoCellAnchor editAs="oneCell">
    <xdr:from>
      <xdr:col>7</xdr:col>
      <xdr:colOff>2990850</xdr:colOff>
      <xdr:row>148</xdr:row>
      <xdr:rowOff>247650</xdr:rowOff>
    </xdr:from>
    <xdr:to>
      <xdr:col>8</xdr:col>
      <xdr:colOff>56274</xdr:colOff>
      <xdr:row>149</xdr:row>
      <xdr:rowOff>580150</xdr:rowOff>
    </xdr:to>
    <xdr:pic>
      <xdr:nvPicPr>
        <xdr:cNvPr id="549" name="Image 548">
          <a:extLst>
            <a:ext uri="{FF2B5EF4-FFF2-40B4-BE49-F238E27FC236}">
              <a16:creationId xmlns:a16="http://schemas.microsoft.com/office/drawing/2014/main" id="{00000000-0008-0000-0100-000025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087600" y="98583750"/>
          <a:ext cx="646824" cy="694450"/>
        </a:xfrm>
        <a:prstGeom prst="rect">
          <a:avLst/>
        </a:prstGeom>
      </xdr:spPr>
    </xdr:pic>
    <xdr:clientData/>
  </xdr:twoCellAnchor>
  <xdr:twoCellAnchor editAs="oneCell">
    <xdr:from>
      <xdr:col>9</xdr:col>
      <xdr:colOff>2971800</xdr:colOff>
      <xdr:row>151</xdr:row>
      <xdr:rowOff>57150</xdr:rowOff>
    </xdr:from>
    <xdr:to>
      <xdr:col>10</xdr:col>
      <xdr:colOff>37224</xdr:colOff>
      <xdr:row>152</xdr:row>
      <xdr:rowOff>580150</xdr:rowOff>
    </xdr:to>
    <xdr:pic>
      <xdr:nvPicPr>
        <xdr:cNvPr id="550" name="Image 549">
          <a:extLst>
            <a:ext uri="{FF2B5EF4-FFF2-40B4-BE49-F238E27FC236}">
              <a16:creationId xmlns:a16="http://schemas.microsoft.com/office/drawing/2014/main" id="{00000000-0008-0000-0100-000026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840450" y="100507800"/>
          <a:ext cx="646824" cy="694450"/>
        </a:xfrm>
        <a:prstGeom prst="rect">
          <a:avLst/>
        </a:prstGeom>
      </xdr:spPr>
    </xdr:pic>
    <xdr:clientData/>
  </xdr:twoCellAnchor>
  <xdr:twoCellAnchor editAs="oneCell">
    <xdr:from>
      <xdr:col>7</xdr:col>
      <xdr:colOff>3009900</xdr:colOff>
      <xdr:row>151</xdr:row>
      <xdr:rowOff>38100</xdr:rowOff>
    </xdr:from>
    <xdr:to>
      <xdr:col>8</xdr:col>
      <xdr:colOff>75324</xdr:colOff>
      <xdr:row>152</xdr:row>
      <xdr:rowOff>561100</xdr:rowOff>
    </xdr:to>
    <xdr:pic>
      <xdr:nvPicPr>
        <xdr:cNvPr id="551" name="Image 550">
          <a:extLst>
            <a:ext uri="{FF2B5EF4-FFF2-40B4-BE49-F238E27FC236}">
              <a16:creationId xmlns:a16="http://schemas.microsoft.com/office/drawing/2014/main" id="{00000000-0008-0000-0100-000027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106650" y="100488750"/>
          <a:ext cx="646824" cy="694450"/>
        </a:xfrm>
        <a:prstGeom prst="rect">
          <a:avLst/>
        </a:prstGeom>
      </xdr:spPr>
    </xdr:pic>
    <xdr:clientData/>
  </xdr:twoCellAnchor>
  <xdr:twoCellAnchor editAs="oneCell">
    <xdr:from>
      <xdr:col>7</xdr:col>
      <xdr:colOff>3028950</xdr:colOff>
      <xdr:row>154</xdr:row>
      <xdr:rowOff>76200</xdr:rowOff>
    </xdr:from>
    <xdr:to>
      <xdr:col>8</xdr:col>
      <xdr:colOff>94374</xdr:colOff>
      <xdr:row>155</xdr:row>
      <xdr:rowOff>599200</xdr:rowOff>
    </xdr:to>
    <xdr:pic>
      <xdr:nvPicPr>
        <xdr:cNvPr id="554" name="Image 553">
          <a:extLst>
            <a:ext uri="{FF2B5EF4-FFF2-40B4-BE49-F238E27FC236}">
              <a16:creationId xmlns:a16="http://schemas.microsoft.com/office/drawing/2014/main" id="{00000000-0008-0000-0100-00002A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125700" y="102336600"/>
          <a:ext cx="646824" cy="694450"/>
        </a:xfrm>
        <a:prstGeom prst="rect">
          <a:avLst/>
        </a:prstGeom>
      </xdr:spPr>
    </xdr:pic>
    <xdr:clientData/>
  </xdr:twoCellAnchor>
  <xdr:twoCellAnchor editAs="oneCell">
    <xdr:from>
      <xdr:col>5</xdr:col>
      <xdr:colOff>3048000</xdr:colOff>
      <xdr:row>151</xdr:row>
      <xdr:rowOff>76200</xdr:rowOff>
    </xdr:from>
    <xdr:to>
      <xdr:col>6</xdr:col>
      <xdr:colOff>113424</xdr:colOff>
      <xdr:row>152</xdr:row>
      <xdr:rowOff>599200</xdr:rowOff>
    </xdr:to>
    <xdr:pic>
      <xdr:nvPicPr>
        <xdr:cNvPr id="555" name="Image 554">
          <a:extLst>
            <a:ext uri="{FF2B5EF4-FFF2-40B4-BE49-F238E27FC236}">
              <a16:creationId xmlns:a16="http://schemas.microsoft.com/office/drawing/2014/main" id="{00000000-0008-0000-0100-00002B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72850" y="100526850"/>
          <a:ext cx="646824" cy="694450"/>
        </a:xfrm>
        <a:prstGeom prst="rect">
          <a:avLst/>
        </a:prstGeom>
      </xdr:spPr>
    </xdr:pic>
    <xdr:clientData/>
  </xdr:twoCellAnchor>
  <xdr:twoCellAnchor editAs="oneCell">
    <xdr:from>
      <xdr:col>5</xdr:col>
      <xdr:colOff>2952750</xdr:colOff>
      <xdr:row>154</xdr:row>
      <xdr:rowOff>95250</xdr:rowOff>
    </xdr:from>
    <xdr:to>
      <xdr:col>6</xdr:col>
      <xdr:colOff>18174</xdr:colOff>
      <xdr:row>155</xdr:row>
      <xdr:rowOff>618250</xdr:rowOff>
    </xdr:to>
    <xdr:pic>
      <xdr:nvPicPr>
        <xdr:cNvPr id="572" name="Image 571">
          <a:extLst>
            <a:ext uri="{FF2B5EF4-FFF2-40B4-BE49-F238E27FC236}">
              <a16:creationId xmlns:a16="http://schemas.microsoft.com/office/drawing/2014/main" id="{00000000-0008-0000-0100-00003C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277600" y="102355650"/>
          <a:ext cx="646824" cy="694450"/>
        </a:xfrm>
        <a:prstGeom prst="rect">
          <a:avLst/>
        </a:prstGeom>
      </xdr:spPr>
    </xdr:pic>
    <xdr:clientData/>
  </xdr:twoCellAnchor>
  <xdr:twoCellAnchor editAs="oneCell">
    <xdr:from>
      <xdr:col>3</xdr:col>
      <xdr:colOff>2990850</xdr:colOff>
      <xdr:row>154</xdr:row>
      <xdr:rowOff>57150</xdr:rowOff>
    </xdr:from>
    <xdr:to>
      <xdr:col>4</xdr:col>
      <xdr:colOff>56274</xdr:colOff>
      <xdr:row>155</xdr:row>
      <xdr:rowOff>580150</xdr:rowOff>
    </xdr:to>
    <xdr:pic>
      <xdr:nvPicPr>
        <xdr:cNvPr id="580" name="Image 579">
          <a:extLst>
            <a:ext uri="{FF2B5EF4-FFF2-40B4-BE49-F238E27FC236}">
              <a16:creationId xmlns:a16="http://schemas.microsoft.com/office/drawing/2014/main" id="{00000000-0008-0000-0100-000044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43800" y="102317550"/>
          <a:ext cx="646824" cy="694450"/>
        </a:xfrm>
        <a:prstGeom prst="rect">
          <a:avLst/>
        </a:prstGeom>
      </xdr:spPr>
    </xdr:pic>
    <xdr:clientData/>
  </xdr:twoCellAnchor>
  <xdr:twoCellAnchor editAs="oneCell">
    <xdr:from>
      <xdr:col>1</xdr:col>
      <xdr:colOff>3067050</xdr:colOff>
      <xdr:row>151</xdr:row>
      <xdr:rowOff>57150</xdr:rowOff>
    </xdr:from>
    <xdr:to>
      <xdr:col>2</xdr:col>
      <xdr:colOff>132474</xdr:colOff>
      <xdr:row>152</xdr:row>
      <xdr:rowOff>580150</xdr:rowOff>
    </xdr:to>
    <xdr:pic>
      <xdr:nvPicPr>
        <xdr:cNvPr id="581" name="Image 580">
          <a:extLst>
            <a:ext uri="{FF2B5EF4-FFF2-40B4-BE49-F238E27FC236}">
              <a16:creationId xmlns:a16="http://schemas.microsoft.com/office/drawing/2014/main" id="{00000000-0008-0000-0100-000045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848100" y="100507800"/>
          <a:ext cx="646824" cy="694450"/>
        </a:xfrm>
        <a:prstGeom prst="rect">
          <a:avLst/>
        </a:prstGeom>
      </xdr:spPr>
    </xdr:pic>
    <xdr:clientData/>
  </xdr:twoCellAnchor>
  <xdr:twoCellAnchor editAs="oneCell">
    <xdr:from>
      <xdr:col>1</xdr:col>
      <xdr:colOff>2952750</xdr:colOff>
      <xdr:row>172</xdr:row>
      <xdr:rowOff>285750</xdr:rowOff>
    </xdr:from>
    <xdr:to>
      <xdr:col>2</xdr:col>
      <xdr:colOff>18174</xdr:colOff>
      <xdr:row>173</xdr:row>
      <xdr:rowOff>618250</xdr:rowOff>
    </xdr:to>
    <xdr:pic>
      <xdr:nvPicPr>
        <xdr:cNvPr id="588" name="Image 587">
          <a:extLst>
            <a:ext uri="{FF2B5EF4-FFF2-40B4-BE49-F238E27FC236}">
              <a16:creationId xmlns:a16="http://schemas.microsoft.com/office/drawing/2014/main" id="{00000000-0008-0000-0100-00004C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33800" y="112585500"/>
          <a:ext cx="646824" cy="694450"/>
        </a:xfrm>
        <a:prstGeom prst="rect">
          <a:avLst/>
        </a:prstGeom>
      </xdr:spPr>
    </xdr:pic>
    <xdr:clientData/>
  </xdr:twoCellAnchor>
  <xdr:twoCellAnchor editAs="oneCell">
    <xdr:from>
      <xdr:col>3</xdr:col>
      <xdr:colOff>2933700</xdr:colOff>
      <xdr:row>172</xdr:row>
      <xdr:rowOff>285750</xdr:rowOff>
    </xdr:from>
    <xdr:to>
      <xdr:col>4</xdr:col>
      <xdr:colOff>8649</xdr:colOff>
      <xdr:row>173</xdr:row>
      <xdr:rowOff>618250</xdr:rowOff>
    </xdr:to>
    <xdr:pic>
      <xdr:nvPicPr>
        <xdr:cNvPr id="593" name="Image 592">
          <a:extLst>
            <a:ext uri="{FF2B5EF4-FFF2-40B4-BE49-F238E27FC236}">
              <a16:creationId xmlns:a16="http://schemas.microsoft.com/office/drawing/2014/main" id="{00000000-0008-0000-0100-000051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86650" y="112585500"/>
          <a:ext cx="646824" cy="694450"/>
        </a:xfrm>
        <a:prstGeom prst="rect">
          <a:avLst/>
        </a:prstGeom>
      </xdr:spPr>
    </xdr:pic>
    <xdr:clientData/>
  </xdr:twoCellAnchor>
  <xdr:twoCellAnchor editAs="oneCell">
    <xdr:from>
      <xdr:col>9</xdr:col>
      <xdr:colOff>2990850</xdr:colOff>
      <xdr:row>172</xdr:row>
      <xdr:rowOff>285750</xdr:rowOff>
    </xdr:from>
    <xdr:to>
      <xdr:col>10</xdr:col>
      <xdr:colOff>56274</xdr:colOff>
      <xdr:row>173</xdr:row>
      <xdr:rowOff>618250</xdr:rowOff>
    </xdr:to>
    <xdr:pic>
      <xdr:nvPicPr>
        <xdr:cNvPr id="595" name="Image 594">
          <a:extLst>
            <a:ext uri="{FF2B5EF4-FFF2-40B4-BE49-F238E27FC236}">
              <a16:creationId xmlns:a16="http://schemas.microsoft.com/office/drawing/2014/main" id="{00000000-0008-0000-0100-000053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859500" y="112585500"/>
          <a:ext cx="646824" cy="694450"/>
        </a:xfrm>
        <a:prstGeom prst="rect">
          <a:avLst/>
        </a:prstGeom>
      </xdr:spPr>
    </xdr:pic>
    <xdr:clientData/>
  </xdr:twoCellAnchor>
  <xdr:twoCellAnchor editAs="oneCell">
    <xdr:from>
      <xdr:col>1</xdr:col>
      <xdr:colOff>2990850</xdr:colOff>
      <xdr:row>175</xdr:row>
      <xdr:rowOff>19050</xdr:rowOff>
    </xdr:from>
    <xdr:to>
      <xdr:col>2</xdr:col>
      <xdr:colOff>56274</xdr:colOff>
      <xdr:row>176</xdr:row>
      <xdr:rowOff>542050</xdr:rowOff>
    </xdr:to>
    <xdr:pic>
      <xdr:nvPicPr>
        <xdr:cNvPr id="605" name="Image 604">
          <a:extLst>
            <a:ext uri="{FF2B5EF4-FFF2-40B4-BE49-F238E27FC236}">
              <a16:creationId xmlns:a16="http://schemas.microsoft.com/office/drawing/2014/main" id="{00000000-0008-0000-0100-00005D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71900" y="114433350"/>
          <a:ext cx="646824" cy="694450"/>
        </a:xfrm>
        <a:prstGeom prst="rect">
          <a:avLst/>
        </a:prstGeom>
      </xdr:spPr>
    </xdr:pic>
    <xdr:clientData/>
  </xdr:twoCellAnchor>
  <xdr:twoCellAnchor editAs="oneCell">
    <xdr:from>
      <xdr:col>5</xdr:col>
      <xdr:colOff>3048000</xdr:colOff>
      <xdr:row>175</xdr:row>
      <xdr:rowOff>57150</xdr:rowOff>
    </xdr:from>
    <xdr:to>
      <xdr:col>6</xdr:col>
      <xdr:colOff>113424</xdr:colOff>
      <xdr:row>176</xdr:row>
      <xdr:rowOff>580150</xdr:rowOff>
    </xdr:to>
    <xdr:pic>
      <xdr:nvPicPr>
        <xdr:cNvPr id="606" name="Image 605">
          <a:extLst>
            <a:ext uri="{FF2B5EF4-FFF2-40B4-BE49-F238E27FC236}">
              <a16:creationId xmlns:a16="http://schemas.microsoft.com/office/drawing/2014/main" id="{00000000-0008-0000-0100-00005E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72850" y="114471450"/>
          <a:ext cx="646824" cy="694450"/>
        </a:xfrm>
        <a:prstGeom prst="rect">
          <a:avLst/>
        </a:prstGeom>
      </xdr:spPr>
    </xdr:pic>
    <xdr:clientData/>
  </xdr:twoCellAnchor>
  <xdr:twoCellAnchor editAs="oneCell">
    <xdr:from>
      <xdr:col>9</xdr:col>
      <xdr:colOff>2952750</xdr:colOff>
      <xdr:row>175</xdr:row>
      <xdr:rowOff>152400</xdr:rowOff>
    </xdr:from>
    <xdr:to>
      <xdr:col>10</xdr:col>
      <xdr:colOff>18174</xdr:colOff>
      <xdr:row>176</xdr:row>
      <xdr:rowOff>675400</xdr:rowOff>
    </xdr:to>
    <xdr:pic>
      <xdr:nvPicPr>
        <xdr:cNvPr id="613" name="Image 612">
          <a:extLst>
            <a:ext uri="{FF2B5EF4-FFF2-40B4-BE49-F238E27FC236}">
              <a16:creationId xmlns:a16="http://schemas.microsoft.com/office/drawing/2014/main" id="{00000000-0008-0000-0100-000065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821400" y="114566700"/>
          <a:ext cx="646824" cy="694450"/>
        </a:xfrm>
        <a:prstGeom prst="rect">
          <a:avLst/>
        </a:prstGeom>
      </xdr:spPr>
    </xdr:pic>
    <xdr:clientData/>
  </xdr:twoCellAnchor>
  <xdr:twoCellAnchor editAs="oneCell">
    <xdr:from>
      <xdr:col>7</xdr:col>
      <xdr:colOff>3067050</xdr:colOff>
      <xdr:row>178</xdr:row>
      <xdr:rowOff>114300</xdr:rowOff>
    </xdr:from>
    <xdr:to>
      <xdr:col>8</xdr:col>
      <xdr:colOff>132474</xdr:colOff>
      <xdr:row>179</xdr:row>
      <xdr:rowOff>637300</xdr:rowOff>
    </xdr:to>
    <xdr:pic>
      <xdr:nvPicPr>
        <xdr:cNvPr id="620" name="Image 619">
          <a:extLst>
            <a:ext uri="{FF2B5EF4-FFF2-40B4-BE49-F238E27FC236}">
              <a16:creationId xmlns:a16="http://schemas.microsoft.com/office/drawing/2014/main" id="{00000000-0008-0000-0100-00006C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163800" y="116338350"/>
          <a:ext cx="646824" cy="694450"/>
        </a:xfrm>
        <a:prstGeom prst="rect">
          <a:avLst/>
        </a:prstGeom>
      </xdr:spPr>
    </xdr:pic>
    <xdr:clientData/>
  </xdr:twoCellAnchor>
  <xdr:twoCellAnchor editAs="oneCell">
    <xdr:from>
      <xdr:col>5</xdr:col>
      <xdr:colOff>2952750</xdr:colOff>
      <xdr:row>178</xdr:row>
      <xdr:rowOff>95250</xdr:rowOff>
    </xdr:from>
    <xdr:to>
      <xdr:col>6</xdr:col>
      <xdr:colOff>18174</xdr:colOff>
      <xdr:row>179</xdr:row>
      <xdr:rowOff>618250</xdr:rowOff>
    </xdr:to>
    <xdr:pic>
      <xdr:nvPicPr>
        <xdr:cNvPr id="630" name="Image 629">
          <a:extLst>
            <a:ext uri="{FF2B5EF4-FFF2-40B4-BE49-F238E27FC236}">
              <a16:creationId xmlns:a16="http://schemas.microsoft.com/office/drawing/2014/main" id="{00000000-0008-0000-0100-000076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277600" y="116319300"/>
          <a:ext cx="646824" cy="694450"/>
        </a:xfrm>
        <a:prstGeom prst="rect">
          <a:avLst/>
        </a:prstGeom>
      </xdr:spPr>
    </xdr:pic>
    <xdr:clientData/>
  </xdr:twoCellAnchor>
  <xdr:twoCellAnchor editAs="oneCell">
    <xdr:from>
      <xdr:col>1</xdr:col>
      <xdr:colOff>2914650</xdr:colOff>
      <xdr:row>178</xdr:row>
      <xdr:rowOff>57150</xdr:rowOff>
    </xdr:from>
    <xdr:to>
      <xdr:col>2</xdr:col>
      <xdr:colOff>8649</xdr:colOff>
      <xdr:row>179</xdr:row>
      <xdr:rowOff>580150</xdr:rowOff>
    </xdr:to>
    <xdr:pic>
      <xdr:nvPicPr>
        <xdr:cNvPr id="631" name="Image 630">
          <a:extLst>
            <a:ext uri="{FF2B5EF4-FFF2-40B4-BE49-F238E27FC236}">
              <a16:creationId xmlns:a16="http://schemas.microsoft.com/office/drawing/2014/main" id="{00000000-0008-0000-0100-000077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695700" y="116281200"/>
          <a:ext cx="646824" cy="694450"/>
        </a:xfrm>
        <a:prstGeom prst="rect">
          <a:avLst/>
        </a:prstGeom>
      </xdr:spPr>
    </xdr:pic>
    <xdr:clientData/>
  </xdr:twoCellAnchor>
  <xdr:twoCellAnchor editAs="oneCell">
    <xdr:from>
      <xdr:col>3</xdr:col>
      <xdr:colOff>2990850</xdr:colOff>
      <xdr:row>196</xdr:row>
      <xdr:rowOff>285750</xdr:rowOff>
    </xdr:from>
    <xdr:to>
      <xdr:col>4</xdr:col>
      <xdr:colOff>56274</xdr:colOff>
      <xdr:row>197</xdr:row>
      <xdr:rowOff>618250</xdr:rowOff>
    </xdr:to>
    <xdr:pic>
      <xdr:nvPicPr>
        <xdr:cNvPr id="638" name="Image 637">
          <a:extLst>
            <a:ext uri="{FF2B5EF4-FFF2-40B4-BE49-F238E27FC236}">
              <a16:creationId xmlns:a16="http://schemas.microsoft.com/office/drawing/2014/main" id="{00000000-0008-0000-0100-00007E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43800" y="127730250"/>
          <a:ext cx="646824" cy="694450"/>
        </a:xfrm>
        <a:prstGeom prst="rect">
          <a:avLst/>
        </a:prstGeom>
      </xdr:spPr>
    </xdr:pic>
    <xdr:clientData/>
  </xdr:twoCellAnchor>
  <xdr:twoCellAnchor editAs="oneCell">
    <xdr:from>
      <xdr:col>5</xdr:col>
      <xdr:colOff>3028950</xdr:colOff>
      <xdr:row>196</xdr:row>
      <xdr:rowOff>304800</xdr:rowOff>
    </xdr:from>
    <xdr:to>
      <xdr:col>6</xdr:col>
      <xdr:colOff>94374</xdr:colOff>
      <xdr:row>197</xdr:row>
      <xdr:rowOff>637300</xdr:rowOff>
    </xdr:to>
    <xdr:pic>
      <xdr:nvPicPr>
        <xdr:cNvPr id="645" name="Image 644">
          <a:extLst>
            <a:ext uri="{FF2B5EF4-FFF2-40B4-BE49-F238E27FC236}">
              <a16:creationId xmlns:a16="http://schemas.microsoft.com/office/drawing/2014/main" id="{00000000-0008-0000-0100-000085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53800" y="127749300"/>
          <a:ext cx="646824" cy="694450"/>
        </a:xfrm>
        <a:prstGeom prst="rect">
          <a:avLst/>
        </a:prstGeom>
      </xdr:spPr>
    </xdr:pic>
    <xdr:clientData/>
  </xdr:twoCellAnchor>
  <xdr:twoCellAnchor editAs="oneCell">
    <xdr:from>
      <xdr:col>7</xdr:col>
      <xdr:colOff>2971800</xdr:colOff>
      <xdr:row>196</xdr:row>
      <xdr:rowOff>304800</xdr:rowOff>
    </xdr:from>
    <xdr:to>
      <xdr:col>8</xdr:col>
      <xdr:colOff>37224</xdr:colOff>
      <xdr:row>197</xdr:row>
      <xdr:rowOff>637300</xdr:rowOff>
    </xdr:to>
    <xdr:pic>
      <xdr:nvPicPr>
        <xdr:cNvPr id="655" name="Image 654">
          <a:extLst>
            <a:ext uri="{FF2B5EF4-FFF2-40B4-BE49-F238E27FC236}">
              <a16:creationId xmlns:a16="http://schemas.microsoft.com/office/drawing/2014/main" id="{00000000-0008-0000-0100-00008F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068550" y="127749300"/>
          <a:ext cx="646824" cy="694450"/>
        </a:xfrm>
        <a:prstGeom prst="rect">
          <a:avLst/>
        </a:prstGeom>
      </xdr:spPr>
    </xdr:pic>
    <xdr:clientData/>
  </xdr:twoCellAnchor>
  <xdr:twoCellAnchor editAs="oneCell">
    <xdr:from>
      <xdr:col>7</xdr:col>
      <xdr:colOff>3028950</xdr:colOff>
      <xdr:row>199</xdr:row>
      <xdr:rowOff>38100</xdr:rowOff>
    </xdr:from>
    <xdr:to>
      <xdr:col>8</xdr:col>
      <xdr:colOff>94374</xdr:colOff>
      <xdr:row>200</xdr:row>
      <xdr:rowOff>561100</xdr:rowOff>
    </xdr:to>
    <xdr:pic>
      <xdr:nvPicPr>
        <xdr:cNvPr id="656" name="Image 655">
          <a:extLst>
            <a:ext uri="{FF2B5EF4-FFF2-40B4-BE49-F238E27FC236}">
              <a16:creationId xmlns:a16="http://schemas.microsoft.com/office/drawing/2014/main" id="{00000000-0008-0000-0100-000090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125700" y="129597150"/>
          <a:ext cx="646824" cy="694450"/>
        </a:xfrm>
        <a:prstGeom prst="rect">
          <a:avLst/>
        </a:prstGeom>
      </xdr:spPr>
    </xdr:pic>
    <xdr:clientData/>
  </xdr:twoCellAnchor>
  <xdr:twoCellAnchor editAs="oneCell">
    <xdr:from>
      <xdr:col>7</xdr:col>
      <xdr:colOff>2952750</xdr:colOff>
      <xdr:row>202</xdr:row>
      <xdr:rowOff>114300</xdr:rowOff>
    </xdr:from>
    <xdr:to>
      <xdr:col>8</xdr:col>
      <xdr:colOff>18174</xdr:colOff>
      <xdr:row>203</xdr:row>
      <xdr:rowOff>637300</xdr:rowOff>
    </xdr:to>
    <xdr:pic>
      <xdr:nvPicPr>
        <xdr:cNvPr id="657" name="Image 656">
          <a:extLst>
            <a:ext uri="{FF2B5EF4-FFF2-40B4-BE49-F238E27FC236}">
              <a16:creationId xmlns:a16="http://schemas.microsoft.com/office/drawing/2014/main" id="{00000000-0008-0000-0100-000091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049500" y="131483100"/>
          <a:ext cx="646824" cy="694450"/>
        </a:xfrm>
        <a:prstGeom prst="rect">
          <a:avLst/>
        </a:prstGeom>
      </xdr:spPr>
    </xdr:pic>
    <xdr:clientData/>
  </xdr:twoCellAnchor>
  <xdr:twoCellAnchor editAs="oneCell">
    <xdr:from>
      <xdr:col>5</xdr:col>
      <xdr:colOff>2971800</xdr:colOff>
      <xdr:row>199</xdr:row>
      <xdr:rowOff>114300</xdr:rowOff>
    </xdr:from>
    <xdr:to>
      <xdr:col>6</xdr:col>
      <xdr:colOff>37224</xdr:colOff>
      <xdr:row>200</xdr:row>
      <xdr:rowOff>637300</xdr:rowOff>
    </xdr:to>
    <xdr:pic>
      <xdr:nvPicPr>
        <xdr:cNvPr id="663" name="Image 662">
          <a:extLst>
            <a:ext uri="{FF2B5EF4-FFF2-40B4-BE49-F238E27FC236}">
              <a16:creationId xmlns:a16="http://schemas.microsoft.com/office/drawing/2014/main" id="{00000000-0008-0000-0100-000097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296650" y="129673350"/>
          <a:ext cx="646824" cy="694450"/>
        </a:xfrm>
        <a:prstGeom prst="rect">
          <a:avLst/>
        </a:prstGeom>
      </xdr:spPr>
    </xdr:pic>
    <xdr:clientData/>
  </xdr:twoCellAnchor>
  <xdr:twoCellAnchor editAs="oneCell">
    <xdr:from>
      <xdr:col>5</xdr:col>
      <xdr:colOff>2990850</xdr:colOff>
      <xdr:row>202</xdr:row>
      <xdr:rowOff>76200</xdr:rowOff>
    </xdr:from>
    <xdr:to>
      <xdr:col>6</xdr:col>
      <xdr:colOff>56274</xdr:colOff>
      <xdr:row>203</xdr:row>
      <xdr:rowOff>599200</xdr:rowOff>
    </xdr:to>
    <xdr:pic>
      <xdr:nvPicPr>
        <xdr:cNvPr id="670" name="Image 669">
          <a:extLst>
            <a:ext uri="{FF2B5EF4-FFF2-40B4-BE49-F238E27FC236}">
              <a16:creationId xmlns:a16="http://schemas.microsoft.com/office/drawing/2014/main" id="{00000000-0008-0000-0100-00009E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315700" y="131445000"/>
          <a:ext cx="646824" cy="694450"/>
        </a:xfrm>
        <a:prstGeom prst="rect">
          <a:avLst/>
        </a:prstGeom>
      </xdr:spPr>
    </xdr:pic>
    <xdr:clientData/>
  </xdr:twoCellAnchor>
  <xdr:twoCellAnchor editAs="oneCell">
    <xdr:from>
      <xdr:col>1</xdr:col>
      <xdr:colOff>2990850</xdr:colOff>
      <xdr:row>199</xdr:row>
      <xdr:rowOff>38100</xdr:rowOff>
    </xdr:from>
    <xdr:to>
      <xdr:col>2</xdr:col>
      <xdr:colOff>56274</xdr:colOff>
      <xdr:row>200</xdr:row>
      <xdr:rowOff>561100</xdr:rowOff>
    </xdr:to>
    <xdr:pic>
      <xdr:nvPicPr>
        <xdr:cNvPr id="680" name="Image 679">
          <a:extLst>
            <a:ext uri="{FF2B5EF4-FFF2-40B4-BE49-F238E27FC236}">
              <a16:creationId xmlns:a16="http://schemas.microsoft.com/office/drawing/2014/main" id="{00000000-0008-0000-0100-0000A802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71900" y="129597150"/>
          <a:ext cx="646824" cy="694450"/>
        </a:xfrm>
        <a:prstGeom prst="rect">
          <a:avLst/>
        </a:prstGeom>
      </xdr:spPr>
    </xdr:pic>
    <xdr:clientData/>
  </xdr:twoCellAnchor>
  <xdr:twoCellAnchor>
    <xdr:from>
      <xdr:col>5</xdr:col>
      <xdr:colOff>3048000</xdr:colOff>
      <xdr:row>200</xdr:row>
      <xdr:rowOff>1128182</xdr:rowOff>
    </xdr:from>
    <xdr:to>
      <xdr:col>6</xdr:col>
      <xdr:colOff>0</xdr:colOff>
      <xdr:row>202</xdr:row>
      <xdr:rowOff>19049</xdr:rowOff>
    </xdr:to>
    <xdr:pic>
      <xdr:nvPicPr>
        <xdr:cNvPr id="695" name="Image 297">
          <a:extLst>
            <a:ext uri="{FF2B5EF4-FFF2-40B4-BE49-F238E27FC236}">
              <a16:creationId xmlns:a16="http://schemas.microsoft.com/office/drawing/2014/main" id="{00000000-0008-0000-0100-0000B7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372850" y="130858682"/>
          <a:ext cx="53340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2990850</xdr:colOff>
      <xdr:row>200</xdr:row>
      <xdr:rowOff>1028700</xdr:rowOff>
    </xdr:from>
    <xdr:to>
      <xdr:col>3</xdr:col>
      <xdr:colOff>3524250</xdr:colOff>
      <xdr:row>201</xdr:row>
      <xdr:rowOff>300567</xdr:rowOff>
    </xdr:to>
    <xdr:pic>
      <xdr:nvPicPr>
        <xdr:cNvPr id="705" name="Image 297">
          <a:extLst>
            <a:ext uri="{FF2B5EF4-FFF2-40B4-BE49-F238E27FC236}">
              <a16:creationId xmlns:a16="http://schemas.microsoft.com/office/drawing/2014/main" id="{00000000-0008-0000-0100-0000C1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543800" y="130759200"/>
          <a:ext cx="53340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2990850</xdr:colOff>
      <xdr:row>176</xdr:row>
      <xdr:rowOff>1009650</xdr:rowOff>
    </xdr:from>
    <xdr:to>
      <xdr:col>5</xdr:col>
      <xdr:colOff>3524250</xdr:colOff>
      <xdr:row>177</xdr:row>
      <xdr:rowOff>281517</xdr:rowOff>
    </xdr:to>
    <xdr:pic>
      <xdr:nvPicPr>
        <xdr:cNvPr id="706" name="Image 297">
          <a:extLst>
            <a:ext uri="{FF2B5EF4-FFF2-40B4-BE49-F238E27FC236}">
              <a16:creationId xmlns:a16="http://schemas.microsoft.com/office/drawing/2014/main" id="{00000000-0008-0000-0100-0000C2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315700" y="115595400"/>
          <a:ext cx="53340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2990850</xdr:colOff>
      <xdr:row>152</xdr:row>
      <xdr:rowOff>1009650</xdr:rowOff>
    </xdr:from>
    <xdr:to>
      <xdr:col>7</xdr:col>
      <xdr:colOff>3524250</xdr:colOff>
      <xdr:row>153</xdr:row>
      <xdr:rowOff>281517</xdr:rowOff>
    </xdr:to>
    <xdr:pic>
      <xdr:nvPicPr>
        <xdr:cNvPr id="713" name="Image 297">
          <a:extLst>
            <a:ext uri="{FF2B5EF4-FFF2-40B4-BE49-F238E27FC236}">
              <a16:creationId xmlns:a16="http://schemas.microsoft.com/office/drawing/2014/main" id="{00000000-0008-0000-0100-0000C9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5087600" y="101631750"/>
          <a:ext cx="53340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3048000</xdr:colOff>
      <xdr:row>152</xdr:row>
      <xdr:rowOff>1047750</xdr:rowOff>
    </xdr:from>
    <xdr:to>
      <xdr:col>10</xdr:col>
      <xdr:colOff>0</xdr:colOff>
      <xdr:row>153</xdr:row>
      <xdr:rowOff>319617</xdr:rowOff>
    </xdr:to>
    <xdr:pic>
      <xdr:nvPicPr>
        <xdr:cNvPr id="720" name="Image 297">
          <a:extLst>
            <a:ext uri="{FF2B5EF4-FFF2-40B4-BE49-F238E27FC236}">
              <a16:creationId xmlns:a16="http://schemas.microsoft.com/office/drawing/2014/main" id="{00000000-0008-0000-0100-0000D0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8916650" y="101669850"/>
          <a:ext cx="53340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2990850</xdr:colOff>
      <xdr:row>108</xdr:row>
      <xdr:rowOff>1066800</xdr:rowOff>
    </xdr:from>
    <xdr:to>
      <xdr:col>1</xdr:col>
      <xdr:colOff>3524250</xdr:colOff>
      <xdr:row>109</xdr:row>
      <xdr:rowOff>338667</xdr:rowOff>
    </xdr:to>
    <xdr:pic>
      <xdr:nvPicPr>
        <xdr:cNvPr id="730" name="Image 297">
          <a:extLst>
            <a:ext uri="{FF2B5EF4-FFF2-40B4-BE49-F238E27FC236}">
              <a16:creationId xmlns:a16="http://schemas.microsoft.com/office/drawing/2014/main" id="{00000000-0008-0000-0100-0000DA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771900" y="73856850"/>
          <a:ext cx="53340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2971800</xdr:colOff>
      <xdr:row>88</xdr:row>
      <xdr:rowOff>1066800</xdr:rowOff>
    </xdr:from>
    <xdr:to>
      <xdr:col>5</xdr:col>
      <xdr:colOff>3505200</xdr:colOff>
      <xdr:row>89</xdr:row>
      <xdr:rowOff>338667</xdr:rowOff>
    </xdr:to>
    <xdr:pic>
      <xdr:nvPicPr>
        <xdr:cNvPr id="731" name="Image 297">
          <a:extLst>
            <a:ext uri="{FF2B5EF4-FFF2-40B4-BE49-F238E27FC236}">
              <a16:creationId xmlns:a16="http://schemas.microsoft.com/office/drawing/2014/main" id="{00000000-0008-0000-0100-0000DB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296650" y="59912250"/>
          <a:ext cx="53340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2990850</xdr:colOff>
      <xdr:row>68</xdr:row>
      <xdr:rowOff>1066800</xdr:rowOff>
    </xdr:from>
    <xdr:to>
      <xdr:col>3</xdr:col>
      <xdr:colOff>3524250</xdr:colOff>
      <xdr:row>69</xdr:row>
      <xdr:rowOff>338667</xdr:rowOff>
    </xdr:to>
    <xdr:pic>
      <xdr:nvPicPr>
        <xdr:cNvPr id="738" name="Image 297">
          <a:extLst>
            <a:ext uri="{FF2B5EF4-FFF2-40B4-BE49-F238E27FC236}">
              <a16:creationId xmlns:a16="http://schemas.microsoft.com/office/drawing/2014/main" id="{00000000-0008-0000-0100-0000E2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543800" y="46272450"/>
          <a:ext cx="53340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3028950</xdr:colOff>
      <xdr:row>48</xdr:row>
      <xdr:rowOff>1009650</xdr:rowOff>
    </xdr:from>
    <xdr:to>
      <xdr:col>5</xdr:col>
      <xdr:colOff>3562350</xdr:colOff>
      <xdr:row>49</xdr:row>
      <xdr:rowOff>281517</xdr:rowOff>
    </xdr:to>
    <xdr:pic>
      <xdr:nvPicPr>
        <xdr:cNvPr id="745" name="Image 297">
          <a:extLst>
            <a:ext uri="{FF2B5EF4-FFF2-40B4-BE49-F238E27FC236}">
              <a16:creationId xmlns:a16="http://schemas.microsoft.com/office/drawing/2014/main" id="{00000000-0008-0000-0100-0000E90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353800" y="32575500"/>
          <a:ext cx="53340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2990850</xdr:colOff>
      <xdr:row>28</xdr:row>
      <xdr:rowOff>1009650</xdr:rowOff>
    </xdr:from>
    <xdr:to>
      <xdr:col>5</xdr:col>
      <xdr:colOff>3524250</xdr:colOff>
      <xdr:row>29</xdr:row>
      <xdr:rowOff>281517</xdr:rowOff>
    </xdr:to>
    <xdr:pic>
      <xdr:nvPicPr>
        <xdr:cNvPr id="770" name="Image 297">
          <a:extLst>
            <a:ext uri="{FF2B5EF4-FFF2-40B4-BE49-F238E27FC236}">
              <a16:creationId xmlns:a16="http://schemas.microsoft.com/office/drawing/2014/main" id="{00000000-0008-0000-0100-00000203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1315700" y="18916650"/>
          <a:ext cx="53340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2990850</xdr:colOff>
      <xdr:row>8</xdr:row>
      <xdr:rowOff>1028700</xdr:rowOff>
    </xdr:from>
    <xdr:to>
      <xdr:col>1</xdr:col>
      <xdr:colOff>3524250</xdr:colOff>
      <xdr:row>9</xdr:row>
      <xdr:rowOff>300567</xdr:rowOff>
    </xdr:to>
    <xdr:pic>
      <xdr:nvPicPr>
        <xdr:cNvPr id="775" name="Image 297">
          <a:extLst>
            <a:ext uri="{FF2B5EF4-FFF2-40B4-BE49-F238E27FC236}">
              <a16:creationId xmlns:a16="http://schemas.microsoft.com/office/drawing/2014/main" id="{00000000-0008-0000-0100-00000703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771900" y="5314950"/>
          <a:ext cx="53340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2990850</xdr:colOff>
      <xdr:row>8</xdr:row>
      <xdr:rowOff>1085850</xdr:rowOff>
    </xdr:from>
    <xdr:ext cx="534557" cy="514350"/>
    <xdr:pic>
      <xdr:nvPicPr>
        <xdr:cNvPr id="779" name="Image 44">
          <a:extLst>
            <a:ext uri="{FF2B5EF4-FFF2-40B4-BE49-F238E27FC236}">
              <a16:creationId xmlns:a16="http://schemas.microsoft.com/office/drawing/2014/main" id="{00000000-0008-0000-0100-00000B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7543800" y="537210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2952750</xdr:colOff>
      <xdr:row>25</xdr:row>
      <xdr:rowOff>1162050</xdr:rowOff>
    </xdr:from>
    <xdr:ext cx="534557" cy="514350"/>
    <xdr:pic>
      <xdr:nvPicPr>
        <xdr:cNvPr id="780" name="Image 44">
          <a:extLst>
            <a:ext uri="{FF2B5EF4-FFF2-40B4-BE49-F238E27FC236}">
              <a16:creationId xmlns:a16="http://schemas.microsoft.com/office/drawing/2014/main" id="{00000000-0008-0000-0100-00000C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277600" y="1714500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2971800</xdr:colOff>
      <xdr:row>48</xdr:row>
      <xdr:rowOff>1085850</xdr:rowOff>
    </xdr:from>
    <xdr:ext cx="534557" cy="514350"/>
    <xdr:pic>
      <xdr:nvPicPr>
        <xdr:cNvPr id="781" name="Image 44">
          <a:extLst>
            <a:ext uri="{FF2B5EF4-FFF2-40B4-BE49-F238E27FC236}">
              <a16:creationId xmlns:a16="http://schemas.microsoft.com/office/drawing/2014/main" id="{00000000-0008-0000-0100-00000D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752850" y="3265170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2990850</xdr:colOff>
      <xdr:row>65</xdr:row>
      <xdr:rowOff>1181100</xdr:rowOff>
    </xdr:from>
    <xdr:ext cx="534557" cy="514350"/>
    <xdr:pic>
      <xdr:nvPicPr>
        <xdr:cNvPr id="782" name="Image 44">
          <a:extLst>
            <a:ext uri="{FF2B5EF4-FFF2-40B4-BE49-F238E27FC236}">
              <a16:creationId xmlns:a16="http://schemas.microsoft.com/office/drawing/2014/main" id="{00000000-0008-0000-0100-00000E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315700" y="4446270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2990850</xdr:colOff>
      <xdr:row>68</xdr:row>
      <xdr:rowOff>1028700</xdr:rowOff>
    </xdr:from>
    <xdr:ext cx="534557" cy="514350"/>
    <xdr:pic>
      <xdr:nvPicPr>
        <xdr:cNvPr id="783" name="Image 44">
          <a:extLst>
            <a:ext uri="{FF2B5EF4-FFF2-40B4-BE49-F238E27FC236}">
              <a16:creationId xmlns:a16="http://schemas.microsoft.com/office/drawing/2014/main" id="{00000000-0008-0000-0100-00000F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8859500" y="4623435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2971800</xdr:colOff>
      <xdr:row>68</xdr:row>
      <xdr:rowOff>1085850</xdr:rowOff>
    </xdr:from>
    <xdr:ext cx="534557" cy="514350"/>
    <xdr:pic>
      <xdr:nvPicPr>
        <xdr:cNvPr id="785" name="Image 44">
          <a:extLst>
            <a:ext uri="{FF2B5EF4-FFF2-40B4-BE49-F238E27FC236}">
              <a16:creationId xmlns:a16="http://schemas.microsoft.com/office/drawing/2014/main" id="{00000000-0008-0000-0100-000011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752850" y="4629150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3009900</xdr:colOff>
      <xdr:row>108</xdr:row>
      <xdr:rowOff>1047750</xdr:rowOff>
    </xdr:from>
    <xdr:ext cx="534557" cy="514350"/>
    <xdr:pic>
      <xdr:nvPicPr>
        <xdr:cNvPr id="786" name="Image 44">
          <a:extLst>
            <a:ext uri="{FF2B5EF4-FFF2-40B4-BE49-F238E27FC236}">
              <a16:creationId xmlns:a16="http://schemas.microsoft.com/office/drawing/2014/main" id="{00000000-0008-0000-0100-000012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5106650" y="7383780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2971800</xdr:colOff>
      <xdr:row>128</xdr:row>
      <xdr:rowOff>1066800</xdr:rowOff>
    </xdr:from>
    <xdr:ext cx="534557" cy="514350"/>
    <xdr:pic>
      <xdr:nvPicPr>
        <xdr:cNvPr id="787" name="Image 44">
          <a:extLst>
            <a:ext uri="{FF2B5EF4-FFF2-40B4-BE49-F238E27FC236}">
              <a16:creationId xmlns:a16="http://schemas.microsoft.com/office/drawing/2014/main" id="{00000000-0008-0000-0100-000013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752850" y="8776335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2990850</xdr:colOff>
      <xdr:row>128</xdr:row>
      <xdr:rowOff>1047750</xdr:rowOff>
    </xdr:from>
    <xdr:ext cx="534557" cy="514350"/>
    <xdr:pic>
      <xdr:nvPicPr>
        <xdr:cNvPr id="788" name="Image 44">
          <a:extLst>
            <a:ext uri="{FF2B5EF4-FFF2-40B4-BE49-F238E27FC236}">
              <a16:creationId xmlns:a16="http://schemas.microsoft.com/office/drawing/2014/main" id="{00000000-0008-0000-0100-000014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8859500" y="8774430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3028950</xdr:colOff>
      <xdr:row>149</xdr:row>
      <xdr:rowOff>1143000</xdr:rowOff>
    </xdr:from>
    <xdr:ext cx="534557" cy="514350"/>
    <xdr:pic>
      <xdr:nvPicPr>
        <xdr:cNvPr id="789" name="Image 44">
          <a:extLst>
            <a:ext uri="{FF2B5EF4-FFF2-40B4-BE49-F238E27FC236}">
              <a16:creationId xmlns:a16="http://schemas.microsoft.com/office/drawing/2014/main" id="{00000000-0008-0000-0100-000015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8897600" y="9984105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2990850</xdr:colOff>
      <xdr:row>152</xdr:row>
      <xdr:rowOff>1047750</xdr:rowOff>
    </xdr:from>
    <xdr:ext cx="534557" cy="514350"/>
    <xdr:pic>
      <xdr:nvPicPr>
        <xdr:cNvPr id="790" name="Image 44">
          <a:extLst>
            <a:ext uri="{FF2B5EF4-FFF2-40B4-BE49-F238E27FC236}">
              <a16:creationId xmlns:a16="http://schemas.microsoft.com/office/drawing/2014/main" id="{00000000-0008-0000-0100-000016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1315700" y="10166985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2019300</xdr:colOff>
      <xdr:row>200</xdr:row>
      <xdr:rowOff>1066800</xdr:rowOff>
    </xdr:from>
    <xdr:ext cx="534557" cy="514350"/>
    <xdr:pic>
      <xdr:nvPicPr>
        <xdr:cNvPr id="791" name="Image 44">
          <a:extLst>
            <a:ext uri="{FF2B5EF4-FFF2-40B4-BE49-F238E27FC236}">
              <a16:creationId xmlns:a16="http://schemas.microsoft.com/office/drawing/2014/main" id="{00000000-0008-0000-0100-00001703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7887950" y="130797300"/>
          <a:ext cx="53455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2952750</xdr:colOff>
      <xdr:row>176</xdr:row>
      <xdr:rowOff>1028700</xdr:rowOff>
    </xdr:from>
    <xdr:ext cx="542286" cy="533399"/>
    <xdr:pic>
      <xdr:nvPicPr>
        <xdr:cNvPr id="793" name="Image 43">
          <a:extLst>
            <a:ext uri="{FF2B5EF4-FFF2-40B4-BE49-F238E27FC236}">
              <a16:creationId xmlns:a16="http://schemas.microsoft.com/office/drawing/2014/main" id="{00000000-0008-0000-0100-00001903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733800" y="115614450"/>
          <a:ext cx="542286" cy="533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2990850</xdr:colOff>
      <xdr:row>108</xdr:row>
      <xdr:rowOff>1009650</xdr:rowOff>
    </xdr:from>
    <xdr:ext cx="542286" cy="533399"/>
    <xdr:pic>
      <xdr:nvPicPr>
        <xdr:cNvPr id="799" name="Image 43">
          <a:extLst>
            <a:ext uri="{FF2B5EF4-FFF2-40B4-BE49-F238E27FC236}">
              <a16:creationId xmlns:a16="http://schemas.microsoft.com/office/drawing/2014/main" id="{00000000-0008-0000-0100-00001F03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8859500" y="73799700"/>
          <a:ext cx="542286" cy="533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2990850</xdr:colOff>
      <xdr:row>88</xdr:row>
      <xdr:rowOff>1009650</xdr:rowOff>
    </xdr:from>
    <xdr:ext cx="542286" cy="533399"/>
    <xdr:pic>
      <xdr:nvPicPr>
        <xdr:cNvPr id="800" name="Image 43">
          <a:extLst>
            <a:ext uri="{FF2B5EF4-FFF2-40B4-BE49-F238E27FC236}">
              <a16:creationId xmlns:a16="http://schemas.microsoft.com/office/drawing/2014/main" id="{00000000-0008-0000-0100-00002003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5087600" y="59855100"/>
          <a:ext cx="542286" cy="533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3009900</xdr:colOff>
      <xdr:row>28</xdr:row>
      <xdr:rowOff>1009650</xdr:rowOff>
    </xdr:from>
    <xdr:ext cx="542286" cy="533399"/>
    <xdr:pic>
      <xdr:nvPicPr>
        <xdr:cNvPr id="801" name="Image 43">
          <a:extLst>
            <a:ext uri="{FF2B5EF4-FFF2-40B4-BE49-F238E27FC236}">
              <a16:creationId xmlns:a16="http://schemas.microsoft.com/office/drawing/2014/main" id="{00000000-0008-0000-0100-00002103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5106650" y="18916650"/>
          <a:ext cx="542286" cy="533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8</xdr:col>
      <xdr:colOff>119429</xdr:colOff>
      <xdr:row>5</xdr:row>
      <xdr:rowOff>175114</xdr:rowOff>
    </xdr:from>
    <xdr:to>
      <xdr:col>12</xdr:col>
      <xdr:colOff>486508</xdr:colOff>
      <xdr:row>7</xdr:row>
      <xdr:rowOff>114300</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5053379" y="149908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5</xdr:row>
      <xdr:rowOff>180975</xdr:rowOff>
    </xdr:from>
    <xdr:to>
      <xdr:col>12</xdr:col>
      <xdr:colOff>2247167</xdr:colOff>
      <xdr:row>7</xdr:row>
      <xdr:rowOff>184638</xdr:rowOff>
    </xdr:to>
    <xdr:sp macro="" textlink="">
      <xdr:nvSpPr>
        <xdr:cNvPr id="3" name="ZoneTexte 2">
          <a:extLst>
            <a:ext uri="{FF2B5EF4-FFF2-40B4-BE49-F238E27FC236}">
              <a16:creationId xmlns:a16="http://schemas.microsoft.com/office/drawing/2014/main" id="{00000000-0008-0000-0200-000003000000}"/>
            </a:ext>
          </a:extLst>
        </xdr:cNvPr>
        <xdr:cNvSpPr txBox="1"/>
      </xdr:nvSpPr>
      <xdr:spPr>
        <a:xfrm>
          <a:off x="7353300" y="150495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0</xdr:row>
      <xdr:rowOff>0</xdr:rowOff>
    </xdr:from>
    <xdr:to>
      <xdr:col>3</xdr:col>
      <xdr:colOff>1066800</xdr:colOff>
      <xdr:row>1</xdr:row>
      <xdr:rowOff>0</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1590675" y="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0</xdr:row>
      <xdr:rowOff>0</xdr:rowOff>
    </xdr:from>
    <xdr:to>
      <xdr:col>12</xdr:col>
      <xdr:colOff>1447799</xdr:colOff>
      <xdr:row>1</xdr:row>
      <xdr:rowOff>0</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2657474" y="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5</xdr:row>
      <xdr:rowOff>175114</xdr:rowOff>
    </xdr:from>
    <xdr:to>
      <xdr:col>24</xdr:col>
      <xdr:colOff>486508</xdr:colOff>
      <xdr:row>7</xdr:row>
      <xdr:rowOff>114300</xdr:rowOff>
    </xdr:to>
    <xdr:sp macro="" textlink="">
      <xdr:nvSpPr>
        <xdr:cNvPr id="6" name="ZoneTexte 5">
          <a:extLst>
            <a:ext uri="{FF2B5EF4-FFF2-40B4-BE49-F238E27FC236}">
              <a16:creationId xmlns:a16="http://schemas.microsoft.com/office/drawing/2014/main" id="{00000000-0008-0000-0200-000006000000}"/>
            </a:ext>
          </a:extLst>
        </xdr:cNvPr>
        <xdr:cNvSpPr txBox="1"/>
      </xdr:nvSpPr>
      <xdr:spPr>
        <a:xfrm>
          <a:off x="13102004" y="149908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5</xdr:row>
      <xdr:rowOff>142875</xdr:rowOff>
    </xdr:from>
    <xdr:to>
      <xdr:col>24</xdr:col>
      <xdr:colOff>2151917</xdr:colOff>
      <xdr:row>7</xdr:row>
      <xdr:rowOff>146538</xdr:rowOff>
    </xdr:to>
    <xdr:sp macro="" textlink="">
      <xdr:nvSpPr>
        <xdr:cNvPr id="7" name="ZoneTexte 6">
          <a:extLst>
            <a:ext uri="{FF2B5EF4-FFF2-40B4-BE49-F238E27FC236}">
              <a16:creationId xmlns:a16="http://schemas.microsoft.com/office/drawing/2014/main" id="{00000000-0008-0000-0200-000007000000}"/>
            </a:ext>
          </a:extLst>
        </xdr:cNvPr>
        <xdr:cNvSpPr txBox="1"/>
      </xdr:nvSpPr>
      <xdr:spPr>
        <a:xfrm>
          <a:off x="15306675" y="146685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0</xdr:row>
      <xdr:rowOff>0</xdr:rowOff>
    </xdr:from>
    <xdr:to>
      <xdr:col>15</xdr:col>
      <xdr:colOff>1066800</xdr:colOff>
      <xdr:row>1</xdr:row>
      <xdr:rowOff>0</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9639300" y="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0</xdr:row>
      <xdr:rowOff>0</xdr:rowOff>
    </xdr:from>
    <xdr:to>
      <xdr:col>24</xdr:col>
      <xdr:colOff>1447799</xdr:colOff>
      <xdr:row>1</xdr:row>
      <xdr:rowOff>0</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10706099" y="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3</xdr:col>
          <xdr:colOff>1143000</xdr:colOff>
          <xdr:row>6</xdr:row>
          <xdr:rowOff>47625</xdr:rowOff>
        </xdr:from>
        <xdr:to>
          <xdr:col>3</xdr:col>
          <xdr:colOff>1495425</xdr:colOff>
          <xdr:row>6</xdr:row>
          <xdr:rowOff>152400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6</xdr:row>
          <xdr:rowOff>57150</xdr:rowOff>
        </xdr:from>
        <xdr:to>
          <xdr:col>9</xdr:col>
          <xdr:colOff>104775</xdr:colOff>
          <xdr:row>6</xdr:row>
          <xdr:rowOff>161925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6</xdr:row>
          <xdr:rowOff>66675</xdr:rowOff>
        </xdr:from>
        <xdr:to>
          <xdr:col>12</xdr:col>
          <xdr:colOff>1514475</xdr:colOff>
          <xdr:row>6</xdr:row>
          <xdr:rowOff>171450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6</xdr:row>
          <xdr:rowOff>47625</xdr:rowOff>
        </xdr:from>
        <xdr:to>
          <xdr:col>15</xdr:col>
          <xdr:colOff>1362075</xdr:colOff>
          <xdr:row>6</xdr:row>
          <xdr:rowOff>152400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6</xdr:row>
          <xdr:rowOff>66675</xdr:rowOff>
        </xdr:from>
        <xdr:to>
          <xdr:col>21</xdr:col>
          <xdr:colOff>104775</xdr:colOff>
          <xdr:row>6</xdr:row>
          <xdr:rowOff>171450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6</xdr:row>
          <xdr:rowOff>66675</xdr:rowOff>
        </xdr:from>
        <xdr:to>
          <xdr:col>24</xdr:col>
          <xdr:colOff>1381125</xdr:colOff>
          <xdr:row>6</xdr:row>
          <xdr:rowOff>171450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76200</xdr:colOff>
      <xdr:row>0</xdr:row>
      <xdr:rowOff>241301</xdr:rowOff>
    </xdr:from>
    <xdr:to>
      <xdr:col>2</xdr:col>
      <xdr:colOff>634546</xdr:colOff>
      <xdr:row>0</xdr:row>
      <xdr:rowOff>393700</xdr:rowOff>
    </xdr:to>
    <xdr:pic>
      <xdr:nvPicPr>
        <xdr:cNvPr id="18" name="Image 299">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76200</xdr:colOff>
      <xdr:row>0</xdr:row>
      <xdr:rowOff>215900</xdr:rowOff>
    </xdr:from>
    <xdr:to>
      <xdr:col>14</xdr:col>
      <xdr:colOff>634546</xdr:colOff>
      <xdr:row>0</xdr:row>
      <xdr:rowOff>368299</xdr:rowOff>
    </xdr:to>
    <xdr:pic>
      <xdr:nvPicPr>
        <xdr:cNvPr id="19" name="Image 299">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119429</xdr:colOff>
      <xdr:row>83</xdr:row>
      <xdr:rowOff>175114</xdr:rowOff>
    </xdr:from>
    <xdr:to>
      <xdr:col>12</xdr:col>
      <xdr:colOff>486508</xdr:colOff>
      <xdr:row>85</xdr:row>
      <xdr:rowOff>114300</xdr:rowOff>
    </xdr:to>
    <xdr:sp macro="" textlink="">
      <xdr:nvSpPr>
        <xdr:cNvPr id="20" name="ZoneTexte 19">
          <a:extLst>
            <a:ext uri="{FF2B5EF4-FFF2-40B4-BE49-F238E27FC236}">
              <a16:creationId xmlns:a16="http://schemas.microsoft.com/office/drawing/2014/main" id="{00000000-0008-0000-0200-000014000000}"/>
            </a:ext>
          </a:extLst>
        </xdr:cNvPr>
        <xdr:cNvSpPr txBox="1"/>
      </xdr:nvSpPr>
      <xdr:spPr>
        <a:xfrm>
          <a:off x="5072429" y="1495914"/>
          <a:ext cx="13830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83</xdr:row>
      <xdr:rowOff>180975</xdr:rowOff>
    </xdr:from>
    <xdr:to>
      <xdr:col>12</xdr:col>
      <xdr:colOff>2247167</xdr:colOff>
      <xdr:row>85</xdr:row>
      <xdr:rowOff>184638</xdr:rowOff>
    </xdr:to>
    <xdr:sp macro="" textlink="">
      <xdr:nvSpPr>
        <xdr:cNvPr id="21" name="ZoneTexte 20">
          <a:extLst>
            <a:ext uri="{FF2B5EF4-FFF2-40B4-BE49-F238E27FC236}">
              <a16:creationId xmlns:a16="http://schemas.microsoft.com/office/drawing/2014/main" id="{00000000-0008-0000-0200-000015000000}"/>
            </a:ext>
          </a:extLst>
        </xdr:cNvPr>
        <xdr:cNvSpPr txBox="1"/>
      </xdr:nvSpPr>
      <xdr:spPr>
        <a:xfrm>
          <a:off x="7359650" y="15017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78</xdr:row>
      <xdr:rowOff>0</xdr:rowOff>
    </xdr:from>
    <xdr:to>
      <xdr:col>3</xdr:col>
      <xdr:colOff>1066800</xdr:colOff>
      <xdr:row>79</xdr:row>
      <xdr:rowOff>0</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00200" y="0"/>
          <a:ext cx="1066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78</xdr:row>
      <xdr:rowOff>0</xdr:rowOff>
    </xdr:from>
    <xdr:to>
      <xdr:col>12</xdr:col>
      <xdr:colOff>1447799</xdr:colOff>
      <xdr:row>79</xdr:row>
      <xdr:rowOff>0</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2666999" y="0"/>
          <a:ext cx="4749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83</xdr:row>
      <xdr:rowOff>175114</xdr:rowOff>
    </xdr:from>
    <xdr:to>
      <xdr:col>24</xdr:col>
      <xdr:colOff>486508</xdr:colOff>
      <xdr:row>85</xdr:row>
      <xdr:rowOff>114300</xdr:rowOff>
    </xdr:to>
    <xdr:sp macro="" textlink="">
      <xdr:nvSpPr>
        <xdr:cNvPr id="24" name="ZoneTexte 23">
          <a:extLst>
            <a:ext uri="{FF2B5EF4-FFF2-40B4-BE49-F238E27FC236}">
              <a16:creationId xmlns:a16="http://schemas.microsoft.com/office/drawing/2014/main" id="{00000000-0008-0000-0200-000018000000}"/>
            </a:ext>
          </a:extLst>
        </xdr:cNvPr>
        <xdr:cNvSpPr txBox="1"/>
      </xdr:nvSpPr>
      <xdr:spPr>
        <a:xfrm>
          <a:off x="13124229" y="1495914"/>
          <a:ext cx="13830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83</xdr:row>
      <xdr:rowOff>142875</xdr:rowOff>
    </xdr:from>
    <xdr:to>
      <xdr:col>24</xdr:col>
      <xdr:colOff>2151917</xdr:colOff>
      <xdr:row>85</xdr:row>
      <xdr:rowOff>146538</xdr:rowOff>
    </xdr:to>
    <xdr:sp macro="" textlink="">
      <xdr:nvSpPr>
        <xdr:cNvPr id="25" name="ZoneTexte 24">
          <a:extLst>
            <a:ext uri="{FF2B5EF4-FFF2-40B4-BE49-F238E27FC236}">
              <a16:creationId xmlns:a16="http://schemas.microsoft.com/office/drawing/2014/main" id="{00000000-0008-0000-0200-000019000000}"/>
            </a:ext>
          </a:extLst>
        </xdr:cNvPr>
        <xdr:cNvSpPr txBox="1"/>
      </xdr:nvSpPr>
      <xdr:spPr>
        <a:xfrm>
          <a:off x="15316200" y="14636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78</xdr:row>
      <xdr:rowOff>0</xdr:rowOff>
    </xdr:from>
    <xdr:to>
      <xdr:col>15</xdr:col>
      <xdr:colOff>1066800</xdr:colOff>
      <xdr:row>79</xdr:row>
      <xdr:rowOff>0</xdr:rowOff>
    </xdr:to>
    <xdr:sp macro="" textlink="">
      <xdr:nvSpPr>
        <xdr:cNvPr id="26" name="Rectangle 25">
          <a:extLst>
            <a:ext uri="{FF2B5EF4-FFF2-40B4-BE49-F238E27FC236}">
              <a16:creationId xmlns:a16="http://schemas.microsoft.com/office/drawing/2014/main" id="{00000000-0008-0000-0200-00001A000000}"/>
            </a:ext>
          </a:extLst>
        </xdr:cNvPr>
        <xdr:cNvSpPr/>
      </xdr:nvSpPr>
      <xdr:spPr>
        <a:xfrm>
          <a:off x="9652000" y="0"/>
          <a:ext cx="1066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78</xdr:row>
      <xdr:rowOff>0</xdr:rowOff>
    </xdr:from>
    <xdr:to>
      <xdr:col>24</xdr:col>
      <xdr:colOff>1447799</xdr:colOff>
      <xdr:row>79</xdr:row>
      <xdr:rowOff>0</xdr:rowOff>
    </xdr:to>
    <xdr:sp macro="" textlink="">
      <xdr:nvSpPr>
        <xdr:cNvPr id="27" name="Rectangle 26">
          <a:extLst>
            <a:ext uri="{FF2B5EF4-FFF2-40B4-BE49-F238E27FC236}">
              <a16:creationId xmlns:a16="http://schemas.microsoft.com/office/drawing/2014/main" id="{00000000-0008-0000-0200-00001B000000}"/>
            </a:ext>
          </a:extLst>
        </xdr:cNvPr>
        <xdr:cNvSpPr/>
      </xdr:nvSpPr>
      <xdr:spPr>
        <a:xfrm>
          <a:off x="10718799" y="0"/>
          <a:ext cx="4749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3</xdr:col>
          <xdr:colOff>1143000</xdr:colOff>
          <xdr:row>84</xdr:row>
          <xdr:rowOff>47625</xdr:rowOff>
        </xdr:from>
        <xdr:to>
          <xdr:col>3</xdr:col>
          <xdr:colOff>1495425</xdr:colOff>
          <xdr:row>84</xdr:row>
          <xdr:rowOff>152400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84</xdr:row>
          <xdr:rowOff>57150</xdr:rowOff>
        </xdr:from>
        <xdr:to>
          <xdr:col>9</xdr:col>
          <xdr:colOff>104775</xdr:colOff>
          <xdr:row>84</xdr:row>
          <xdr:rowOff>161925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84</xdr:row>
          <xdr:rowOff>66675</xdr:rowOff>
        </xdr:from>
        <xdr:to>
          <xdr:col>12</xdr:col>
          <xdr:colOff>1514475</xdr:colOff>
          <xdr:row>84</xdr:row>
          <xdr:rowOff>171450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84</xdr:row>
          <xdr:rowOff>47625</xdr:rowOff>
        </xdr:from>
        <xdr:to>
          <xdr:col>15</xdr:col>
          <xdr:colOff>1362075</xdr:colOff>
          <xdr:row>84</xdr:row>
          <xdr:rowOff>152400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84</xdr:row>
          <xdr:rowOff>66675</xdr:rowOff>
        </xdr:from>
        <xdr:to>
          <xdr:col>21</xdr:col>
          <xdr:colOff>104775</xdr:colOff>
          <xdr:row>84</xdr:row>
          <xdr:rowOff>171450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84</xdr:row>
          <xdr:rowOff>66675</xdr:rowOff>
        </xdr:from>
        <xdr:to>
          <xdr:col>24</xdr:col>
          <xdr:colOff>1381125</xdr:colOff>
          <xdr:row>84</xdr:row>
          <xdr:rowOff>171450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76200</xdr:colOff>
      <xdr:row>78</xdr:row>
      <xdr:rowOff>241301</xdr:rowOff>
    </xdr:from>
    <xdr:ext cx="558346" cy="152399"/>
    <xdr:pic>
      <xdr:nvPicPr>
        <xdr:cNvPr id="36" name="Image 299">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78</xdr:row>
      <xdr:rowOff>215900</xdr:rowOff>
    </xdr:from>
    <xdr:ext cx="558346" cy="152399"/>
    <xdr:pic>
      <xdr:nvPicPr>
        <xdr:cNvPr id="37" name="Image 299">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9700"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119429</xdr:colOff>
      <xdr:row>161</xdr:row>
      <xdr:rowOff>175114</xdr:rowOff>
    </xdr:from>
    <xdr:to>
      <xdr:col>12</xdr:col>
      <xdr:colOff>486508</xdr:colOff>
      <xdr:row>163</xdr:row>
      <xdr:rowOff>114300</xdr:rowOff>
    </xdr:to>
    <xdr:sp macro="" textlink="">
      <xdr:nvSpPr>
        <xdr:cNvPr id="38" name="ZoneTexte 37">
          <a:extLst>
            <a:ext uri="{FF2B5EF4-FFF2-40B4-BE49-F238E27FC236}">
              <a16:creationId xmlns:a16="http://schemas.microsoft.com/office/drawing/2014/main" id="{00000000-0008-0000-0200-000026000000}"/>
            </a:ext>
          </a:extLst>
        </xdr:cNvPr>
        <xdr:cNvSpPr txBox="1"/>
      </xdr:nvSpPr>
      <xdr:spPr>
        <a:xfrm>
          <a:off x="5072429" y="1495914"/>
          <a:ext cx="13830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161</xdr:row>
      <xdr:rowOff>180975</xdr:rowOff>
    </xdr:from>
    <xdr:to>
      <xdr:col>12</xdr:col>
      <xdr:colOff>2247167</xdr:colOff>
      <xdr:row>163</xdr:row>
      <xdr:rowOff>184638</xdr:rowOff>
    </xdr:to>
    <xdr:sp macro="" textlink="">
      <xdr:nvSpPr>
        <xdr:cNvPr id="39" name="ZoneTexte 38">
          <a:extLst>
            <a:ext uri="{FF2B5EF4-FFF2-40B4-BE49-F238E27FC236}">
              <a16:creationId xmlns:a16="http://schemas.microsoft.com/office/drawing/2014/main" id="{00000000-0008-0000-0200-000027000000}"/>
            </a:ext>
          </a:extLst>
        </xdr:cNvPr>
        <xdr:cNvSpPr txBox="1"/>
      </xdr:nvSpPr>
      <xdr:spPr>
        <a:xfrm>
          <a:off x="7359650" y="15017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156</xdr:row>
      <xdr:rowOff>0</xdr:rowOff>
    </xdr:from>
    <xdr:to>
      <xdr:col>3</xdr:col>
      <xdr:colOff>1066800</xdr:colOff>
      <xdr:row>157</xdr:row>
      <xdr:rowOff>0</xdr:rowOff>
    </xdr:to>
    <xdr:sp macro="" textlink="">
      <xdr:nvSpPr>
        <xdr:cNvPr id="40" name="Rectangle 39">
          <a:extLst>
            <a:ext uri="{FF2B5EF4-FFF2-40B4-BE49-F238E27FC236}">
              <a16:creationId xmlns:a16="http://schemas.microsoft.com/office/drawing/2014/main" id="{00000000-0008-0000-0200-000028000000}"/>
            </a:ext>
          </a:extLst>
        </xdr:cNvPr>
        <xdr:cNvSpPr/>
      </xdr:nvSpPr>
      <xdr:spPr>
        <a:xfrm>
          <a:off x="1600200" y="0"/>
          <a:ext cx="1066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156</xdr:row>
      <xdr:rowOff>0</xdr:rowOff>
    </xdr:from>
    <xdr:to>
      <xdr:col>12</xdr:col>
      <xdr:colOff>1447799</xdr:colOff>
      <xdr:row>157</xdr:row>
      <xdr:rowOff>0</xdr:rowOff>
    </xdr:to>
    <xdr:sp macro="" textlink="">
      <xdr:nvSpPr>
        <xdr:cNvPr id="41" name="Rectangle 40">
          <a:extLst>
            <a:ext uri="{FF2B5EF4-FFF2-40B4-BE49-F238E27FC236}">
              <a16:creationId xmlns:a16="http://schemas.microsoft.com/office/drawing/2014/main" id="{00000000-0008-0000-0200-000029000000}"/>
            </a:ext>
          </a:extLst>
        </xdr:cNvPr>
        <xdr:cNvSpPr/>
      </xdr:nvSpPr>
      <xdr:spPr>
        <a:xfrm>
          <a:off x="2666999" y="0"/>
          <a:ext cx="4749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161</xdr:row>
      <xdr:rowOff>175114</xdr:rowOff>
    </xdr:from>
    <xdr:to>
      <xdr:col>24</xdr:col>
      <xdr:colOff>486508</xdr:colOff>
      <xdr:row>163</xdr:row>
      <xdr:rowOff>114300</xdr:rowOff>
    </xdr:to>
    <xdr:sp macro="" textlink="">
      <xdr:nvSpPr>
        <xdr:cNvPr id="42" name="ZoneTexte 41">
          <a:extLst>
            <a:ext uri="{FF2B5EF4-FFF2-40B4-BE49-F238E27FC236}">
              <a16:creationId xmlns:a16="http://schemas.microsoft.com/office/drawing/2014/main" id="{00000000-0008-0000-0200-00002A000000}"/>
            </a:ext>
          </a:extLst>
        </xdr:cNvPr>
        <xdr:cNvSpPr txBox="1"/>
      </xdr:nvSpPr>
      <xdr:spPr>
        <a:xfrm>
          <a:off x="13124229" y="1495914"/>
          <a:ext cx="13830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161</xdr:row>
      <xdr:rowOff>142875</xdr:rowOff>
    </xdr:from>
    <xdr:to>
      <xdr:col>24</xdr:col>
      <xdr:colOff>2151917</xdr:colOff>
      <xdr:row>163</xdr:row>
      <xdr:rowOff>146538</xdr:rowOff>
    </xdr:to>
    <xdr:sp macro="" textlink="">
      <xdr:nvSpPr>
        <xdr:cNvPr id="43" name="ZoneTexte 42">
          <a:extLst>
            <a:ext uri="{FF2B5EF4-FFF2-40B4-BE49-F238E27FC236}">
              <a16:creationId xmlns:a16="http://schemas.microsoft.com/office/drawing/2014/main" id="{00000000-0008-0000-0200-00002B000000}"/>
            </a:ext>
          </a:extLst>
        </xdr:cNvPr>
        <xdr:cNvSpPr txBox="1"/>
      </xdr:nvSpPr>
      <xdr:spPr>
        <a:xfrm>
          <a:off x="15316200" y="14636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156</xdr:row>
      <xdr:rowOff>0</xdr:rowOff>
    </xdr:from>
    <xdr:to>
      <xdr:col>15</xdr:col>
      <xdr:colOff>1066800</xdr:colOff>
      <xdr:row>157</xdr:row>
      <xdr:rowOff>0</xdr:rowOff>
    </xdr:to>
    <xdr:sp macro="" textlink="">
      <xdr:nvSpPr>
        <xdr:cNvPr id="44" name="Rectangle 43">
          <a:extLst>
            <a:ext uri="{FF2B5EF4-FFF2-40B4-BE49-F238E27FC236}">
              <a16:creationId xmlns:a16="http://schemas.microsoft.com/office/drawing/2014/main" id="{00000000-0008-0000-0200-00002C000000}"/>
            </a:ext>
          </a:extLst>
        </xdr:cNvPr>
        <xdr:cNvSpPr/>
      </xdr:nvSpPr>
      <xdr:spPr>
        <a:xfrm>
          <a:off x="9652000" y="0"/>
          <a:ext cx="1066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156</xdr:row>
      <xdr:rowOff>0</xdr:rowOff>
    </xdr:from>
    <xdr:to>
      <xdr:col>24</xdr:col>
      <xdr:colOff>1447799</xdr:colOff>
      <xdr:row>157</xdr:row>
      <xdr:rowOff>0</xdr:rowOff>
    </xdr:to>
    <xdr:sp macro="" textlink="">
      <xdr:nvSpPr>
        <xdr:cNvPr id="45" name="Rectangle 44">
          <a:extLst>
            <a:ext uri="{FF2B5EF4-FFF2-40B4-BE49-F238E27FC236}">
              <a16:creationId xmlns:a16="http://schemas.microsoft.com/office/drawing/2014/main" id="{00000000-0008-0000-0200-00002D000000}"/>
            </a:ext>
          </a:extLst>
        </xdr:cNvPr>
        <xdr:cNvSpPr/>
      </xdr:nvSpPr>
      <xdr:spPr>
        <a:xfrm>
          <a:off x="10718799" y="0"/>
          <a:ext cx="4749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3</xdr:col>
          <xdr:colOff>1143000</xdr:colOff>
          <xdr:row>162</xdr:row>
          <xdr:rowOff>47625</xdr:rowOff>
        </xdr:from>
        <xdr:to>
          <xdr:col>3</xdr:col>
          <xdr:colOff>1495425</xdr:colOff>
          <xdr:row>162</xdr:row>
          <xdr:rowOff>152400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162</xdr:row>
          <xdr:rowOff>57150</xdr:rowOff>
        </xdr:from>
        <xdr:to>
          <xdr:col>9</xdr:col>
          <xdr:colOff>104775</xdr:colOff>
          <xdr:row>162</xdr:row>
          <xdr:rowOff>161925</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162</xdr:row>
          <xdr:rowOff>66675</xdr:rowOff>
        </xdr:from>
        <xdr:to>
          <xdr:col>12</xdr:col>
          <xdr:colOff>1514475</xdr:colOff>
          <xdr:row>162</xdr:row>
          <xdr:rowOff>171450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162</xdr:row>
          <xdr:rowOff>47625</xdr:rowOff>
        </xdr:from>
        <xdr:to>
          <xdr:col>15</xdr:col>
          <xdr:colOff>1362075</xdr:colOff>
          <xdr:row>162</xdr:row>
          <xdr:rowOff>152400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162</xdr:row>
          <xdr:rowOff>66675</xdr:rowOff>
        </xdr:from>
        <xdr:to>
          <xdr:col>21</xdr:col>
          <xdr:colOff>104775</xdr:colOff>
          <xdr:row>162</xdr:row>
          <xdr:rowOff>171450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162</xdr:row>
          <xdr:rowOff>66675</xdr:rowOff>
        </xdr:from>
        <xdr:to>
          <xdr:col>24</xdr:col>
          <xdr:colOff>1381125</xdr:colOff>
          <xdr:row>162</xdr:row>
          <xdr:rowOff>171450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76200</xdr:colOff>
      <xdr:row>156</xdr:row>
      <xdr:rowOff>241301</xdr:rowOff>
    </xdr:from>
    <xdr:ext cx="558346" cy="152399"/>
    <xdr:pic>
      <xdr:nvPicPr>
        <xdr:cNvPr id="54" name="Image 299">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156</xdr:row>
      <xdr:rowOff>215900</xdr:rowOff>
    </xdr:from>
    <xdr:ext cx="558346" cy="152399"/>
    <xdr:pic>
      <xdr:nvPicPr>
        <xdr:cNvPr id="55" name="Image 299">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9700"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119429</xdr:colOff>
      <xdr:row>239</xdr:row>
      <xdr:rowOff>175114</xdr:rowOff>
    </xdr:from>
    <xdr:to>
      <xdr:col>12</xdr:col>
      <xdr:colOff>486508</xdr:colOff>
      <xdr:row>241</xdr:row>
      <xdr:rowOff>114300</xdr:rowOff>
    </xdr:to>
    <xdr:sp macro="" textlink="">
      <xdr:nvSpPr>
        <xdr:cNvPr id="56" name="ZoneTexte 55">
          <a:extLst>
            <a:ext uri="{FF2B5EF4-FFF2-40B4-BE49-F238E27FC236}">
              <a16:creationId xmlns:a16="http://schemas.microsoft.com/office/drawing/2014/main" id="{00000000-0008-0000-0200-000038000000}"/>
            </a:ext>
          </a:extLst>
        </xdr:cNvPr>
        <xdr:cNvSpPr txBox="1"/>
      </xdr:nvSpPr>
      <xdr:spPr>
        <a:xfrm>
          <a:off x="5072429" y="1495914"/>
          <a:ext cx="13830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239</xdr:row>
      <xdr:rowOff>180975</xdr:rowOff>
    </xdr:from>
    <xdr:to>
      <xdr:col>12</xdr:col>
      <xdr:colOff>2247167</xdr:colOff>
      <xdr:row>241</xdr:row>
      <xdr:rowOff>184638</xdr:rowOff>
    </xdr:to>
    <xdr:sp macro="" textlink="">
      <xdr:nvSpPr>
        <xdr:cNvPr id="57" name="ZoneTexte 56">
          <a:extLst>
            <a:ext uri="{FF2B5EF4-FFF2-40B4-BE49-F238E27FC236}">
              <a16:creationId xmlns:a16="http://schemas.microsoft.com/office/drawing/2014/main" id="{00000000-0008-0000-0200-000039000000}"/>
            </a:ext>
          </a:extLst>
        </xdr:cNvPr>
        <xdr:cNvSpPr txBox="1"/>
      </xdr:nvSpPr>
      <xdr:spPr>
        <a:xfrm>
          <a:off x="7359650" y="15017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234</xdr:row>
      <xdr:rowOff>0</xdr:rowOff>
    </xdr:from>
    <xdr:to>
      <xdr:col>3</xdr:col>
      <xdr:colOff>1066800</xdr:colOff>
      <xdr:row>235</xdr:row>
      <xdr:rowOff>0</xdr:rowOff>
    </xdr:to>
    <xdr:sp macro="" textlink="">
      <xdr:nvSpPr>
        <xdr:cNvPr id="58" name="Rectangle 57">
          <a:extLst>
            <a:ext uri="{FF2B5EF4-FFF2-40B4-BE49-F238E27FC236}">
              <a16:creationId xmlns:a16="http://schemas.microsoft.com/office/drawing/2014/main" id="{00000000-0008-0000-0200-00003A000000}"/>
            </a:ext>
          </a:extLst>
        </xdr:cNvPr>
        <xdr:cNvSpPr/>
      </xdr:nvSpPr>
      <xdr:spPr>
        <a:xfrm>
          <a:off x="1600200" y="0"/>
          <a:ext cx="1066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234</xdr:row>
      <xdr:rowOff>0</xdr:rowOff>
    </xdr:from>
    <xdr:to>
      <xdr:col>12</xdr:col>
      <xdr:colOff>1447799</xdr:colOff>
      <xdr:row>235</xdr:row>
      <xdr:rowOff>0</xdr:rowOff>
    </xdr:to>
    <xdr:sp macro="" textlink="">
      <xdr:nvSpPr>
        <xdr:cNvPr id="59" name="Rectangle 58">
          <a:extLst>
            <a:ext uri="{FF2B5EF4-FFF2-40B4-BE49-F238E27FC236}">
              <a16:creationId xmlns:a16="http://schemas.microsoft.com/office/drawing/2014/main" id="{00000000-0008-0000-0200-00003B000000}"/>
            </a:ext>
          </a:extLst>
        </xdr:cNvPr>
        <xdr:cNvSpPr/>
      </xdr:nvSpPr>
      <xdr:spPr>
        <a:xfrm>
          <a:off x="2666999" y="0"/>
          <a:ext cx="4749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239</xdr:row>
      <xdr:rowOff>175114</xdr:rowOff>
    </xdr:from>
    <xdr:to>
      <xdr:col>24</xdr:col>
      <xdr:colOff>486508</xdr:colOff>
      <xdr:row>241</xdr:row>
      <xdr:rowOff>114300</xdr:rowOff>
    </xdr:to>
    <xdr:sp macro="" textlink="">
      <xdr:nvSpPr>
        <xdr:cNvPr id="60" name="ZoneTexte 59">
          <a:extLst>
            <a:ext uri="{FF2B5EF4-FFF2-40B4-BE49-F238E27FC236}">
              <a16:creationId xmlns:a16="http://schemas.microsoft.com/office/drawing/2014/main" id="{00000000-0008-0000-0200-00003C000000}"/>
            </a:ext>
          </a:extLst>
        </xdr:cNvPr>
        <xdr:cNvSpPr txBox="1"/>
      </xdr:nvSpPr>
      <xdr:spPr>
        <a:xfrm>
          <a:off x="13124229" y="1495914"/>
          <a:ext cx="13830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239</xdr:row>
      <xdr:rowOff>142875</xdr:rowOff>
    </xdr:from>
    <xdr:to>
      <xdr:col>24</xdr:col>
      <xdr:colOff>2151917</xdr:colOff>
      <xdr:row>241</xdr:row>
      <xdr:rowOff>146538</xdr:rowOff>
    </xdr:to>
    <xdr:sp macro="" textlink="">
      <xdr:nvSpPr>
        <xdr:cNvPr id="61" name="ZoneTexte 60">
          <a:extLst>
            <a:ext uri="{FF2B5EF4-FFF2-40B4-BE49-F238E27FC236}">
              <a16:creationId xmlns:a16="http://schemas.microsoft.com/office/drawing/2014/main" id="{00000000-0008-0000-0200-00003D000000}"/>
            </a:ext>
          </a:extLst>
        </xdr:cNvPr>
        <xdr:cNvSpPr txBox="1"/>
      </xdr:nvSpPr>
      <xdr:spPr>
        <a:xfrm>
          <a:off x="15316200" y="14636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234</xdr:row>
      <xdr:rowOff>0</xdr:rowOff>
    </xdr:from>
    <xdr:to>
      <xdr:col>15</xdr:col>
      <xdr:colOff>1066800</xdr:colOff>
      <xdr:row>235</xdr:row>
      <xdr:rowOff>0</xdr:rowOff>
    </xdr:to>
    <xdr:sp macro="" textlink="">
      <xdr:nvSpPr>
        <xdr:cNvPr id="62" name="Rectangle 61">
          <a:extLst>
            <a:ext uri="{FF2B5EF4-FFF2-40B4-BE49-F238E27FC236}">
              <a16:creationId xmlns:a16="http://schemas.microsoft.com/office/drawing/2014/main" id="{00000000-0008-0000-0200-00003E000000}"/>
            </a:ext>
          </a:extLst>
        </xdr:cNvPr>
        <xdr:cNvSpPr/>
      </xdr:nvSpPr>
      <xdr:spPr>
        <a:xfrm>
          <a:off x="9652000" y="0"/>
          <a:ext cx="1066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234</xdr:row>
      <xdr:rowOff>0</xdr:rowOff>
    </xdr:from>
    <xdr:to>
      <xdr:col>24</xdr:col>
      <xdr:colOff>1447799</xdr:colOff>
      <xdr:row>235</xdr:row>
      <xdr:rowOff>0</xdr:rowOff>
    </xdr:to>
    <xdr:sp macro="" textlink="">
      <xdr:nvSpPr>
        <xdr:cNvPr id="63" name="Rectangle 62">
          <a:extLst>
            <a:ext uri="{FF2B5EF4-FFF2-40B4-BE49-F238E27FC236}">
              <a16:creationId xmlns:a16="http://schemas.microsoft.com/office/drawing/2014/main" id="{00000000-0008-0000-0200-00003F000000}"/>
            </a:ext>
          </a:extLst>
        </xdr:cNvPr>
        <xdr:cNvSpPr/>
      </xdr:nvSpPr>
      <xdr:spPr>
        <a:xfrm>
          <a:off x="10718799" y="0"/>
          <a:ext cx="4749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3</xdr:col>
      <xdr:colOff>1367936</xdr:colOff>
      <xdr:row>239</xdr:row>
      <xdr:rowOff>162169</xdr:rowOff>
    </xdr:from>
    <xdr:to>
      <xdr:col>5</xdr:col>
      <xdr:colOff>253999</xdr:colOff>
      <xdr:row>241</xdr:row>
      <xdr:rowOff>88900</xdr:rowOff>
    </xdr:to>
    <xdr:sp macro="" textlink="">
      <xdr:nvSpPr>
        <xdr:cNvPr id="64" name="ZoneTexte 63">
          <a:extLst>
            <a:ext uri="{FF2B5EF4-FFF2-40B4-BE49-F238E27FC236}">
              <a16:creationId xmlns:a16="http://schemas.microsoft.com/office/drawing/2014/main" id="{00000000-0008-0000-0200-000040000000}"/>
            </a:ext>
          </a:extLst>
        </xdr:cNvPr>
        <xdr:cNvSpPr txBox="1"/>
      </xdr:nvSpPr>
      <xdr:spPr>
        <a:xfrm>
          <a:off x="2968136" y="1482969"/>
          <a:ext cx="1426063" cy="3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Thonnelier</a:t>
          </a:r>
          <a:endParaRPr lang="fr-FR" sz="1100" baseline="0"/>
        </a:p>
        <a:p>
          <a:endParaRPr lang="fr-FR" sz="1100"/>
        </a:p>
      </xdr:txBody>
    </xdr:sp>
    <xdr:clientData/>
  </xdr:twoCellAnchor>
  <mc:AlternateContent xmlns:mc="http://schemas.openxmlformats.org/markup-compatibility/2006">
    <mc:Choice xmlns:a14="http://schemas.microsoft.com/office/drawing/2010/main" Requires="a14">
      <xdr:twoCellAnchor>
        <xdr:from>
          <xdr:col>3</xdr:col>
          <xdr:colOff>1143000</xdr:colOff>
          <xdr:row>240</xdr:row>
          <xdr:rowOff>47625</xdr:rowOff>
        </xdr:from>
        <xdr:to>
          <xdr:col>3</xdr:col>
          <xdr:colOff>1495425</xdr:colOff>
          <xdr:row>240</xdr:row>
          <xdr:rowOff>152400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240</xdr:row>
          <xdr:rowOff>57150</xdr:rowOff>
        </xdr:from>
        <xdr:to>
          <xdr:col>9</xdr:col>
          <xdr:colOff>104775</xdr:colOff>
          <xdr:row>240</xdr:row>
          <xdr:rowOff>161925</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240</xdr:row>
          <xdr:rowOff>66675</xdr:rowOff>
        </xdr:from>
        <xdr:to>
          <xdr:col>12</xdr:col>
          <xdr:colOff>1514475</xdr:colOff>
          <xdr:row>240</xdr:row>
          <xdr:rowOff>171450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240</xdr:row>
          <xdr:rowOff>47625</xdr:rowOff>
        </xdr:from>
        <xdr:to>
          <xdr:col>15</xdr:col>
          <xdr:colOff>1362075</xdr:colOff>
          <xdr:row>240</xdr:row>
          <xdr:rowOff>152400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240</xdr:row>
          <xdr:rowOff>66675</xdr:rowOff>
        </xdr:from>
        <xdr:to>
          <xdr:col>21</xdr:col>
          <xdr:colOff>104775</xdr:colOff>
          <xdr:row>240</xdr:row>
          <xdr:rowOff>171450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240</xdr:row>
          <xdr:rowOff>66675</xdr:rowOff>
        </xdr:from>
        <xdr:to>
          <xdr:col>24</xdr:col>
          <xdr:colOff>1381125</xdr:colOff>
          <xdr:row>240</xdr:row>
          <xdr:rowOff>171450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1346200</xdr:colOff>
      <xdr:row>240</xdr:row>
      <xdr:rowOff>12700</xdr:rowOff>
    </xdr:from>
    <xdr:to>
      <xdr:col>17</xdr:col>
      <xdr:colOff>232263</xdr:colOff>
      <xdr:row>241</xdr:row>
      <xdr:rowOff>129931</xdr:rowOff>
    </xdr:to>
    <xdr:sp macro="" textlink="">
      <xdr:nvSpPr>
        <xdr:cNvPr id="71" name="ZoneTexte 70">
          <a:extLst>
            <a:ext uri="{FF2B5EF4-FFF2-40B4-BE49-F238E27FC236}">
              <a16:creationId xmlns:a16="http://schemas.microsoft.com/office/drawing/2014/main" id="{00000000-0008-0000-0200-000047000000}"/>
            </a:ext>
          </a:extLst>
        </xdr:cNvPr>
        <xdr:cNvSpPr txBox="1"/>
      </xdr:nvSpPr>
      <xdr:spPr>
        <a:xfrm>
          <a:off x="10998200" y="1524000"/>
          <a:ext cx="1426063" cy="3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Thonnelier</a:t>
          </a:r>
          <a:endParaRPr lang="fr-FR">
            <a:effectLst/>
          </a:endParaRPr>
        </a:p>
        <a:p>
          <a:endParaRPr lang="fr-FR" sz="1100"/>
        </a:p>
      </xdr:txBody>
    </xdr:sp>
    <xdr:clientData/>
  </xdr:twoCellAnchor>
  <xdr:oneCellAnchor>
    <xdr:from>
      <xdr:col>2</xdr:col>
      <xdr:colOff>76200</xdr:colOff>
      <xdr:row>234</xdr:row>
      <xdr:rowOff>241301</xdr:rowOff>
    </xdr:from>
    <xdr:ext cx="558346" cy="152399"/>
    <xdr:pic>
      <xdr:nvPicPr>
        <xdr:cNvPr id="72" name="Image 299">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234</xdr:row>
      <xdr:rowOff>215900</xdr:rowOff>
    </xdr:from>
    <xdr:ext cx="558346" cy="152399"/>
    <xdr:pic>
      <xdr:nvPicPr>
        <xdr:cNvPr id="73" name="Image 299">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9700"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119429</xdr:colOff>
      <xdr:row>317</xdr:row>
      <xdr:rowOff>175114</xdr:rowOff>
    </xdr:from>
    <xdr:to>
      <xdr:col>12</xdr:col>
      <xdr:colOff>486508</xdr:colOff>
      <xdr:row>319</xdr:row>
      <xdr:rowOff>114300</xdr:rowOff>
    </xdr:to>
    <xdr:sp macro="" textlink="">
      <xdr:nvSpPr>
        <xdr:cNvPr id="74" name="ZoneTexte 73">
          <a:extLst>
            <a:ext uri="{FF2B5EF4-FFF2-40B4-BE49-F238E27FC236}">
              <a16:creationId xmlns:a16="http://schemas.microsoft.com/office/drawing/2014/main" id="{00000000-0008-0000-0200-00004A000000}"/>
            </a:ext>
          </a:extLst>
        </xdr:cNvPr>
        <xdr:cNvSpPr txBox="1"/>
      </xdr:nvSpPr>
      <xdr:spPr>
        <a:xfrm>
          <a:off x="5072429" y="1495914"/>
          <a:ext cx="13830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317</xdr:row>
      <xdr:rowOff>180975</xdr:rowOff>
    </xdr:from>
    <xdr:to>
      <xdr:col>12</xdr:col>
      <xdr:colOff>2247167</xdr:colOff>
      <xdr:row>319</xdr:row>
      <xdr:rowOff>184638</xdr:rowOff>
    </xdr:to>
    <xdr:sp macro="" textlink="">
      <xdr:nvSpPr>
        <xdr:cNvPr id="75" name="ZoneTexte 74">
          <a:extLst>
            <a:ext uri="{FF2B5EF4-FFF2-40B4-BE49-F238E27FC236}">
              <a16:creationId xmlns:a16="http://schemas.microsoft.com/office/drawing/2014/main" id="{00000000-0008-0000-0200-00004B000000}"/>
            </a:ext>
          </a:extLst>
        </xdr:cNvPr>
        <xdr:cNvSpPr txBox="1"/>
      </xdr:nvSpPr>
      <xdr:spPr>
        <a:xfrm>
          <a:off x="7359650" y="15017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312</xdr:row>
      <xdr:rowOff>0</xdr:rowOff>
    </xdr:from>
    <xdr:to>
      <xdr:col>3</xdr:col>
      <xdr:colOff>1066800</xdr:colOff>
      <xdr:row>313</xdr:row>
      <xdr:rowOff>0</xdr:rowOff>
    </xdr:to>
    <xdr:sp macro="" textlink="">
      <xdr:nvSpPr>
        <xdr:cNvPr id="76" name="Rectangle 75">
          <a:extLst>
            <a:ext uri="{FF2B5EF4-FFF2-40B4-BE49-F238E27FC236}">
              <a16:creationId xmlns:a16="http://schemas.microsoft.com/office/drawing/2014/main" id="{00000000-0008-0000-0200-00004C000000}"/>
            </a:ext>
          </a:extLst>
        </xdr:cNvPr>
        <xdr:cNvSpPr/>
      </xdr:nvSpPr>
      <xdr:spPr>
        <a:xfrm>
          <a:off x="1600200" y="0"/>
          <a:ext cx="1066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312</xdr:row>
      <xdr:rowOff>0</xdr:rowOff>
    </xdr:from>
    <xdr:to>
      <xdr:col>12</xdr:col>
      <xdr:colOff>1447799</xdr:colOff>
      <xdr:row>313</xdr:row>
      <xdr:rowOff>0</xdr:rowOff>
    </xdr:to>
    <xdr:sp macro="" textlink="">
      <xdr:nvSpPr>
        <xdr:cNvPr id="77" name="Rectangle 76">
          <a:extLst>
            <a:ext uri="{FF2B5EF4-FFF2-40B4-BE49-F238E27FC236}">
              <a16:creationId xmlns:a16="http://schemas.microsoft.com/office/drawing/2014/main" id="{00000000-0008-0000-0200-00004D000000}"/>
            </a:ext>
          </a:extLst>
        </xdr:cNvPr>
        <xdr:cNvSpPr/>
      </xdr:nvSpPr>
      <xdr:spPr>
        <a:xfrm>
          <a:off x="2666999" y="0"/>
          <a:ext cx="4749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317</xdr:row>
      <xdr:rowOff>175114</xdr:rowOff>
    </xdr:from>
    <xdr:to>
      <xdr:col>24</xdr:col>
      <xdr:colOff>486508</xdr:colOff>
      <xdr:row>319</xdr:row>
      <xdr:rowOff>114300</xdr:rowOff>
    </xdr:to>
    <xdr:sp macro="" textlink="">
      <xdr:nvSpPr>
        <xdr:cNvPr id="78" name="ZoneTexte 77">
          <a:extLst>
            <a:ext uri="{FF2B5EF4-FFF2-40B4-BE49-F238E27FC236}">
              <a16:creationId xmlns:a16="http://schemas.microsoft.com/office/drawing/2014/main" id="{00000000-0008-0000-0200-00004E000000}"/>
            </a:ext>
          </a:extLst>
        </xdr:cNvPr>
        <xdr:cNvSpPr txBox="1"/>
      </xdr:nvSpPr>
      <xdr:spPr>
        <a:xfrm>
          <a:off x="13124229" y="1495914"/>
          <a:ext cx="13830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317</xdr:row>
      <xdr:rowOff>142875</xdr:rowOff>
    </xdr:from>
    <xdr:to>
      <xdr:col>24</xdr:col>
      <xdr:colOff>2151917</xdr:colOff>
      <xdr:row>319</xdr:row>
      <xdr:rowOff>146538</xdr:rowOff>
    </xdr:to>
    <xdr:sp macro="" textlink="">
      <xdr:nvSpPr>
        <xdr:cNvPr id="79" name="ZoneTexte 78">
          <a:extLst>
            <a:ext uri="{FF2B5EF4-FFF2-40B4-BE49-F238E27FC236}">
              <a16:creationId xmlns:a16="http://schemas.microsoft.com/office/drawing/2014/main" id="{00000000-0008-0000-0200-00004F000000}"/>
            </a:ext>
          </a:extLst>
        </xdr:cNvPr>
        <xdr:cNvSpPr txBox="1"/>
      </xdr:nvSpPr>
      <xdr:spPr>
        <a:xfrm>
          <a:off x="15316200" y="14636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312</xdr:row>
      <xdr:rowOff>0</xdr:rowOff>
    </xdr:from>
    <xdr:to>
      <xdr:col>15</xdr:col>
      <xdr:colOff>1066800</xdr:colOff>
      <xdr:row>313</xdr:row>
      <xdr:rowOff>0</xdr:rowOff>
    </xdr:to>
    <xdr:sp macro="" textlink="">
      <xdr:nvSpPr>
        <xdr:cNvPr id="80" name="Rectangle 79">
          <a:extLst>
            <a:ext uri="{FF2B5EF4-FFF2-40B4-BE49-F238E27FC236}">
              <a16:creationId xmlns:a16="http://schemas.microsoft.com/office/drawing/2014/main" id="{00000000-0008-0000-0200-000050000000}"/>
            </a:ext>
          </a:extLst>
        </xdr:cNvPr>
        <xdr:cNvSpPr/>
      </xdr:nvSpPr>
      <xdr:spPr>
        <a:xfrm>
          <a:off x="9652000" y="0"/>
          <a:ext cx="1066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312</xdr:row>
      <xdr:rowOff>0</xdr:rowOff>
    </xdr:from>
    <xdr:to>
      <xdr:col>24</xdr:col>
      <xdr:colOff>1447799</xdr:colOff>
      <xdr:row>313</xdr:row>
      <xdr:rowOff>0</xdr:rowOff>
    </xdr:to>
    <xdr:sp macro="" textlink="">
      <xdr:nvSpPr>
        <xdr:cNvPr id="81" name="Rectangle 80">
          <a:extLst>
            <a:ext uri="{FF2B5EF4-FFF2-40B4-BE49-F238E27FC236}">
              <a16:creationId xmlns:a16="http://schemas.microsoft.com/office/drawing/2014/main" id="{00000000-0008-0000-0200-000051000000}"/>
            </a:ext>
          </a:extLst>
        </xdr:cNvPr>
        <xdr:cNvSpPr/>
      </xdr:nvSpPr>
      <xdr:spPr>
        <a:xfrm>
          <a:off x="10718799" y="0"/>
          <a:ext cx="4749800" cy="673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3</xdr:col>
      <xdr:colOff>1367936</xdr:colOff>
      <xdr:row>317</xdr:row>
      <xdr:rowOff>162169</xdr:rowOff>
    </xdr:from>
    <xdr:to>
      <xdr:col>5</xdr:col>
      <xdr:colOff>253999</xdr:colOff>
      <xdr:row>319</xdr:row>
      <xdr:rowOff>88900</xdr:rowOff>
    </xdr:to>
    <xdr:sp macro="" textlink="">
      <xdr:nvSpPr>
        <xdr:cNvPr id="82" name="ZoneTexte 81">
          <a:extLst>
            <a:ext uri="{FF2B5EF4-FFF2-40B4-BE49-F238E27FC236}">
              <a16:creationId xmlns:a16="http://schemas.microsoft.com/office/drawing/2014/main" id="{00000000-0008-0000-0200-000052000000}"/>
            </a:ext>
          </a:extLst>
        </xdr:cNvPr>
        <xdr:cNvSpPr txBox="1"/>
      </xdr:nvSpPr>
      <xdr:spPr>
        <a:xfrm>
          <a:off x="2968136" y="1482969"/>
          <a:ext cx="1426063" cy="3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Thonnelier</a:t>
          </a:r>
          <a:endParaRPr lang="fr-FR" sz="1100" baseline="0"/>
        </a:p>
        <a:p>
          <a:endParaRPr lang="fr-FR" sz="1100"/>
        </a:p>
      </xdr:txBody>
    </xdr:sp>
    <xdr:clientData/>
  </xdr:twoCellAnchor>
  <mc:AlternateContent xmlns:mc="http://schemas.openxmlformats.org/markup-compatibility/2006">
    <mc:Choice xmlns:a14="http://schemas.microsoft.com/office/drawing/2010/main" Requires="a14">
      <xdr:twoCellAnchor>
        <xdr:from>
          <xdr:col>3</xdr:col>
          <xdr:colOff>1143000</xdr:colOff>
          <xdr:row>318</xdr:row>
          <xdr:rowOff>47625</xdr:rowOff>
        </xdr:from>
        <xdr:to>
          <xdr:col>3</xdr:col>
          <xdr:colOff>1495425</xdr:colOff>
          <xdr:row>318</xdr:row>
          <xdr:rowOff>152400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318</xdr:row>
          <xdr:rowOff>57150</xdr:rowOff>
        </xdr:from>
        <xdr:to>
          <xdr:col>9</xdr:col>
          <xdr:colOff>104775</xdr:colOff>
          <xdr:row>318</xdr:row>
          <xdr:rowOff>161925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318</xdr:row>
          <xdr:rowOff>66675</xdr:rowOff>
        </xdr:from>
        <xdr:to>
          <xdr:col>12</xdr:col>
          <xdr:colOff>1514475</xdr:colOff>
          <xdr:row>318</xdr:row>
          <xdr:rowOff>171450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318</xdr:row>
          <xdr:rowOff>47625</xdr:rowOff>
        </xdr:from>
        <xdr:to>
          <xdr:col>15</xdr:col>
          <xdr:colOff>1362075</xdr:colOff>
          <xdr:row>318</xdr:row>
          <xdr:rowOff>152400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318</xdr:row>
          <xdr:rowOff>66675</xdr:rowOff>
        </xdr:from>
        <xdr:to>
          <xdr:col>21</xdr:col>
          <xdr:colOff>104775</xdr:colOff>
          <xdr:row>318</xdr:row>
          <xdr:rowOff>171450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318</xdr:row>
          <xdr:rowOff>66675</xdr:rowOff>
        </xdr:from>
        <xdr:to>
          <xdr:col>24</xdr:col>
          <xdr:colOff>1381125</xdr:colOff>
          <xdr:row>318</xdr:row>
          <xdr:rowOff>171450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1346200</xdr:colOff>
      <xdr:row>318</xdr:row>
      <xdr:rowOff>12700</xdr:rowOff>
    </xdr:from>
    <xdr:to>
      <xdr:col>17</xdr:col>
      <xdr:colOff>232263</xdr:colOff>
      <xdr:row>319</xdr:row>
      <xdr:rowOff>129931</xdr:rowOff>
    </xdr:to>
    <xdr:sp macro="" textlink="">
      <xdr:nvSpPr>
        <xdr:cNvPr id="89" name="ZoneTexte 88">
          <a:extLst>
            <a:ext uri="{FF2B5EF4-FFF2-40B4-BE49-F238E27FC236}">
              <a16:creationId xmlns:a16="http://schemas.microsoft.com/office/drawing/2014/main" id="{00000000-0008-0000-0200-000059000000}"/>
            </a:ext>
          </a:extLst>
        </xdr:cNvPr>
        <xdr:cNvSpPr txBox="1"/>
      </xdr:nvSpPr>
      <xdr:spPr>
        <a:xfrm>
          <a:off x="10998200" y="1524000"/>
          <a:ext cx="1426063" cy="3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Thonnelier</a:t>
          </a:r>
          <a:endParaRPr lang="fr-FR">
            <a:effectLst/>
          </a:endParaRPr>
        </a:p>
        <a:p>
          <a:endParaRPr lang="fr-FR" sz="1100"/>
        </a:p>
      </xdr:txBody>
    </xdr:sp>
    <xdr:clientData/>
  </xdr:twoCellAnchor>
  <xdr:oneCellAnchor>
    <xdr:from>
      <xdr:col>2</xdr:col>
      <xdr:colOff>76200</xdr:colOff>
      <xdr:row>312</xdr:row>
      <xdr:rowOff>241301</xdr:rowOff>
    </xdr:from>
    <xdr:ext cx="558346" cy="152399"/>
    <xdr:pic>
      <xdr:nvPicPr>
        <xdr:cNvPr id="90" name="Image 299">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312</xdr:row>
      <xdr:rowOff>215900</xdr:rowOff>
    </xdr:from>
    <xdr:ext cx="558346" cy="152399"/>
    <xdr:pic>
      <xdr:nvPicPr>
        <xdr:cNvPr id="91" name="Image 299">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9700"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8</xdr:col>
      <xdr:colOff>119429</xdr:colOff>
      <xdr:row>5</xdr:row>
      <xdr:rowOff>175114</xdr:rowOff>
    </xdr:from>
    <xdr:to>
      <xdr:col>12</xdr:col>
      <xdr:colOff>486508</xdr:colOff>
      <xdr:row>7</xdr:row>
      <xdr:rowOff>114300</xdr:rowOff>
    </xdr:to>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5053379" y="149908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5</xdr:row>
      <xdr:rowOff>180975</xdr:rowOff>
    </xdr:from>
    <xdr:to>
      <xdr:col>12</xdr:col>
      <xdr:colOff>2247167</xdr:colOff>
      <xdr:row>7</xdr:row>
      <xdr:rowOff>184638</xdr:rowOff>
    </xdr:to>
    <xdr:sp macro="" textlink="">
      <xdr:nvSpPr>
        <xdr:cNvPr id="3" name="ZoneTexte 2">
          <a:extLst>
            <a:ext uri="{FF2B5EF4-FFF2-40B4-BE49-F238E27FC236}">
              <a16:creationId xmlns:a16="http://schemas.microsoft.com/office/drawing/2014/main" id="{00000000-0008-0000-0300-000003000000}"/>
            </a:ext>
          </a:extLst>
        </xdr:cNvPr>
        <xdr:cNvSpPr txBox="1"/>
      </xdr:nvSpPr>
      <xdr:spPr>
        <a:xfrm>
          <a:off x="7353300" y="150495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0</xdr:row>
      <xdr:rowOff>0</xdr:rowOff>
    </xdr:from>
    <xdr:to>
      <xdr:col>3</xdr:col>
      <xdr:colOff>1066800</xdr:colOff>
      <xdr:row>1</xdr:row>
      <xdr:rowOff>0</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1590675" y="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0</xdr:row>
      <xdr:rowOff>0</xdr:rowOff>
    </xdr:from>
    <xdr:to>
      <xdr:col>12</xdr:col>
      <xdr:colOff>1447799</xdr:colOff>
      <xdr:row>1</xdr:row>
      <xdr:rowOff>0</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2657474" y="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5</xdr:row>
      <xdr:rowOff>175114</xdr:rowOff>
    </xdr:from>
    <xdr:to>
      <xdr:col>24</xdr:col>
      <xdr:colOff>486508</xdr:colOff>
      <xdr:row>7</xdr:row>
      <xdr:rowOff>114300</xdr:rowOff>
    </xdr:to>
    <xdr:sp macro="" textlink="">
      <xdr:nvSpPr>
        <xdr:cNvPr id="6" name="ZoneTexte 5">
          <a:extLst>
            <a:ext uri="{FF2B5EF4-FFF2-40B4-BE49-F238E27FC236}">
              <a16:creationId xmlns:a16="http://schemas.microsoft.com/office/drawing/2014/main" id="{00000000-0008-0000-0300-000006000000}"/>
            </a:ext>
          </a:extLst>
        </xdr:cNvPr>
        <xdr:cNvSpPr txBox="1"/>
      </xdr:nvSpPr>
      <xdr:spPr>
        <a:xfrm>
          <a:off x="13102004" y="149908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5</xdr:row>
      <xdr:rowOff>142875</xdr:rowOff>
    </xdr:from>
    <xdr:to>
      <xdr:col>24</xdr:col>
      <xdr:colOff>2151917</xdr:colOff>
      <xdr:row>7</xdr:row>
      <xdr:rowOff>146538</xdr:rowOff>
    </xdr:to>
    <xdr:sp macro="" textlink="">
      <xdr:nvSpPr>
        <xdr:cNvPr id="7" name="ZoneTexte 6">
          <a:extLst>
            <a:ext uri="{FF2B5EF4-FFF2-40B4-BE49-F238E27FC236}">
              <a16:creationId xmlns:a16="http://schemas.microsoft.com/office/drawing/2014/main" id="{00000000-0008-0000-0300-000007000000}"/>
            </a:ext>
          </a:extLst>
        </xdr:cNvPr>
        <xdr:cNvSpPr txBox="1"/>
      </xdr:nvSpPr>
      <xdr:spPr>
        <a:xfrm>
          <a:off x="15306675" y="146685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0</xdr:row>
      <xdr:rowOff>0</xdr:rowOff>
    </xdr:from>
    <xdr:to>
      <xdr:col>15</xdr:col>
      <xdr:colOff>1066800</xdr:colOff>
      <xdr:row>1</xdr:row>
      <xdr:rowOff>0</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9639300" y="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0</xdr:row>
      <xdr:rowOff>0</xdr:rowOff>
    </xdr:from>
    <xdr:to>
      <xdr:col>24</xdr:col>
      <xdr:colOff>1447799</xdr:colOff>
      <xdr:row>1</xdr:row>
      <xdr:rowOff>0</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10706099" y="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8</xdr:col>
          <xdr:colOff>9525</xdr:colOff>
          <xdr:row>6</xdr:row>
          <xdr:rowOff>57150</xdr:rowOff>
        </xdr:from>
        <xdr:to>
          <xdr:col>9</xdr:col>
          <xdr:colOff>104775</xdr:colOff>
          <xdr:row>6</xdr:row>
          <xdr:rowOff>161925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3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6</xdr:row>
          <xdr:rowOff>66675</xdr:rowOff>
        </xdr:from>
        <xdr:to>
          <xdr:col>12</xdr:col>
          <xdr:colOff>1514475</xdr:colOff>
          <xdr:row>6</xdr:row>
          <xdr:rowOff>171450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3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6</xdr:row>
          <xdr:rowOff>66675</xdr:rowOff>
        </xdr:from>
        <xdr:to>
          <xdr:col>21</xdr:col>
          <xdr:colOff>104775</xdr:colOff>
          <xdr:row>6</xdr:row>
          <xdr:rowOff>171450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3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6</xdr:row>
          <xdr:rowOff>66675</xdr:rowOff>
        </xdr:from>
        <xdr:to>
          <xdr:col>24</xdr:col>
          <xdr:colOff>1381125</xdr:colOff>
          <xdr:row>6</xdr:row>
          <xdr:rowOff>171450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3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76200</xdr:colOff>
      <xdr:row>0</xdr:row>
      <xdr:rowOff>241301</xdr:rowOff>
    </xdr:from>
    <xdr:to>
      <xdr:col>2</xdr:col>
      <xdr:colOff>634546</xdr:colOff>
      <xdr:row>0</xdr:row>
      <xdr:rowOff>393700</xdr:rowOff>
    </xdr:to>
    <xdr:pic>
      <xdr:nvPicPr>
        <xdr:cNvPr id="18" name="Image 299">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76200</xdr:colOff>
      <xdr:row>0</xdr:row>
      <xdr:rowOff>215900</xdr:rowOff>
    </xdr:from>
    <xdr:to>
      <xdr:col>14</xdr:col>
      <xdr:colOff>634546</xdr:colOff>
      <xdr:row>0</xdr:row>
      <xdr:rowOff>368299</xdr:rowOff>
    </xdr:to>
    <xdr:pic>
      <xdr:nvPicPr>
        <xdr:cNvPr id="19" name="Image 299">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119429</xdr:colOff>
      <xdr:row>83</xdr:row>
      <xdr:rowOff>175114</xdr:rowOff>
    </xdr:from>
    <xdr:to>
      <xdr:col>12</xdr:col>
      <xdr:colOff>486508</xdr:colOff>
      <xdr:row>85</xdr:row>
      <xdr:rowOff>114300</xdr:rowOff>
    </xdr:to>
    <xdr:sp macro="" textlink="">
      <xdr:nvSpPr>
        <xdr:cNvPr id="20" name="ZoneTexte 19">
          <a:extLst>
            <a:ext uri="{FF2B5EF4-FFF2-40B4-BE49-F238E27FC236}">
              <a16:creationId xmlns:a16="http://schemas.microsoft.com/office/drawing/2014/main" id="{00000000-0008-0000-0300-000014000000}"/>
            </a:ext>
          </a:extLst>
        </xdr:cNvPr>
        <xdr:cNvSpPr txBox="1"/>
      </xdr:nvSpPr>
      <xdr:spPr>
        <a:xfrm>
          <a:off x="5053379" y="14557864"/>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83</xdr:row>
      <xdr:rowOff>180975</xdr:rowOff>
    </xdr:from>
    <xdr:to>
      <xdr:col>12</xdr:col>
      <xdr:colOff>2247167</xdr:colOff>
      <xdr:row>85</xdr:row>
      <xdr:rowOff>184638</xdr:rowOff>
    </xdr:to>
    <xdr:sp macro="" textlink="">
      <xdr:nvSpPr>
        <xdr:cNvPr id="21" name="ZoneTexte 20">
          <a:extLst>
            <a:ext uri="{FF2B5EF4-FFF2-40B4-BE49-F238E27FC236}">
              <a16:creationId xmlns:a16="http://schemas.microsoft.com/office/drawing/2014/main" id="{00000000-0008-0000-0300-000015000000}"/>
            </a:ext>
          </a:extLst>
        </xdr:cNvPr>
        <xdr:cNvSpPr txBox="1"/>
      </xdr:nvSpPr>
      <xdr:spPr>
        <a:xfrm>
          <a:off x="7353300" y="1456372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78</xdr:row>
      <xdr:rowOff>0</xdr:rowOff>
    </xdr:from>
    <xdr:to>
      <xdr:col>3</xdr:col>
      <xdr:colOff>1066800</xdr:colOff>
      <xdr:row>79</xdr:row>
      <xdr:rowOff>0</xdr:rowOff>
    </xdr:to>
    <xdr:sp macro="" textlink="">
      <xdr:nvSpPr>
        <xdr:cNvPr id="22" name="Rectangle 21">
          <a:extLst>
            <a:ext uri="{FF2B5EF4-FFF2-40B4-BE49-F238E27FC236}">
              <a16:creationId xmlns:a16="http://schemas.microsoft.com/office/drawing/2014/main" id="{00000000-0008-0000-0300-000016000000}"/>
            </a:ext>
          </a:extLst>
        </xdr:cNvPr>
        <xdr:cNvSpPr/>
      </xdr:nvSpPr>
      <xdr:spPr>
        <a:xfrm>
          <a:off x="1590675" y="13058775"/>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78</xdr:row>
      <xdr:rowOff>0</xdr:rowOff>
    </xdr:from>
    <xdr:to>
      <xdr:col>12</xdr:col>
      <xdr:colOff>1447799</xdr:colOff>
      <xdr:row>79</xdr:row>
      <xdr:rowOff>0</xdr:rowOff>
    </xdr:to>
    <xdr:sp macro="" textlink="">
      <xdr:nvSpPr>
        <xdr:cNvPr id="23" name="Rectangle 22">
          <a:extLst>
            <a:ext uri="{FF2B5EF4-FFF2-40B4-BE49-F238E27FC236}">
              <a16:creationId xmlns:a16="http://schemas.microsoft.com/office/drawing/2014/main" id="{00000000-0008-0000-0300-000017000000}"/>
            </a:ext>
          </a:extLst>
        </xdr:cNvPr>
        <xdr:cNvSpPr/>
      </xdr:nvSpPr>
      <xdr:spPr>
        <a:xfrm>
          <a:off x="2657474" y="13058775"/>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83</xdr:row>
      <xdr:rowOff>175114</xdr:rowOff>
    </xdr:from>
    <xdr:to>
      <xdr:col>24</xdr:col>
      <xdr:colOff>486508</xdr:colOff>
      <xdr:row>85</xdr:row>
      <xdr:rowOff>114300</xdr:rowOff>
    </xdr:to>
    <xdr:sp macro="" textlink="">
      <xdr:nvSpPr>
        <xdr:cNvPr id="24" name="ZoneTexte 23">
          <a:extLst>
            <a:ext uri="{FF2B5EF4-FFF2-40B4-BE49-F238E27FC236}">
              <a16:creationId xmlns:a16="http://schemas.microsoft.com/office/drawing/2014/main" id="{00000000-0008-0000-0300-000018000000}"/>
            </a:ext>
          </a:extLst>
        </xdr:cNvPr>
        <xdr:cNvSpPr txBox="1"/>
      </xdr:nvSpPr>
      <xdr:spPr>
        <a:xfrm>
          <a:off x="13102004" y="14557864"/>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83</xdr:row>
      <xdr:rowOff>142875</xdr:rowOff>
    </xdr:from>
    <xdr:to>
      <xdr:col>24</xdr:col>
      <xdr:colOff>2151917</xdr:colOff>
      <xdr:row>85</xdr:row>
      <xdr:rowOff>146538</xdr:rowOff>
    </xdr:to>
    <xdr:sp macro="" textlink="">
      <xdr:nvSpPr>
        <xdr:cNvPr id="25" name="ZoneTexte 24">
          <a:extLst>
            <a:ext uri="{FF2B5EF4-FFF2-40B4-BE49-F238E27FC236}">
              <a16:creationId xmlns:a16="http://schemas.microsoft.com/office/drawing/2014/main" id="{00000000-0008-0000-0300-000019000000}"/>
            </a:ext>
          </a:extLst>
        </xdr:cNvPr>
        <xdr:cNvSpPr txBox="1"/>
      </xdr:nvSpPr>
      <xdr:spPr>
        <a:xfrm>
          <a:off x="15306675" y="1452562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78</xdr:row>
      <xdr:rowOff>0</xdr:rowOff>
    </xdr:from>
    <xdr:to>
      <xdr:col>15</xdr:col>
      <xdr:colOff>1066800</xdr:colOff>
      <xdr:row>79</xdr:row>
      <xdr:rowOff>0</xdr:rowOff>
    </xdr:to>
    <xdr:sp macro="" textlink="">
      <xdr:nvSpPr>
        <xdr:cNvPr id="26" name="Rectangle 25">
          <a:extLst>
            <a:ext uri="{FF2B5EF4-FFF2-40B4-BE49-F238E27FC236}">
              <a16:creationId xmlns:a16="http://schemas.microsoft.com/office/drawing/2014/main" id="{00000000-0008-0000-0300-00001A000000}"/>
            </a:ext>
          </a:extLst>
        </xdr:cNvPr>
        <xdr:cNvSpPr/>
      </xdr:nvSpPr>
      <xdr:spPr>
        <a:xfrm>
          <a:off x="9639300" y="13058775"/>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78</xdr:row>
      <xdr:rowOff>0</xdr:rowOff>
    </xdr:from>
    <xdr:to>
      <xdr:col>24</xdr:col>
      <xdr:colOff>1447799</xdr:colOff>
      <xdr:row>79</xdr:row>
      <xdr:rowOff>0</xdr:rowOff>
    </xdr:to>
    <xdr:sp macro="" textlink="">
      <xdr:nvSpPr>
        <xdr:cNvPr id="27" name="Rectangle 26">
          <a:extLst>
            <a:ext uri="{FF2B5EF4-FFF2-40B4-BE49-F238E27FC236}">
              <a16:creationId xmlns:a16="http://schemas.microsoft.com/office/drawing/2014/main" id="{00000000-0008-0000-0300-00001B000000}"/>
            </a:ext>
          </a:extLst>
        </xdr:cNvPr>
        <xdr:cNvSpPr/>
      </xdr:nvSpPr>
      <xdr:spPr>
        <a:xfrm>
          <a:off x="10706099" y="13058775"/>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8</xdr:col>
          <xdr:colOff>9525</xdr:colOff>
          <xdr:row>84</xdr:row>
          <xdr:rowOff>57150</xdr:rowOff>
        </xdr:from>
        <xdr:to>
          <xdr:col>9</xdr:col>
          <xdr:colOff>104775</xdr:colOff>
          <xdr:row>84</xdr:row>
          <xdr:rowOff>161925</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3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84</xdr:row>
          <xdr:rowOff>66675</xdr:rowOff>
        </xdr:from>
        <xdr:to>
          <xdr:col>12</xdr:col>
          <xdr:colOff>1514475</xdr:colOff>
          <xdr:row>84</xdr:row>
          <xdr:rowOff>171450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3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84</xdr:row>
          <xdr:rowOff>66675</xdr:rowOff>
        </xdr:from>
        <xdr:to>
          <xdr:col>21</xdr:col>
          <xdr:colOff>104775</xdr:colOff>
          <xdr:row>84</xdr:row>
          <xdr:rowOff>171450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3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84</xdr:row>
          <xdr:rowOff>66675</xdr:rowOff>
        </xdr:from>
        <xdr:to>
          <xdr:col>24</xdr:col>
          <xdr:colOff>1381125</xdr:colOff>
          <xdr:row>84</xdr:row>
          <xdr:rowOff>171450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3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76200</xdr:colOff>
      <xdr:row>78</xdr:row>
      <xdr:rowOff>241301</xdr:rowOff>
    </xdr:from>
    <xdr:ext cx="558346" cy="152399"/>
    <xdr:pic>
      <xdr:nvPicPr>
        <xdr:cNvPr id="36" name="Image 299">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13300076"/>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78</xdr:row>
      <xdr:rowOff>215900</xdr:rowOff>
    </xdr:from>
    <xdr:ext cx="558346" cy="152399"/>
    <xdr:pic>
      <xdr:nvPicPr>
        <xdr:cNvPr id="37" name="Image 299">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13274675"/>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119429</xdr:colOff>
      <xdr:row>161</xdr:row>
      <xdr:rowOff>175114</xdr:rowOff>
    </xdr:from>
    <xdr:to>
      <xdr:col>12</xdr:col>
      <xdr:colOff>486508</xdr:colOff>
      <xdr:row>163</xdr:row>
      <xdr:rowOff>114300</xdr:rowOff>
    </xdr:to>
    <xdr:sp macro="" textlink="">
      <xdr:nvSpPr>
        <xdr:cNvPr id="38" name="ZoneTexte 37">
          <a:extLst>
            <a:ext uri="{FF2B5EF4-FFF2-40B4-BE49-F238E27FC236}">
              <a16:creationId xmlns:a16="http://schemas.microsoft.com/office/drawing/2014/main" id="{00000000-0008-0000-0300-000026000000}"/>
            </a:ext>
          </a:extLst>
        </xdr:cNvPr>
        <xdr:cNvSpPr txBox="1"/>
      </xdr:nvSpPr>
      <xdr:spPr>
        <a:xfrm>
          <a:off x="5053379" y="2761663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161</xdr:row>
      <xdr:rowOff>180975</xdr:rowOff>
    </xdr:from>
    <xdr:to>
      <xdr:col>12</xdr:col>
      <xdr:colOff>2247167</xdr:colOff>
      <xdr:row>163</xdr:row>
      <xdr:rowOff>184638</xdr:rowOff>
    </xdr:to>
    <xdr:sp macro="" textlink="">
      <xdr:nvSpPr>
        <xdr:cNvPr id="39" name="ZoneTexte 38">
          <a:extLst>
            <a:ext uri="{FF2B5EF4-FFF2-40B4-BE49-F238E27FC236}">
              <a16:creationId xmlns:a16="http://schemas.microsoft.com/office/drawing/2014/main" id="{00000000-0008-0000-0300-000027000000}"/>
            </a:ext>
          </a:extLst>
        </xdr:cNvPr>
        <xdr:cNvSpPr txBox="1"/>
      </xdr:nvSpPr>
      <xdr:spPr>
        <a:xfrm>
          <a:off x="7353300" y="2762250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156</xdr:row>
      <xdr:rowOff>0</xdr:rowOff>
    </xdr:from>
    <xdr:to>
      <xdr:col>3</xdr:col>
      <xdr:colOff>1066800</xdr:colOff>
      <xdr:row>157</xdr:row>
      <xdr:rowOff>0</xdr:rowOff>
    </xdr:to>
    <xdr:sp macro="" textlink="">
      <xdr:nvSpPr>
        <xdr:cNvPr id="40" name="Rectangle 39">
          <a:extLst>
            <a:ext uri="{FF2B5EF4-FFF2-40B4-BE49-F238E27FC236}">
              <a16:creationId xmlns:a16="http://schemas.microsoft.com/office/drawing/2014/main" id="{00000000-0008-0000-0300-000028000000}"/>
            </a:ext>
          </a:extLst>
        </xdr:cNvPr>
        <xdr:cNvSpPr/>
      </xdr:nvSpPr>
      <xdr:spPr>
        <a:xfrm>
          <a:off x="1590675" y="2611755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156</xdr:row>
      <xdr:rowOff>0</xdr:rowOff>
    </xdr:from>
    <xdr:to>
      <xdr:col>12</xdr:col>
      <xdr:colOff>1447799</xdr:colOff>
      <xdr:row>157</xdr:row>
      <xdr:rowOff>0</xdr:rowOff>
    </xdr:to>
    <xdr:sp macro="" textlink="">
      <xdr:nvSpPr>
        <xdr:cNvPr id="41" name="Rectangle 40">
          <a:extLst>
            <a:ext uri="{FF2B5EF4-FFF2-40B4-BE49-F238E27FC236}">
              <a16:creationId xmlns:a16="http://schemas.microsoft.com/office/drawing/2014/main" id="{00000000-0008-0000-0300-000029000000}"/>
            </a:ext>
          </a:extLst>
        </xdr:cNvPr>
        <xdr:cNvSpPr/>
      </xdr:nvSpPr>
      <xdr:spPr>
        <a:xfrm>
          <a:off x="2657474" y="2611755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161</xdr:row>
      <xdr:rowOff>175114</xdr:rowOff>
    </xdr:from>
    <xdr:to>
      <xdr:col>24</xdr:col>
      <xdr:colOff>486508</xdr:colOff>
      <xdr:row>163</xdr:row>
      <xdr:rowOff>114300</xdr:rowOff>
    </xdr:to>
    <xdr:sp macro="" textlink="">
      <xdr:nvSpPr>
        <xdr:cNvPr id="42" name="ZoneTexte 41">
          <a:extLst>
            <a:ext uri="{FF2B5EF4-FFF2-40B4-BE49-F238E27FC236}">
              <a16:creationId xmlns:a16="http://schemas.microsoft.com/office/drawing/2014/main" id="{00000000-0008-0000-0300-00002A000000}"/>
            </a:ext>
          </a:extLst>
        </xdr:cNvPr>
        <xdr:cNvSpPr txBox="1"/>
      </xdr:nvSpPr>
      <xdr:spPr>
        <a:xfrm>
          <a:off x="13102004" y="2761663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161</xdr:row>
      <xdr:rowOff>142875</xdr:rowOff>
    </xdr:from>
    <xdr:to>
      <xdr:col>24</xdr:col>
      <xdr:colOff>2151917</xdr:colOff>
      <xdr:row>163</xdr:row>
      <xdr:rowOff>146538</xdr:rowOff>
    </xdr:to>
    <xdr:sp macro="" textlink="">
      <xdr:nvSpPr>
        <xdr:cNvPr id="43" name="ZoneTexte 42">
          <a:extLst>
            <a:ext uri="{FF2B5EF4-FFF2-40B4-BE49-F238E27FC236}">
              <a16:creationId xmlns:a16="http://schemas.microsoft.com/office/drawing/2014/main" id="{00000000-0008-0000-0300-00002B000000}"/>
            </a:ext>
          </a:extLst>
        </xdr:cNvPr>
        <xdr:cNvSpPr txBox="1"/>
      </xdr:nvSpPr>
      <xdr:spPr>
        <a:xfrm>
          <a:off x="15306675" y="2758440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156</xdr:row>
      <xdr:rowOff>0</xdr:rowOff>
    </xdr:from>
    <xdr:to>
      <xdr:col>15</xdr:col>
      <xdr:colOff>1066800</xdr:colOff>
      <xdr:row>157</xdr:row>
      <xdr:rowOff>0</xdr:rowOff>
    </xdr:to>
    <xdr:sp macro="" textlink="">
      <xdr:nvSpPr>
        <xdr:cNvPr id="44" name="Rectangle 43">
          <a:extLst>
            <a:ext uri="{FF2B5EF4-FFF2-40B4-BE49-F238E27FC236}">
              <a16:creationId xmlns:a16="http://schemas.microsoft.com/office/drawing/2014/main" id="{00000000-0008-0000-0300-00002C000000}"/>
            </a:ext>
          </a:extLst>
        </xdr:cNvPr>
        <xdr:cNvSpPr/>
      </xdr:nvSpPr>
      <xdr:spPr>
        <a:xfrm>
          <a:off x="9639300" y="2611755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156</xdr:row>
      <xdr:rowOff>0</xdr:rowOff>
    </xdr:from>
    <xdr:to>
      <xdr:col>24</xdr:col>
      <xdr:colOff>1447799</xdr:colOff>
      <xdr:row>157</xdr:row>
      <xdr:rowOff>0</xdr:rowOff>
    </xdr:to>
    <xdr:sp macro="" textlink="">
      <xdr:nvSpPr>
        <xdr:cNvPr id="45" name="Rectangle 44">
          <a:extLst>
            <a:ext uri="{FF2B5EF4-FFF2-40B4-BE49-F238E27FC236}">
              <a16:creationId xmlns:a16="http://schemas.microsoft.com/office/drawing/2014/main" id="{00000000-0008-0000-0300-00002D000000}"/>
            </a:ext>
          </a:extLst>
        </xdr:cNvPr>
        <xdr:cNvSpPr/>
      </xdr:nvSpPr>
      <xdr:spPr>
        <a:xfrm>
          <a:off x="10706099" y="2611755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8</xdr:col>
          <xdr:colOff>9525</xdr:colOff>
          <xdr:row>162</xdr:row>
          <xdr:rowOff>57150</xdr:rowOff>
        </xdr:from>
        <xdr:to>
          <xdr:col>9</xdr:col>
          <xdr:colOff>104775</xdr:colOff>
          <xdr:row>162</xdr:row>
          <xdr:rowOff>161925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3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162</xdr:row>
          <xdr:rowOff>66675</xdr:rowOff>
        </xdr:from>
        <xdr:to>
          <xdr:col>12</xdr:col>
          <xdr:colOff>1514475</xdr:colOff>
          <xdr:row>162</xdr:row>
          <xdr:rowOff>171450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3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162</xdr:row>
          <xdr:rowOff>66675</xdr:rowOff>
        </xdr:from>
        <xdr:to>
          <xdr:col>21</xdr:col>
          <xdr:colOff>104775</xdr:colOff>
          <xdr:row>162</xdr:row>
          <xdr:rowOff>171450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3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162</xdr:row>
          <xdr:rowOff>66675</xdr:rowOff>
        </xdr:from>
        <xdr:to>
          <xdr:col>24</xdr:col>
          <xdr:colOff>1381125</xdr:colOff>
          <xdr:row>162</xdr:row>
          <xdr:rowOff>171450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3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76200</xdr:colOff>
      <xdr:row>156</xdr:row>
      <xdr:rowOff>241301</xdr:rowOff>
    </xdr:from>
    <xdr:ext cx="558346" cy="152399"/>
    <xdr:pic>
      <xdr:nvPicPr>
        <xdr:cNvPr id="54" name="Image 299">
          <a:extLst>
            <a:ext uri="{FF2B5EF4-FFF2-40B4-BE49-F238E27FC236}">
              <a16:creationId xmlns:a16="http://schemas.microsoft.com/office/drawing/2014/main" id="{00000000-0008-0000-03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2635885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156</xdr:row>
      <xdr:rowOff>215900</xdr:rowOff>
    </xdr:from>
    <xdr:ext cx="558346" cy="152399"/>
    <xdr:pic>
      <xdr:nvPicPr>
        <xdr:cNvPr id="55" name="Image 299">
          <a:extLst>
            <a:ext uri="{FF2B5EF4-FFF2-40B4-BE49-F238E27FC236}">
              <a16:creationId xmlns:a16="http://schemas.microsoft.com/office/drawing/2014/main" id="{00000000-0008-0000-03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2633345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119429</xdr:colOff>
      <xdr:row>239</xdr:row>
      <xdr:rowOff>175114</xdr:rowOff>
    </xdr:from>
    <xdr:to>
      <xdr:col>12</xdr:col>
      <xdr:colOff>486508</xdr:colOff>
      <xdr:row>241</xdr:row>
      <xdr:rowOff>114300</xdr:rowOff>
    </xdr:to>
    <xdr:sp macro="" textlink="">
      <xdr:nvSpPr>
        <xdr:cNvPr id="56" name="ZoneTexte 55">
          <a:extLst>
            <a:ext uri="{FF2B5EF4-FFF2-40B4-BE49-F238E27FC236}">
              <a16:creationId xmlns:a16="http://schemas.microsoft.com/office/drawing/2014/main" id="{00000000-0008-0000-0300-000038000000}"/>
            </a:ext>
          </a:extLst>
        </xdr:cNvPr>
        <xdr:cNvSpPr txBox="1"/>
      </xdr:nvSpPr>
      <xdr:spPr>
        <a:xfrm>
          <a:off x="5053379" y="40675414"/>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239</xdr:row>
      <xdr:rowOff>180975</xdr:rowOff>
    </xdr:from>
    <xdr:to>
      <xdr:col>12</xdr:col>
      <xdr:colOff>2247167</xdr:colOff>
      <xdr:row>241</xdr:row>
      <xdr:rowOff>184638</xdr:rowOff>
    </xdr:to>
    <xdr:sp macro="" textlink="">
      <xdr:nvSpPr>
        <xdr:cNvPr id="57" name="ZoneTexte 56">
          <a:extLst>
            <a:ext uri="{FF2B5EF4-FFF2-40B4-BE49-F238E27FC236}">
              <a16:creationId xmlns:a16="http://schemas.microsoft.com/office/drawing/2014/main" id="{00000000-0008-0000-0300-000039000000}"/>
            </a:ext>
          </a:extLst>
        </xdr:cNvPr>
        <xdr:cNvSpPr txBox="1"/>
      </xdr:nvSpPr>
      <xdr:spPr>
        <a:xfrm>
          <a:off x="7353300" y="406812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234</xdr:row>
      <xdr:rowOff>0</xdr:rowOff>
    </xdr:from>
    <xdr:to>
      <xdr:col>3</xdr:col>
      <xdr:colOff>1066800</xdr:colOff>
      <xdr:row>235</xdr:row>
      <xdr:rowOff>0</xdr:rowOff>
    </xdr:to>
    <xdr:sp macro="" textlink="">
      <xdr:nvSpPr>
        <xdr:cNvPr id="58" name="Rectangle 57">
          <a:extLst>
            <a:ext uri="{FF2B5EF4-FFF2-40B4-BE49-F238E27FC236}">
              <a16:creationId xmlns:a16="http://schemas.microsoft.com/office/drawing/2014/main" id="{00000000-0008-0000-0300-00003A000000}"/>
            </a:ext>
          </a:extLst>
        </xdr:cNvPr>
        <xdr:cNvSpPr/>
      </xdr:nvSpPr>
      <xdr:spPr>
        <a:xfrm>
          <a:off x="1590675" y="39176325"/>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234</xdr:row>
      <xdr:rowOff>0</xdr:rowOff>
    </xdr:from>
    <xdr:to>
      <xdr:col>12</xdr:col>
      <xdr:colOff>1447799</xdr:colOff>
      <xdr:row>235</xdr:row>
      <xdr:rowOff>0</xdr:rowOff>
    </xdr:to>
    <xdr:sp macro="" textlink="">
      <xdr:nvSpPr>
        <xdr:cNvPr id="59" name="Rectangle 58">
          <a:extLst>
            <a:ext uri="{FF2B5EF4-FFF2-40B4-BE49-F238E27FC236}">
              <a16:creationId xmlns:a16="http://schemas.microsoft.com/office/drawing/2014/main" id="{00000000-0008-0000-0300-00003B000000}"/>
            </a:ext>
          </a:extLst>
        </xdr:cNvPr>
        <xdr:cNvSpPr/>
      </xdr:nvSpPr>
      <xdr:spPr>
        <a:xfrm>
          <a:off x="2657474" y="39176325"/>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239</xdr:row>
      <xdr:rowOff>175114</xdr:rowOff>
    </xdr:from>
    <xdr:to>
      <xdr:col>24</xdr:col>
      <xdr:colOff>486508</xdr:colOff>
      <xdr:row>241</xdr:row>
      <xdr:rowOff>114300</xdr:rowOff>
    </xdr:to>
    <xdr:sp macro="" textlink="">
      <xdr:nvSpPr>
        <xdr:cNvPr id="60" name="ZoneTexte 59">
          <a:extLst>
            <a:ext uri="{FF2B5EF4-FFF2-40B4-BE49-F238E27FC236}">
              <a16:creationId xmlns:a16="http://schemas.microsoft.com/office/drawing/2014/main" id="{00000000-0008-0000-0300-00003C000000}"/>
            </a:ext>
          </a:extLst>
        </xdr:cNvPr>
        <xdr:cNvSpPr txBox="1"/>
      </xdr:nvSpPr>
      <xdr:spPr>
        <a:xfrm>
          <a:off x="13102004" y="40675414"/>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239</xdr:row>
      <xdr:rowOff>142875</xdr:rowOff>
    </xdr:from>
    <xdr:to>
      <xdr:col>24</xdr:col>
      <xdr:colOff>2151917</xdr:colOff>
      <xdr:row>241</xdr:row>
      <xdr:rowOff>146538</xdr:rowOff>
    </xdr:to>
    <xdr:sp macro="" textlink="">
      <xdr:nvSpPr>
        <xdr:cNvPr id="61" name="ZoneTexte 60">
          <a:extLst>
            <a:ext uri="{FF2B5EF4-FFF2-40B4-BE49-F238E27FC236}">
              <a16:creationId xmlns:a16="http://schemas.microsoft.com/office/drawing/2014/main" id="{00000000-0008-0000-0300-00003D000000}"/>
            </a:ext>
          </a:extLst>
        </xdr:cNvPr>
        <xdr:cNvSpPr txBox="1"/>
      </xdr:nvSpPr>
      <xdr:spPr>
        <a:xfrm>
          <a:off x="15306675" y="406431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234</xdr:row>
      <xdr:rowOff>0</xdr:rowOff>
    </xdr:from>
    <xdr:to>
      <xdr:col>15</xdr:col>
      <xdr:colOff>1066800</xdr:colOff>
      <xdr:row>235</xdr:row>
      <xdr:rowOff>0</xdr:rowOff>
    </xdr:to>
    <xdr:sp macro="" textlink="">
      <xdr:nvSpPr>
        <xdr:cNvPr id="62" name="Rectangle 61">
          <a:extLst>
            <a:ext uri="{FF2B5EF4-FFF2-40B4-BE49-F238E27FC236}">
              <a16:creationId xmlns:a16="http://schemas.microsoft.com/office/drawing/2014/main" id="{00000000-0008-0000-0300-00003E000000}"/>
            </a:ext>
          </a:extLst>
        </xdr:cNvPr>
        <xdr:cNvSpPr/>
      </xdr:nvSpPr>
      <xdr:spPr>
        <a:xfrm>
          <a:off x="9639300" y="39176325"/>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234</xdr:row>
      <xdr:rowOff>0</xdr:rowOff>
    </xdr:from>
    <xdr:to>
      <xdr:col>24</xdr:col>
      <xdr:colOff>1447799</xdr:colOff>
      <xdr:row>235</xdr:row>
      <xdr:rowOff>0</xdr:rowOff>
    </xdr:to>
    <xdr:sp macro="" textlink="">
      <xdr:nvSpPr>
        <xdr:cNvPr id="63" name="Rectangle 62">
          <a:extLst>
            <a:ext uri="{FF2B5EF4-FFF2-40B4-BE49-F238E27FC236}">
              <a16:creationId xmlns:a16="http://schemas.microsoft.com/office/drawing/2014/main" id="{00000000-0008-0000-0300-00003F000000}"/>
            </a:ext>
          </a:extLst>
        </xdr:cNvPr>
        <xdr:cNvSpPr/>
      </xdr:nvSpPr>
      <xdr:spPr>
        <a:xfrm>
          <a:off x="10706099" y="39176325"/>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3</xdr:col>
      <xdr:colOff>1367936</xdr:colOff>
      <xdr:row>239</xdr:row>
      <xdr:rowOff>162169</xdr:rowOff>
    </xdr:from>
    <xdr:to>
      <xdr:col>5</xdr:col>
      <xdr:colOff>253999</xdr:colOff>
      <xdr:row>241</xdr:row>
      <xdr:rowOff>88900</xdr:rowOff>
    </xdr:to>
    <xdr:sp macro="" textlink="">
      <xdr:nvSpPr>
        <xdr:cNvPr id="64" name="ZoneTexte 63">
          <a:extLst>
            <a:ext uri="{FF2B5EF4-FFF2-40B4-BE49-F238E27FC236}">
              <a16:creationId xmlns:a16="http://schemas.microsoft.com/office/drawing/2014/main" id="{00000000-0008-0000-0300-000040000000}"/>
            </a:ext>
          </a:extLst>
        </xdr:cNvPr>
        <xdr:cNvSpPr txBox="1"/>
      </xdr:nvSpPr>
      <xdr:spPr>
        <a:xfrm>
          <a:off x="2958611" y="40662469"/>
          <a:ext cx="1419713" cy="3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Thonnelier</a:t>
          </a:r>
          <a:endParaRPr lang="fr-FR" sz="1100" baseline="0"/>
        </a:p>
        <a:p>
          <a:endParaRPr lang="fr-FR" sz="1100"/>
        </a:p>
      </xdr:txBody>
    </xdr:sp>
    <xdr:clientData/>
  </xdr:twoCellAnchor>
  <mc:AlternateContent xmlns:mc="http://schemas.openxmlformats.org/markup-compatibility/2006">
    <mc:Choice xmlns:a14="http://schemas.microsoft.com/office/drawing/2010/main" Requires="a14">
      <xdr:twoCellAnchor>
        <xdr:from>
          <xdr:col>3</xdr:col>
          <xdr:colOff>1143000</xdr:colOff>
          <xdr:row>240</xdr:row>
          <xdr:rowOff>47625</xdr:rowOff>
        </xdr:from>
        <xdr:to>
          <xdr:col>3</xdr:col>
          <xdr:colOff>1495425</xdr:colOff>
          <xdr:row>240</xdr:row>
          <xdr:rowOff>152400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3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240</xdr:row>
          <xdr:rowOff>57150</xdr:rowOff>
        </xdr:from>
        <xdr:to>
          <xdr:col>9</xdr:col>
          <xdr:colOff>104775</xdr:colOff>
          <xdr:row>240</xdr:row>
          <xdr:rowOff>161925</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3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240</xdr:row>
          <xdr:rowOff>66675</xdr:rowOff>
        </xdr:from>
        <xdr:to>
          <xdr:col>12</xdr:col>
          <xdr:colOff>1514475</xdr:colOff>
          <xdr:row>240</xdr:row>
          <xdr:rowOff>171450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3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240</xdr:row>
          <xdr:rowOff>47625</xdr:rowOff>
        </xdr:from>
        <xdr:to>
          <xdr:col>15</xdr:col>
          <xdr:colOff>1362075</xdr:colOff>
          <xdr:row>240</xdr:row>
          <xdr:rowOff>152400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3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240</xdr:row>
          <xdr:rowOff>66675</xdr:rowOff>
        </xdr:from>
        <xdr:to>
          <xdr:col>21</xdr:col>
          <xdr:colOff>104775</xdr:colOff>
          <xdr:row>240</xdr:row>
          <xdr:rowOff>171450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3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240</xdr:row>
          <xdr:rowOff>66675</xdr:rowOff>
        </xdr:from>
        <xdr:to>
          <xdr:col>24</xdr:col>
          <xdr:colOff>1381125</xdr:colOff>
          <xdr:row>240</xdr:row>
          <xdr:rowOff>171450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3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1346200</xdr:colOff>
      <xdr:row>240</xdr:row>
      <xdr:rowOff>12700</xdr:rowOff>
    </xdr:from>
    <xdr:to>
      <xdr:col>17</xdr:col>
      <xdr:colOff>232263</xdr:colOff>
      <xdr:row>241</xdr:row>
      <xdr:rowOff>129931</xdr:rowOff>
    </xdr:to>
    <xdr:sp macro="" textlink="">
      <xdr:nvSpPr>
        <xdr:cNvPr id="71" name="ZoneTexte 70">
          <a:extLst>
            <a:ext uri="{FF2B5EF4-FFF2-40B4-BE49-F238E27FC236}">
              <a16:creationId xmlns:a16="http://schemas.microsoft.com/office/drawing/2014/main" id="{00000000-0008-0000-0300-000047000000}"/>
            </a:ext>
          </a:extLst>
        </xdr:cNvPr>
        <xdr:cNvSpPr txBox="1"/>
      </xdr:nvSpPr>
      <xdr:spPr>
        <a:xfrm>
          <a:off x="10985500" y="40703500"/>
          <a:ext cx="1419713" cy="3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Thonnelier</a:t>
          </a:r>
          <a:endParaRPr lang="fr-FR">
            <a:effectLst/>
          </a:endParaRPr>
        </a:p>
        <a:p>
          <a:endParaRPr lang="fr-FR" sz="1100"/>
        </a:p>
      </xdr:txBody>
    </xdr:sp>
    <xdr:clientData/>
  </xdr:twoCellAnchor>
  <xdr:oneCellAnchor>
    <xdr:from>
      <xdr:col>2</xdr:col>
      <xdr:colOff>76200</xdr:colOff>
      <xdr:row>234</xdr:row>
      <xdr:rowOff>241301</xdr:rowOff>
    </xdr:from>
    <xdr:ext cx="558346" cy="152399"/>
    <xdr:pic>
      <xdr:nvPicPr>
        <xdr:cNvPr id="72" name="Image 299">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39417626"/>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234</xdr:row>
      <xdr:rowOff>215900</xdr:rowOff>
    </xdr:from>
    <xdr:ext cx="558346" cy="152399"/>
    <xdr:pic>
      <xdr:nvPicPr>
        <xdr:cNvPr id="73" name="Image 299">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39392225"/>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119429</xdr:colOff>
      <xdr:row>317</xdr:row>
      <xdr:rowOff>175114</xdr:rowOff>
    </xdr:from>
    <xdr:to>
      <xdr:col>12</xdr:col>
      <xdr:colOff>486508</xdr:colOff>
      <xdr:row>319</xdr:row>
      <xdr:rowOff>114300</xdr:rowOff>
    </xdr:to>
    <xdr:sp macro="" textlink="">
      <xdr:nvSpPr>
        <xdr:cNvPr id="74" name="ZoneTexte 73">
          <a:extLst>
            <a:ext uri="{FF2B5EF4-FFF2-40B4-BE49-F238E27FC236}">
              <a16:creationId xmlns:a16="http://schemas.microsoft.com/office/drawing/2014/main" id="{00000000-0008-0000-0300-00004A000000}"/>
            </a:ext>
          </a:extLst>
        </xdr:cNvPr>
        <xdr:cNvSpPr txBox="1"/>
      </xdr:nvSpPr>
      <xdr:spPr>
        <a:xfrm>
          <a:off x="5053379" y="5373418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317</xdr:row>
      <xdr:rowOff>180975</xdr:rowOff>
    </xdr:from>
    <xdr:to>
      <xdr:col>12</xdr:col>
      <xdr:colOff>2247167</xdr:colOff>
      <xdr:row>319</xdr:row>
      <xdr:rowOff>184638</xdr:rowOff>
    </xdr:to>
    <xdr:sp macro="" textlink="">
      <xdr:nvSpPr>
        <xdr:cNvPr id="75" name="ZoneTexte 74">
          <a:extLst>
            <a:ext uri="{FF2B5EF4-FFF2-40B4-BE49-F238E27FC236}">
              <a16:creationId xmlns:a16="http://schemas.microsoft.com/office/drawing/2014/main" id="{00000000-0008-0000-0300-00004B000000}"/>
            </a:ext>
          </a:extLst>
        </xdr:cNvPr>
        <xdr:cNvSpPr txBox="1"/>
      </xdr:nvSpPr>
      <xdr:spPr>
        <a:xfrm>
          <a:off x="7353300" y="5374005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312</xdr:row>
      <xdr:rowOff>0</xdr:rowOff>
    </xdr:from>
    <xdr:to>
      <xdr:col>3</xdr:col>
      <xdr:colOff>1066800</xdr:colOff>
      <xdr:row>313</xdr:row>
      <xdr:rowOff>0</xdr:rowOff>
    </xdr:to>
    <xdr:sp macro="" textlink="">
      <xdr:nvSpPr>
        <xdr:cNvPr id="76" name="Rectangle 75">
          <a:extLst>
            <a:ext uri="{FF2B5EF4-FFF2-40B4-BE49-F238E27FC236}">
              <a16:creationId xmlns:a16="http://schemas.microsoft.com/office/drawing/2014/main" id="{00000000-0008-0000-0300-00004C000000}"/>
            </a:ext>
          </a:extLst>
        </xdr:cNvPr>
        <xdr:cNvSpPr/>
      </xdr:nvSpPr>
      <xdr:spPr>
        <a:xfrm>
          <a:off x="1590675" y="5223510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312</xdr:row>
      <xdr:rowOff>0</xdr:rowOff>
    </xdr:from>
    <xdr:to>
      <xdr:col>12</xdr:col>
      <xdr:colOff>1447799</xdr:colOff>
      <xdr:row>313</xdr:row>
      <xdr:rowOff>0</xdr:rowOff>
    </xdr:to>
    <xdr:sp macro="" textlink="">
      <xdr:nvSpPr>
        <xdr:cNvPr id="77" name="Rectangle 76">
          <a:extLst>
            <a:ext uri="{FF2B5EF4-FFF2-40B4-BE49-F238E27FC236}">
              <a16:creationId xmlns:a16="http://schemas.microsoft.com/office/drawing/2014/main" id="{00000000-0008-0000-0300-00004D000000}"/>
            </a:ext>
          </a:extLst>
        </xdr:cNvPr>
        <xdr:cNvSpPr/>
      </xdr:nvSpPr>
      <xdr:spPr>
        <a:xfrm>
          <a:off x="2657474" y="5223510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317</xdr:row>
      <xdr:rowOff>175114</xdr:rowOff>
    </xdr:from>
    <xdr:to>
      <xdr:col>24</xdr:col>
      <xdr:colOff>486508</xdr:colOff>
      <xdr:row>319</xdr:row>
      <xdr:rowOff>114300</xdr:rowOff>
    </xdr:to>
    <xdr:sp macro="" textlink="">
      <xdr:nvSpPr>
        <xdr:cNvPr id="78" name="ZoneTexte 77">
          <a:extLst>
            <a:ext uri="{FF2B5EF4-FFF2-40B4-BE49-F238E27FC236}">
              <a16:creationId xmlns:a16="http://schemas.microsoft.com/office/drawing/2014/main" id="{00000000-0008-0000-0300-00004E000000}"/>
            </a:ext>
          </a:extLst>
        </xdr:cNvPr>
        <xdr:cNvSpPr txBox="1"/>
      </xdr:nvSpPr>
      <xdr:spPr>
        <a:xfrm>
          <a:off x="13102004" y="5373418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317</xdr:row>
      <xdr:rowOff>142875</xdr:rowOff>
    </xdr:from>
    <xdr:to>
      <xdr:col>24</xdr:col>
      <xdr:colOff>2151917</xdr:colOff>
      <xdr:row>319</xdr:row>
      <xdr:rowOff>146538</xdr:rowOff>
    </xdr:to>
    <xdr:sp macro="" textlink="">
      <xdr:nvSpPr>
        <xdr:cNvPr id="79" name="ZoneTexte 78">
          <a:extLst>
            <a:ext uri="{FF2B5EF4-FFF2-40B4-BE49-F238E27FC236}">
              <a16:creationId xmlns:a16="http://schemas.microsoft.com/office/drawing/2014/main" id="{00000000-0008-0000-0300-00004F000000}"/>
            </a:ext>
          </a:extLst>
        </xdr:cNvPr>
        <xdr:cNvSpPr txBox="1"/>
      </xdr:nvSpPr>
      <xdr:spPr>
        <a:xfrm>
          <a:off x="15306675" y="5370195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312</xdr:row>
      <xdr:rowOff>0</xdr:rowOff>
    </xdr:from>
    <xdr:to>
      <xdr:col>15</xdr:col>
      <xdr:colOff>1066800</xdr:colOff>
      <xdr:row>313</xdr:row>
      <xdr:rowOff>0</xdr:rowOff>
    </xdr:to>
    <xdr:sp macro="" textlink="">
      <xdr:nvSpPr>
        <xdr:cNvPr id="80" name="Rectangle 79">
          <a:extLst>
            <a:ext uri="{FF2B5EF4-FFF2-40B4-BE49-F238E27FC236}">
              <a16:creationId xmlns:a16="http://schemas.microsoft.com/office/drawing/2014/main" id="{00000000-0008-0000-0300-000050000000}"/>
            </a:ext>
          </a:extLst>
        </xdr:cNvPr>
        <xdr:cNvSpPr/>
      </xdr:nvSpPr>
      <xdr:spPr>
        <a:xfrm>
          <a:off x="9639300" y="5223510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312</xdr:row>
      <xdr:rowOff>0</xdr:rowOff>
    </xdr:from>
    <xdr:to>
      <xdr:col>24</xdr:col>
      <xdr:colOff>1447799</xdr:colOff>
      <xdr:row>313</xdr:row>
      <xdr:rowOff>0</xdr:rowOff>
    </xdr:to>
    <xdr:sp macro="" textlink="">
      <xdr:nvSpPr>
        <xdr:cNvPr id="81" name="Rectangle 80">
          <a:extLst>
            <a:ext uri="{FF2B5EF4-FFF2-40B4-BE49-F238E27FC236}">
              <a16:creationId xmlns:a16="http://schemas.microsoft.com/office/drawing/2014/main" id="{00000000-0008-0000-0300-000051000000}"/>
            </a:ext>
          </a:extLst>
        </xdr:cNvPr>
        <xdr:cNvSpPr/>
      </xdr:nvSpPr>
      <xdr:spPr>
        <a:xfrm>
          <a:off x="10706099" y="5223510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3</xdr:col>
      <xdr:colOff>1367936</xdr:colOff>
      <xdr:row>317</xdr:row>
      <xdr:rowOff>162169</xdr:rowOff>
    </xdr:from>
    <xdr:to>
      <xdr:col>5</xdr:col>
      <xdr:colOff>253999</xdr:colOff>
      <xdr:row>319</xdr:row>
      <xdr:rowOff>88900</xdr:rowOff>
    </xdr:to>
    <xdr:sp macro="" textlink="">
      <xdr:nvSpPr>
        <xdr:cNvPr id="82" name="ZoneTexte 81">
          <a:extLst>
            <a:ext uri="{FF2B5EF4-FFF2-40B4-BE49-F238E27FC236}">
              <a16:creationId xmlns:a16="http://schemas.microsoft.com/office/drawing/2014/main" id="{00000000-0008-0000-0300-000052000000}"/>
            </a:ext>
          </a:extLst>
        </xdr:cNvPr>
        <xdr:cNvSpPr txBox="1"/>
      </xdr:nvSpPr>
      <xdr:spPr>
        <a:xfrm>
          <a:off x="2958611" y="53721244"/>
          <a:ext cx="1419713" cy="3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Thonnelier</a:t>
          </a:r>
          <a:endParaRPr lang="fr-FR" sz="1100" baseline="0"/>
        </a:p>
        <a:p>
          <a:endParaRPr lang="fr-FR" sz="1100"/>
        </a:p>
      </xdr:txBody>
    </xdr:sp>
    <xdr:clientData/>
  </xdr:twoCellAnchor>
  <mc:AlternateContent xmlns:mc="http://schemas.openxmlformats.org/markup-compatibility/2006">
    <mc:Choice xmlns:a14="http://schemas.microsoft.com/office/drawing/2010/main" Requires="a14">
      <xdr:twoCellAnchor>
        <xdr:from>
          <xdr:col>3</xdr:col>
          <xdr:colOff>1143000</xdr:colOff>
          <xdr:row>318</xdr:row>
          <xdr:rowOff>47625</xdr:rowOff>
        </xdr:from>
        <xdr:to>
          <xdr:col>3</xdr:col>
          <xdr:colOff>1495425</xdr:colOff>
          <xdr:row>318</xdr:row>
          <xdr:rowOff>152400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3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318</xdr:row>
          <xdr:rowOff>57150</xdr:rowOff>
        </xdr:from>
        <xdr:to>
          <xdr:col>9</xdr:col>
          <xdr:colOff>104775</xdr:colOff>
          <xdr:row>318</xdr:row>
          <xdr:rowOff>161925</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3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318</xdr:row>
          <xdr:rowOff>66675</xdr:rowOff>
        </xdr:from>
        <xdr:to>
          <xdr:col>12</xdr:col>
          <xdr:colOff>1514475</xdr:colOff>
          <xdr:row>318</xdr:row>
          <xdr:rowOff>171450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3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318</xdr:row>
          <xdr:rowOff>47625</xdr:rowOff>
        </xdr:from>
        <xdr:to>
          <xdr:col>15</xdr:col>
          <xdr:colOff>1362075</xdr:colOff>
          <xdr:row>318</xdr:row>
          <xdr:rowOff>152400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3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318</xdr:row>
          <xdr:rowOff>66675</xdr:rowOff>
        </xdr:from>
        <xdr:to>
          <xdr:col>21</xdr:col>
          <xdr:colOff>104775</xdr:colOff>
          <xdr:row>318</xdr:row>
          <xdr:rowOff>171450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3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318</xdr:row>
          <xdr:rowOff>66675</xdr:rowOff>
        </xdr:from>
        <xdr:to>
          <xdr:col>24</xdr:col>
          <xdr:colOff>1381125</xdr:colOff>
          <xdr:row>318</xdr:row>
          <xdr:rowOff>171450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300-00001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1346200</xdr:colOff>
      <xdr:row>318</xdr:row>
      <xdr:rowOff>12700</xdr:rowOff>
    </xdr:from>
    <xdr:to>
      <xdr:col>17</xdr:col>
      <xdr:colOff>232263</xdr:colOff>
      <xdr:row>319</xdr:row>
      <xdr:rowOff>129931</xdr:rowOff>
    </xdr:to>
    <xdr:sp macro="" textlink="">
      <xdr:nvSpPr>
        <xdr:cNvPr id="89" name="ZoneTexte 88">
          <a:extLst>
            <a:ext uri="{FF2B5EF4-FFF2-40B4-BE49-F238E27FC236}">
              <a16:creationId xmlns:a16="http://schemas.microsoft.com/office/drawing/2014/main" id="{00000000-0008-0000-0300-000059000000}"/>
            </a:ext>
          </a:extLst>
        </xdr:cNvPr>
        <xdr:cNvSpPr txBox="1"/>
      </xdr:nvSpPr>
      <xdr:spPr>
        <a:xfrm>
          <a:off x="10985500" y="53762275"/>
          <a:ext cx="1419713" cy="3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Thonnelier</a:t>
          </a:r>
          <a:endParaRPr lang="fr-FR">
            <a:effectLst/>
          </a:endParaRPr>
        </a:p>
        <a:p>
          <a:endParaRPr lang="fr-FR" sz="1100"/>
        </a:p>
      </xdr:txBody>
    </xdr:sp>
    <xdr:clientData/>
  </xdr:twoCellAnchor>
  <xdr:oneCellAnchor>
    <xdr:from>
      <xdr:col>2</xdr:col>
      <xdr:colOff>76200</xdr:colOff>
      <xdr:row>312</xdr:row>
      <xdr:rowOff>241301</xdr:rowOff>
    </xdr:from>
    <xdr:ext cx="558346" cy="152399"/>
    <xdr:pic>
      <xdr:nvPicPr>
        <xdr:cNvPr id="90" name="Image 29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524764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312</xdr:row>
      <xdr:rowOff>215900</xdr:rowOff>
    </xdr:from>
    <xdr:ext cx="558346" cy="152399"/>
    <xdr:pic>
      <xdr:nvPicPr>
        <xdr:cNvPr id="91" name="Image 299">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524510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119429</xdr:colOff>
      <xdr:row>395</xdr:row>
      <xdr:rowOff>175114</xdr:rowOff>
    </xdr:from>
    <xdr:to>
      <xdr:col>12</xdr:col>
      <xdr:colOff>486508</xdr:colOff>
      <xdr:row>397</xdr:row>
      <xdr:rowOff>114300</xdr:rowOff>
    </xdr:to>
    <xdr:sp macro="" textlink="">
      <xdr:nvSpPr>
        <xdr:cNvPr id="47" name="ZoneTexte 46">
          <a:extLst>
            <a:ext uri="{FF2B5EF4-FFF2-40B4-BE49-F238E27FC236}">
              <a16:creationId xmlns:a16="http://schemas.microsoft.com/office/drawing/2014/main" id="{00000000-0008-0000-0300-00002F000000}"/>
            </a:ext>
          </a:extLst>
        </xdr:cNvPr>
        <xdr:cNvSpPr txBox="1"/>
      </xdr:nvSpPr>
      <xdr:spPr>
        <a:xfrm>
          <a:off x="5024804" y="27702364"/>
          <a:ext cx="1383079" cy="351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395</xdr:row>
      <xdr:rowOff>180975</xdr:rowOff>
    </xdr:from>
    <xdr:to>
      <xdr:col>12</xdr:col>
      <xdr:colOff>2247167</xdr:colOff>
      <xdr:row>397</xdr:row>
      <xdr:rowOff>184638</xdr:rowOff>
    </xdr:to>
    <xdr:sp macro="" textlink="">
      <xdr:nvSpPr>
        <xdr:cNvPr id="48" name="ZoneTexte 47">
          <a:extLst>
            <a:ext uri="{FF2B5EF4-FFF2-40B4-BE49-F238E27FC236}">
              <a16:creationId xmlns:a16="http://schemas.microsoft.com/office/drawing/2014/main" id="{00000000-0008-0000-0300-000030000000}"/>
            </a:ext>
          </a:extLst>
        </xdr:cNvPr>
        <xdr:cNvSpPr txBox="1"/>
      </xdr:nvSpPr>
      <xdr:spPr>
        <a:xfrm>
          <a:off x="7312025" y="27708225"/>
          <a:ext cx="856517" cy="416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390</xdr:row>
      <xdr:rowOff>0</xdr:rowOff>
    </xdr:from>
    <xdr:to>
      <xdr:col>3</xdr:col>
      <xdr:colOff>1066800</xdr:colOff>
      <xdr:row>391</xdr:row>
      <xdr:rowOff>0</xdr:rowOff>
    </xdr:to>
    <xdr:sp macro="" textlink="">
      <xdr:nvSpPr>
        <xdr:cNvPr id="49" name="Rectangle 48">
          <a:extLst>
            <a:ext uri="{FF2B5EF4-FFF2-40B4-BE49-F238E27FC236}">
              <a16:creationId xmlns:a16="http://schemas.microsoft.com/office/drawing/2014/main" id="{00000000-0008-0000-0300-000031000000}"/>
            </a:ext>
          </a:extLst>
        </xdr:cNvPr>
        <xdr:cNvSpPr/>
      </xdr:nvSpPr>
      <xdr:spPr>
        <a:xfrm>
          <a:off x="1587500" y="26193750"/>
          <a:ext cx="1066800" cy="6826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390</xdr:row>
      <xdr:rowOff>0</xdr:rowOff>
    </xdr:from>
    <xdr:to>
      <xdr:col>12</xdr:col>
      <xdr:colOff>1447799</xdr:colOff>
      <xdr:row>391</xdr:row>
      <xdr:rowOff>0</xdr:rowOff>
    </xdr:to>
    <xdr:sp macro="" textlink="">
      <xdr:nvSpPr>
        <xdr:cNvPr id="50" name="Rectangle 49">
          <a:extLst>
            <a:ext uri="{FF2B5EF4-FFF2-40B4-BE49-F238E27FC236}">
              <a16:creationId xmlns:a16="http://schemas.microsoft.com/office/drawing/2014/main" id="{00000000-0008-0000-0300-000032000000}"/>
            </a:ext>
          </a:extLst>
        </xdr:cNvPr>
        <xdr:cNvSpPr/>
      </xdr:nvSpPr>
      <xdr:spPr>
        <a:xfrm>
          <a:off x="2654299" y="26193750"/>
          <a:ext cx="4714875" cy="6826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8</xdr:col>
          <xdr:colOff>9525</xdr:colOff>
          <xdr:row>396</xdr:row>
          <xdr:rowOff>57150</xdr:rowOff>
        </xdr:from>
        <xdr:to>
          <xdr:col>9</xdr:col>
          <xdr:colOff>104775</xdr:colOff>
          <xdr:row>396</xdr:row>
          <xdr:rowOff>161925</xdr:rowOff>
        </xdr:to>
        <xdr:sp macro="" textlink="">
          <xdr:nvSpPr>
            <xdr:cNvPr id="37927" name="Check Box 39" hidden="1">
              <a:extLst>
                <a:ext uri="{63B3BB69-23CF-44E3-9099-C40C66FF867C}">
                  <a14:compatExt spid="_x0000_s37927"/>
                </a:ext>
                <a:ext uri="{FF2B5EF4-FFF2-40B4-BE49-F238E27FC236}">
                  <a16:creationId xmlns:a16="http://schemas.microsoft.com/office/drawing/2014/main" id="{00000000-0008-0000-0300-00002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396</xdr:row>
          <xdr:rowOff>66675</xdr:rowOff>
        </xdr:from>
        <xdr:to>
          <xdr:col>12</xdr:col>
          <xdr:colOff>1514475</xdr:colOff>
          <xdr:row>396</xdr:row>
          <xdr:rowOff>171450</xdr:rowOff>
        </xdr:to>
        <xdr:sp macro="" textlink="">
          <xdr:nvSpPr>
            <xdr:cNvPr id="37928" name="Check Box 40" hidden="1">
              <a:extLst>
                <a:ext uri="{63B3BB69-23CF-44E3-9099-C40C66FF867C}">
                  <a14:compatExt spid="_x0000_s37928"/>
                </a:ext>
                <a:ext uri="{FF2B5EF4-FFF2-40B4-BE49-F238E27FC236}">
                  <a16:creationId xmlns:a16="http://schemas.microsoft.com/office/drawing/2014/main" id="{00000000-0008-0000-0300-00002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76200</xdr:colOff>
      <xdr:row>390</xdr:row>
      <xdr:rowOff>241301</xdr:rowOff>
    </xdr:from>
    <xdr:ext cx="558346" cy="152399"/>
    <xdr:pic>
      <xdr:nvPicPr>
        <xdr:cNvPr id="51" name="Image 299">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2643505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20</xdr:col>
      <xdr:colOff>119429</xdr:colOff>
      <xdr:row>395</xdr:row>
      <xdr:rowOff>175114</xdr:rowOff>
    </xdr:from>
    <xdr:to>
      <xdr:col>24</xdr:col>
      <xdr:colOff>486508</xdr:colOff>
      <xdr:row>397</xdr:row>
      <xdr:rowOff>114300</xdr:rowOff>
    </xdr:to>
    <xdr:sp macro="" textlink="">
      <xdr:nvSpPr>
        <xdr:cNvPr id="52" name="ZoneTexte 51">
          <a:extLst>
            <a:ext uri="{FF2B5EF4-FFF2-40B4-BE49-F238E27FC236}">
              <a16:creationId xmlns:a16="http://schemas.microsoft.com/office/drawing/2014/main" id="{00000000-0008-0000-0300-000034000000}"/>
            </a:ext>
          </a:extLst>
        </xdr:cNvPr>
        <xdr:cNvSpPr txBox="1"/>
      </xdr:nvSpPr>
      <xdr:spPr>
        <a:xfrm>
          <a:off x="5024804" y="27702364"/>
          <a:ext cx="1383079" cy="351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24</xdr:col>
      <xdr:colOff>1390650</xdr:colOff>
      <xdr:row>395</xdr:row>
      <xdr:rowOff>180975</xdr:rowOff>
    </xdr:from>
    <xdr:to>
      <xdr:col>24</xdr:col>
      <xdr:colOff>2247167</xdr:colOff>
      <xdr:row>397</xdr:row>
      <xdr:rowOff>184638</xdr:rowOff>
    </xdr:to>
    <xdr:sp macro="" textlink="">
      <xdr:nvSpPr>
        <xdr:cNvPr id="53" name="ZoneTexte 52">
          <a:extLst>
            <a:ext uri="{FF2B5EF4-FFF2-40B4-BE49-F238E27FC236}">
              <a16:creationId xmlns:a16="http://schemas.microsoft.com/office/drawing/2014/main" id="{00000000-0008-0000-0300-000035000000}"/>
            </a:ext>
          </a:extLst>
        </xdr:cNvPr>
        <xdr:cNvSpPr txBox="1"/>
      </xdr:nvSpPr>
      <xdr:spPr>
        <a:xfrm>
          <a:off x="7312025" y="27708225"/>
          <a:ext cx="856517" cy="416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390</xdr:row>
      <xdr:rowOff>0</xdr:rowOff>
    </xdr:from>
    <xdr:to>
      <xdr:col>15</xdr:col>
      <xdr:colOff>1066800</xdr:colOff>
      <xdr:row>391</xdr:row>
      <xdr:rowOff>0</xdr:rowOff>
    </xdr:to>
    <xdr:sp macro="" textlink="">
      <xdr:nvSpPr>
        <xdr:cNvPr id="65" name="Rectangle 64">
          <a:extLst>
            <a:ext uri="{FF2B5EF4-FFF2-40B4-BE49-F238E27FC236}">
              <a16:creationId xmlns:a16="http://schemas.microsoft.com/office/drawing/2014/main" id="{00000000-0008-0000-0300-000041000000}"/>
            </a:ext>
          </a:extLst>
        </xdr:cNvPr>
        <xdr:cNvSpPr/>
      </xdr:nvSpPr>
      <xdr:spPr>
        <a:xfrm>
          <a:off x="1587500" y="26193750"/>
          <a:ext cx="1066800" cy="6826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390</xdr:row>
      <xdr:rowOff>0</xdr:rowOff>
    </xdr:from>
    <xdr:to>
      <xdr:col>24</xdr:col>
      <xdr:colOff>1447799</xdr:colOff>
      <xdr:row>391</xdr:row>
      <xdr:rowOff>0</xdr:rowOff>
    </xdr:to>
    <xdr:sp macro="" textlink="">
      <xdr:nvSpPr>
        <xdr:cNvPr id="66" name="Rectangle 65">
          <a:extLst>
            <a:ext uri="{FF2B5EF4-FFF2-40B4-BE49-F238E27FC236}">
              <a16:creationId xmlns:a16="http://schemas.microsoft.com/office/drawing/2014/main" id="{00000000-0008-0000-0300-000042000000}"/>
            </a:ext>
          </a:extLst>
        </xdr:cNvPr>
        <xdr:cNvSpPr/>
      </xdr:nvSpPr>
      <xdr:spPr>
        <a:xfrm>
          <a:off x="2654299" y="26193750"/>
          <a:ext cx="4714875" cy="6826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20</xdr:col>
          <xdr:colOff>9525</xdr:colOff>
          <xdr:row>396</xdr:row>
          <xdr:rowOff>57150</xdr:rowOff>
        </xdr:from>
        <xdr:to>
          <xdr:col>21</xdr:col>
          <xdr:colOff>104775</xdr:colOff>
          <xdr:row>396</xdr:row>
          <xdr:rowOff>161925</xdr:rowOff>
        </xdr:to>
        <xdr:sp macro="" textlink="">
          <xdr:nvSpPr>
            <xdr:cNvPr id="37929" name="Check Box 41" hidden="1">
              <a:extLst>
                <a:ext uri="{63B3BB69-23CF-44E3-9099-C40C66FF867C}">
                  <a14:compatExt spid="_x0000_s37929"/>
                </a:ext>
                <a:ext uri="{FF2B5EF4-FFF2-40B4-BE49-F238E27FC236}">
                  <a16:creationId xmlns:a16="http://schemas.microsoft.com/office/drawing/2014/main" id="{00000000-0008-0000-0300-00002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1162050</xdr:colOff>
          <xdr:row>396</xdr:row>
          <xdr:rowOff>66675</xdr:rowOff>
        </xdr:from>
        <xdr:to>
          <xdr:col>24</xdr:col>
          <xdr:colOff>1514475</xdr:colOff>
          <xdr:row>396</xdr:row>
          <xdr:rowOff>171450</xdr:rowOff>
        </xdr:to>
        <xdr:sp macro="" textlink="">
          <xdr:nvSpPr>
            <xdr:cNvPr id="37930" name="Check Box 42" hidden="1">
              <a:extLst>
                <a:ext uri="{63B3BB69-23CF-44E3-9099-C40C66FF867C}">
                  <a14:compatExt spid="_x0000_s37930"/>
                </a:ext>
                <a:ext uri="{FF2B5EF4-FFF2-40B4-BE49-F238E27FC236}">
                  <a16:creationId xmlns:a16="http://schemas.microsoft.com/office/drawing/2014/main" id="{00000000-0008-0000-0300-00002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76200</xdr:colOff>
      <xdr:row>390</xdr:row>
      <xdr:rowOff>241301</xdr:rowOff>
    </xdr:from>
    <xdr:ext cx="558346" cy="152399"/>
    <xdr:pic>
      <xdr:nvPicPr>
        <xdr:cNvPr id="67" name="Image 299">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2643505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8</xdr:col>
      <xdr:colOff>119429</xdr:colOff>
      <xdr:row>5</xdr:row>
      <xdr:rowOff>175114</xdr:rowOff>
    </xdr:from>
    <xdr:to>
      <xdr:col>12</xdr:col>
      <xdr:colOff>486508</xdr:colOff>
      <xdr:row>7</xdr:row>
      <xdr:rowOff>114300</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a:off x="5053379" y="149908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5</xdr:row>
      <xdr:rowOff>180975</xdr:rowOff>
    </xdr:from>
    <xdr:to>
      <xdr:col>12</xdr:col>
      <xdr:colOff>2247167</xdr:colOff>
      <xdr:row>7</xdr:row>
      <xdr:rowOff>184638</xdr:rowOff>
    </xdr:to>
    <xdr:sp macro="" textlink="">
      <xdr:nvSpPr>
        <xdr:cNvPr id="3" name="ZoneTexte 2">
          <a:extLst>
            <a:ext uri="{FF2B5EF4-FFF2-40B4-BE49-F238E27FC236}">
              <a16:creationId xmlns:a16="http://schemas.microsoft.com/office/drawing/2014/main" id="{00000000-0008-0000-0400-000003000000}"/>
            </a:ext>
          </a:extLst>
        </xdr:cNvPr>
        <xdr:cNvSpPr txBox="1"/>
      </xdr:nvSpPr>
      <xdr:spPr>
        <a:xfrm>
          <a:off x="7353300" y="150495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0</xdr:row>
      <xdr:rowOff>0</xdr:rowOff>
    </xdr:from>
    <xdr:to>
      <xdr:col>3</xdr:col>
      <xdr:colOff>1066800</xdr:colOff>
      <xdr:row>1</xdr:row>
      <xdr:rowOff>0</xdr:rowOff>
    </xdr:to>
    <xdr:sp macro="" textlink="">
      <xdr:nvSpPr>
        <xdr:cNvPr id="4" name="Rectangle 3">
          <a:extLst>
            <a:ext uri="{FF2B5EF4-FFF2-40B4-BE49-F238E27FC236}">
              <a16:creationId xmlns:a16="http://schemas.microsoft.com/office/drawing/2014/main" id="{00000000-0008-0000-0400-000004000000}"/>
            </a:ext>
          </a:extLst>
        </xdr:cNvPr>
        <xdr:cNvSpPr/>
      </xdr:nvSpPr>
      <xdr:spPr>
        <a:xfrm>
          <a:off x="1590675" y="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0</xdr:row>
      <xdr:rowOff>0</xdr:rowOff>
    </xdr:from>
    <xdr:to>
      <xdr:col>12</xdr:col>
      <xdr:colOff>1447799</xdr:colOff>
      <xdr:row>1</xdr:row>
      <xdr:rowOff>0</xdr:rowOff>
    </xdr:to>
    <xdr:sp macro="" textlink="">
      <xdr:nvSpPr>
        <xdr:cNvPr id="5" name="Rectangle 4">
          <a:extLst>
            <a:ext uri="{FF2B5EF4-FFF2-40B4-BE49-F238E27FC236}">
              <a16:creationId xmlns:a16="http://schemas.microsoft.com/office/drawing/2014/main" id="{00000000-0008-0000-0400-000005000000}"/>
            </a:ext>
          </a:extLst>
        </xdr:cNvPr>
        <xdr:cNvSpPr/>
      </xdr:nvSpPr>
      <xdr:spPr>
        <a:xfrm>
          <a:off x="2657474" y="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5</xdr:row>
      <xdr:rowOff>175114</xdr:rowOff>
    </xdr:from>
    <xdr:to>
      <xdr:col>24</xdr:col>
      <xdr:colOff>486508</xdr:colOff>
      <xdr:row>7</xdr:row>
      <xdr:rowOff>114300</xdr:rowOff>
    </xdr:to>
    <xdr:sp macro="" textlink="">
      <xdr:nvSpPr>
        <xdr:cNvPr id="6" name="ZoneTexte 5">
          <a:extLst>
            <a:ext uri="{FF2B5EF4-FFF2-40B4-BE49-F238E27FC236}">
              <a16:creationId xmlns:a16="http://schemas.microsoft.com/office/drawing/2014/main" id="{00000000-0008-0000-0400-000006000000}"/>
            </a:ext>
          </a:extLst>
        </xdr:cNvPr>
        <xdr:cNvSpPr txBox="1"/>
      </xdr:nvSpPr>
      <xdr:spPr>
        <a:xfrm>
          <a:off x="13102004" y="149908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5</xdr:row>
      <xdr:rowOff>142875</xdr:rowOff>
    </xdr:from>
    <xdr:to>
      <xdr:col>24</xdr:col>
      <xdr:colOff>2151917</xdr:colOff>
      <xdr:row>7</xdr:row>
      <xdr:rowOff>146538</xdr:rowOff>
    </xdr:to>
    <xdr:sp macro="" textlink="">
      <xdr:nvSpPr>
        <xdr:cNvPr id="7" name="ZoneTexte 6">
          <a:extLst>
            <a:ext uri="{FF2B5EF4-FFF2-40B4-BE49-F238E27FC236}">
              <a16:creationId xmlns:a16="http://schemas.microsoft.com/office/drawing/2014/main" id="{00000000-0008-0000-0400-000007000000}"/>
            </a:ext>
          </a:extLst>
        </xdr:cNvPr>
        <xdr:cNvSpPr txBox="1"/>
      </xdr:nvSpPr>
      <xdr:spPr>
        <a:xfrm>
          <a:off x="15306675" y="146685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0</xdr:row>
      <xdr:rowOff>0</xdr:rowOff>
    </xdr:from>
    <xdr:to>
      <xdr:col>15</xdr:col>
      <xdr:colOff>1066800</xdr:colOff>
      <xdr:row>1</xdr:row>
      <xdr:rowOff>0</xdr:rowOff>
    </xdr:to>
    <xdr:sp macro="" textlink="">
      <xdr:nvSpPr>
        <xdr:cNvPr id="8" name="Rectangle 7">
          <a:extLst>
            <a:ext uri="{FF2B5EF4-FFF2-40B4-BE49-F238E27FC236}">
              <a16:creationId xmlns:a16="http://schemas.microsoft.com/office/drawing/2014/main" id="{00000000-0008-0000-0400-000008000000}"/>
            </a:ext>
          </a:extLst>
        </xdr:cNvPr>
        <xdr:cNvSpPr/>
      </xdr:nvSpPr>
      <xdr:spPr>
        <a:xfrm>
          <a:off x="9639300" y="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0</xdr:row>
      <xdr:rowOff>0</xdr:rowOff>
    </xdr:from>
    <xdr:to>
      <xdr:col>24</xdr:col>
      <xdr:colOff>1447799</xdr:colOff>
      <xdr:row>1</xdr:row>
      <xdr:rowOff>0</xdr:rowOff>
    </xdr:to>
    <xdr:sp macro="" textlink="">
      <xdr:nvSpPr>
        <xdr:cNvPr id="9" name="Rectangle 8">
          <a:extLst>
            <a:ext uri="{FF2B5EF4-FFF2-40B4-BE49-F238E27FC236}">
              <a16:creationId xmlns:a16="http://schemas.microsoft.com/office/drawing/2014/main" id="{00000000-0008-0000-0400-000009000000}"/>
            </a:ext>
          </a:extLst>
        </xdr:cNvPr>
        <xdr:cNvSpPr/>
      </xdr:nvSpPr>
      <xdr:spPr>
        <a:xfrm>
          <a:off x="10706099" y="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3</xdr:col>
          <xdr:colOff>1143000</xdr:colOff>
          <xdr:row>6</xdr:row>
          <xdr:rowOff>47625</xdr:rowOff>
        </xdr:from>
        <xdr:to>
          <xdr:col>3</xdr:col>
          <xdr:colOff>1495425</xdr:colOff>
          <xdr:row>6</xdr:row>
          <xdr:rowOff>152400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6</xdr:row>
          <xdr:rowOff>57150</xdr:rowOff>
        </xdr:from>
        <xdr:to>
          <xdr:col>9</xdr:col>
          <xdr:colOff>104775</xdr:colOff>
          <xdr:row>6</xdr:row>
          <xdr:rowOff>161925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6</xdr:row>
          <xdr:rowOff>66675</xdr:rowOff>
        </xdr:from>
        <xdr:to>
          <xdr:col>12</xdr:col>
          <xdr:colOff>1514475</xdr:colOff>
          <xdr:row>6</xdr:row>
          <xdr:rowOff>171450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4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6</xdr:row>
          <xdr:rowOff>47625</xdr:rowOff>
        </xdr:from>
        <xdr:to>
          <xdr:col>15</xdr:col>
          <xdr:colOff>1362075</xdr:colOff>
          <xdr:row>6</xdr:row>
          <xdr:rowOff>152400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4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6</xdr:row>
          <xdr:rowOff>66675</xdr:rowOff>
        </xdr:from>
        <xdr:to>
          <xdr:col>21</xdr:col>
          <xdr:colOff>104775</xdr:colOff>
          <xdr:row>6</xdr:row>
          <xdr:rowOff>171450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4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6</xdr:row>
          <xdr:rowOff>66675</xdr:rowOff>
        </xdr:from>
        <xdr:to>
          <xdr:col>24</xdr:col>
          <xdr:colOff>1381125</xdr:colOff>
          <xdr:row>6</xdr:row>
          <xdr:rowOff>171450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4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76200</xdr:colOff>
      <xdr:row>0</xdr:row>
      <xdr:rowOff>241301</xdr:rowOff>
    </xdr:from>
    <xdr:to>
      <xdr:col>2</xdr:col>
      <xdr:colOff>634546</xdr:colOff>
      <xdr:row>0</xdr:row>
      <xdr:rowOff>393700</xdr:rowOff>
    </xdr:to>
    <xdr:pic>
      <xdr:nvPicPr>
        <xdr:cNvPr id="18" name="Image 299">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76200</xdr:colOff>
      <xdr:row>0</xdr:row>
      <xdr:rowOff>215900</xdr:rowOff>
    </xdr:from>
    <xdr:to>
      <xdr:col>14</xdr:col>
      <xdr:colOff>634546</xdr:colOff>
      <xdr:row>0</xdr:row>
      <xdr:rowOff>368299</xdr:rowOff>
    </xdr:to>
    <xdr:pic>
      <xdr:nvPicPr>
        <xdr:cNvPr id="19" name="Image 299">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119429</xdr:colOff>
      <xdr:row>83</xdr:row>
      <xdr:rowOff>175114</xdr:rowOff>
    </xdr:from>
    <xdr:to>
      <xdr:col>12</xdr:col>
      <xdr:colOff>486508</xdr:colOff>
      <xdr:row>85</xdr:row>
      <xdr:rowOff>114300</xdr:rowOff>
    </xdr:to>
    <xdr:sp macro="" textlink="">
      <xdr:nvSpPr>
        <xdr:cNvPr id="20" name="ZoneTexte 19">
          <a:extLst>
            <a:ext uri="{FF2B5EF4-FFF2-40B4-BE49-F238E27FC236}">
              <a16:creationId xmlns:a16="http://schemas.microsoft.com/office/drawing/2014/main" id="{00000000-0008-0000-0400-000014000000}"/>
            </a:ext>
          </a:extLst>
        </xdr:cNvPr>
        <xdr:cNvSpPr txBox="1"/>
      </xdr:nvSpPr>
      <xdr:spPr>
        <a:xfrm>
          <a:off x="5053379" y="14557864"/>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83</xdr:row>
      <xdr:rowOff>180975</xdr:rowOff>
    </xdr:from>
    <xdr:to>
      <xdr:col>12</xdr:col>
      <xdr:colOff>2247167</xdr:colOff>
      <xdr:row>85</xdr:row>
      <xdr:rowOff>184638</xdr:rowOff>
    </xdr:to>
    <xdr:sp macro="" textlink="">
      <xdr:nvSpPr>
        <xdr:cNvPr id="21" name="ZoneTexte 20">
          <a:extLst>
            <a:ext uri="{FF2B5EF4-FFF2-40B4-BE49-F238E27FC236}">
              <a16:creationId xmlns:a16="http://schemas.microsoft.com/office/drawing/2014/main" id="{00000000-0008-0000-0400-000015000000}"/>
            </a:ext>
          </a:extLst>
        </xdr:cNvPr>
        <xdr:cNvSpPr txBox="1"/>
      </xdr:nvSpPr>
      <xdr:spPr>
        <a:xfrm>
          <a:off x="7353300" y="1456372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78</xdr:row>
      <xdr:rowOff>0</xdr:rowOff>
    </xdr:from>
    <xdr:to>
      <xdr:col>3</xdr:col>
      <xdr:colOff>1066800</xdr:colOff>
      <xdr:row>79</xdr:row>
      <xdr:rowOff>0</xdr:rowOff>
    </xdr:to>
    <xdr:sp macro="" textlink="">
      <xdr:nvSpPr>
        <xdr:cNvPr id="22" name="Rectangle 21">
          <a:extLst>
            <a:ext uri="{FF2B5EF4-FFF2-40B4-BE49-F238E27FC236}">
              <a16:creationId xmlns:a16="http://schemas.microsoft.com/office/drawing/2014/main" id="{00000000-0008-0000-0400-000016000000}"/>
            </a:ext>
          </a:extLst>
        </xdr:cNvPr>
        <xdr:cNvSpPr/>
      </xdr:nvSpPr>
      <xdr:spPr>
        <a:xfrm>
          <a:off x="1590675" y="13058775"/>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78</xdr:row>
      <xdr:rowOff>0</xdr:rowOff>
    </xdr:from>
    <xdr:to>
      <xdr:col>12</xdr:col>
      <xdr:colOff>1447799</xdr:colOff>
      <xdr:row>79</xdr:row>
      <xdr:rowOff>0</xdr:rowOff>
    </xdr:to>
    <xdr:sp macro="" textlink="">
      <xdr:nvSpPr>
        <xdr:cNvPr id="23" name="Rectangle 22">
          <a:extLst>
            <a:ext uri="{FF2B5EF4-FFF2-40B4-BE49-F238E27FC236}">
              <a16:creationId xmlns:a16="http://schemas.microsoft.com/office/drawing/2014/main" id="{00000000-0008-0000-0400-000017000000}"/>
            </a:ext>
          </a:extLst>
        </xdr:cNvPr>
        <xdr:cNvSpPr/>
      </xdr:nvSpPr>
      <xdr:spPr>
        <a:xfrm>
          <a:off x="2657474" y="13058775"/>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83</xdr:row>
      <xdr:rowOff>175114</xdr:rowOff>
    </xdr:from>
    <xdr:to>
      <xdr:col>24</xdr:col>
      <xdr:colOff>486508</xdr:colOff>
      <xdr:row>85</xdr:row>
      <xdr:rowOff>114300</xdr:rowOff>
    </xdr:to>
    <xdr:sp macro="" textlink="">
      <xdr:nvSpPr>
        <xdr:cNvPr id="24" name="ZoneTexte 23">
          <a:extLst>
            <a:ext uri="{FF2B5EF4-FFF2-40B4-BE49-F238E27FC236}">
              <a16:creationId xmlns:a16="http://schemas.microsoft.com/office/drawing/2014/main" id="{00000000-0008-0000-0400-000018000000}"/>
            </a:ext>
          </a:extLst>
        </xdr:cNvPr>
        <xdr:cNvSpPr txBox="1"/>
      </xdr:nvSpPr>
      <xdr:spPr>
        <a:xfrm>
          <a:off x="13102004" y="14557864"/>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83</xdr:row>
      <xdr:rowOff>142875</xdr:rowOff>
    </xdr:from>
    <xdr:to>
      <xdr:col>24</xdr:col>
      <xdr:colOff>2151917</xdr:colOff>
      <xdr:row>85</xdr:row>
      <xdr:rowOff>146538</xdr:rowOff>
    </xdr:to>
    <xdr:sp macro="" textlink="">
      <xdr:nvSpPr>
        <xdr:cNvPr id="25" name="ZoneTexte 24">
          <a:extLst>
            <a:ext uri="{FF2B5EF4-FFF2-40B4-BE49-F238E27FC236}">
              <a16:creationId xmlns:a16="http://schemas.microsoft.com/office/drawing/2014/main" id="{00000000-0008-0000-0400-000019000000}"/>
            </a:ext>
          </a:extLst>
        </xdr:cNvPr>
        <xdr:cNvSpPr txBox="1"/>
      </xdr:nvSpPr>
      <xdr:spPr>
        <a:xfrm>
          <a:off x="15306675" y="1452562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78</xdr:row>
      <xdr:rowOff>0</xdr:rowOff>
    </xdr:from>
    <xdr:to>
      <xdr:col>15</xdr:col>
      <xdr:colOff>1066800</xdr:colOff>
      <xdr:row>79</xdr:row>
      <xdr:rowOff>0</xdr:rowOff>
    </xdr:to>
    <xdr:sp macro="" textlink="">
      <xdr:nvSpPr>
        <xdr:cNvPr id="26" name="Rectangle 25">
          <a:extLst>
            <a:ext uri="{FF2B5EF4-FFF2-40B4-BE49-F238E27FC236}">
              <a16:creationId xmlns:a16="http://schemas.microsoft.com/office/drawing/2014/main" id="{00000000-0008-0000-0400-00001A000000}"/>
            </a:ext>
          </a:extLst>
        </xdr:cNvPr>
        <xdr:cNvSpPr/>
      </xdr:nvSpPr>
      <xdr:spPr>
        <a:xfrm>
          <a:off x="9639300" y="13058775"/>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78</xdr:row>
      <xdr:rowOff>0</xdr:rowOff>
    </xdr:from>
    <xdr:to>
      <xdr:col>24</xdr:col>
      <xdr:colOff>1447799</xdr:colOff>
      <xdr:row>79</xdr:row>
      <xdr:rowOff>0</xdr:rowOff>
    </xdr:to>
    <xdr:sp macro="" textlink="">
      <xdr:nvSpPr>
        <xdr:cNvPr id="27" name="Rectangle 26">
          <a:extLst>
            <a:ext uri="{FF2B5EF4-FFF2-40B4-BE49-F238E27FC236}">
              <a16:creationId xmlns:a16="http://schemas.microsoft.com/office/drawing/2014/main" id="{00000000-0008-0000-0400-00001B000000}"/>
            </a:ext>
          </a:extLst>
        </xdr:cNvPr>
        <xdr:cNvSpPr/>
      </xdr:nvSpPr>
      <xdr:spPr>
        <a:xfrm>
          <a:off x="10706099" y="13058775"/>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3</xdr:col>
          <xdr:colOff>1143000</xdr:colOff>
          <xdr:row>84</xdr:row>
          <xdr:rowOff>47625</xdr:rowOff>
        </xdr:from>
        <xdr:to>
          <xdr:col>3</xdr:col>
          <xdr:colOff>1495425</xdr:colOff>
          <xdr:row>84</xdr:row>
          <xdr:rowOff>152400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4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84</xdr:row>
          <xdr:rowOff>57150</xdr:rowOff>
        </xdr:from>
        <xdr:to>
          <xdr:col>9</xdr:col>
          <xdr:colOff>104775</xdr:colOff>
          <xdr:row>84</xdr:row>
          <xdr:rowOff>161925</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4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84</xdr:row>
          <xdr:rowOff>66675</xdr:rowOff>
        </xdr:from>
        <xdr:to>
          <xdr:col>12</xdr:col>
          <xdr:colOff>1514475</xdr:colOff>
          <xdr:row>84</xdr:row>
          <xdr:rowOff>171450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4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84</xdr:row>
          <xdr:rowOff>47625</xdr:rowOff>
        </xdr:from>
        <xdr:to>
          <xdr:col>15</xdr:col>
          <xdr:colOff>1362075</xdr:colOff>
          <xdr:row>84</xdr:row>
          <xdr:rowOff>152400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4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84</xdr:row>
          <xdr:rowOff>66675</xdr:rowOff>
        </xdr:from>
        <xdr:to>
          <xdr:col>21</xdr:col>
          <xdr:colOff>104775</xdr:colOff>
          <xdr:row>84</xdr:row>
          <xdr:rowOff>171450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4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84</xdr:row>
          <xdr:rowOff>66675</xdr:rowOff>
        </xdr:from>
        <xdr:to>
          <xdr:col>24</xdr:col>
          <xdr:colOff>1381125</xdr:colOff>
          <xdr:row>84</xdr:row>
          <xdr:rowOff>171450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4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76200</xdr:colOff>
      <xdr:row>78</xdr:row>
      <xdr:rowOff>241301</xdr:rowOff>
    </xdr:from>
    <xdr:ext cx="558346" cy="152399"/>
    <xdr:pic>
      <xdr:nvPicPr>
        <xdr:cNvPr id="36" name="Image 299">
          <a:extLst>
            <a:ext uri="{FF2B5EF4-FFF2-40B4-BE49-F238E27FC236}">
              <a16:creationId xmlns:a16="http://schemas.microsoft.com/office/drawing/2014/main" id="{00000000-0008-0000-04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13300076"/>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78</xdr:row>
      <xdr:rowOff>215900</xdr:rowOff>
    </xdr:from>
    <xdr:ext cx="558346" cy="152399"/>
    <xdr:pic>
      <xdr:nvPicPr>
        <xdr:cNvPr id="37" name="Image 299">
          <a:extLst>
            <a:ext uri="{FF2B5EF4-FFF2-40B4-BE49-F238E27FC236}">
              <a16:creationId xmlns:a16="http://schemas.microsoft.com/office/drawing/2014/main" id="{00000000-0008-0000-04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13274675"/>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119429</xdr:colOff>
      <xdr:row>161</xdr:row>
      <xdr:rowOff>175114</xdr:rowOff>
    </xdr:from>
    <xdr:to>
      <xdr:col>12</xdr:col>
      <xdr:colOff>486508</xdr:colOff>
      <xdr:row>163</xdr:row>
      <xdr:rowOff>114300</xdr:rowOff>
    </xdr:to>
    <xdr:sp macro="" textlink="">
      <xdr:nvSpPr>
        <xdr:cNvPr id="38" name="ZoneTexte 37">
          <a:extLst>
            <a:ext uri="{FF2B5EF4-FFF2-40B4-BE49-F238E27FC236}">
              <a16:creationId xmlns:a16="http://schemas.microsoft.com/office/drawing/2014/main" id="{00000000-0008-0000-0400-000026000000}"/>
            </a:ext>
          </a:extLst>
        </xdr:cNvPr>
        <xdr:cNvSpPr txBox="1"/>
      </xdr:nvSpPr>
      <xdr:spPr>
        <a:xfrm>
          <a:off x="5053379" y="2761663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161</xdr:row>
      <xdr:rowOff>180975</xdr:rowOff>
    </xdr:from>
    <xdr:to>
      <xdr:col>12</xdr:col>
      <xdr:colOff>2247167</xdr:colOff>
      <xdr:row>163</xdr:row>
      <xdr:rowOff>184638</xdr:rowOff>
    </xdr:to>
    <xdr:sp macro="" textlink="">
      <xdr:nvSpPr>
        <xdr:cNvPr id="39" name="ZoneTexte 38">
          <a:extLst>
            <a:ext uri="{FF2B5EF4-FFF2-40B4-BE49-F238E27FC236}">
              <a16:creationId xmlns:a16="http://schemas.microsoft.com/office/drawing/2014/main" id="{00000000-0008-0000-0400-000027000000}"/>
            </a:ext>
          </a:extLst>
        </xdr:cNvPr>
        <xdr:cNvSpPr txBox="1"/>
      </xdr:nvSpPr>
      <xdr:spPr>
        <a:xfrm>
          <a:off x="7353300" y="2762250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156</xdr:row>
      <xdr:rowOff>0</xdr:rowOff>
    </xdr:from>
    <xdr:to>
      <xdr:col>3</xdr:col>
      <xdr:colOff>1066800</xdr:colOff>
      <xdr:row>157</xdr:row>
      <xdr:rowOff>0</xdr:rowOff>
    </xdr:to>
    <xdr:sp macro="" textlink="">
      <xdr:nvSpPr>
        <xdr:cNvPr id="40" name="Rectangle 39">
          <a:extLst>
            <a:ext uri="{FF2B5EF4-FFF2-40B4-BE49-F238E27FC236}">
              <a16:creationId xmlns:a16="http://schemas.microsoft.com/office/drawing/2014/main" id="{00000000-0008-0000-0400-000028000000}"/>
            </a:ext>
          </a:extLst>
        </xdr:cNvPr>
        <xdr:cNvSpPr/>
      </xdr:nvSpPr>
      <xdr:spPr>
        <a:xfrm>
          <a:off x="1590675" y="2611755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156</xdr:row>
      <xdr:rowOff>0</xdr:rowOff>
    </xdr:from>
    <xdr:to>
      <xdr:col>12</xdr:col>
      <xdr:colOff>1447799</xdr:colOff>
      <xdr:row>157</xdr:row>
      <xdr:rowOff>0</xdr:rowOff>
    </xdr:to>
    <xdr:sp macro="" textlink="">
      <xdr:nvSpPr>
        <xdr:cNvPr id="41" name="Rectangle 40">
          <a:extLst>
            <a:ext uri="{FF2B5EF4-FFF2-40B4-BE49-F238E27FC236}">
              <a16:creationId xmlns:a16="http://schemas.microsoft.com/office/drawing/2014/main" id="{00000000-0008-0000-0400-000029000000}"/>
            </a:ext>
          </a:extLst>
        </xdr:cNvPr>
        <xdr:cNvSpPr/>
      </xdr:nvSpPr>
      <xdr:spPr>
        <a:xfrm>
          <a:off x="2657474" y="2611755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161</xdr:row>
      <xdr:rowOff>175114</xdr:rowOff>
    </xdr:from>
    <xdr:to>
      <xdr:col>24</xdr:col>
      <xdr:colOff>486508</xdr:colOff>
      <xdr:row>163</xdr:row>
      <xdr:rowOff>114300</xdr:rowOff>
    </xdr:to>
    <xdr:sp macro="" textlink="">
      <xdr:nvSpPr>
        <xdr:cNvPr id="42" name="ZoneTexte 41">
          <a:extLst>
            <a:ext uri="{FF2B5EF4-FFF2-40B4-BE49-F238E27FC236}">
              <a16:creationId xmlns:a16="http://schemas.microsoft.com/office/drawing/2014/main" id="{00000000-0008-0000-0400-00002A000000}"/>
            </a:ext>
          </a:extLst>
        </xdr:cNvPr>
        <xdr:cNvSpPr txBox="1"/>
      </xdr:nvSpPr>
      <xdr:spPr>
        <a:xfrm>
          <a:off x="13102004" y="2761663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161</xdr:row>
      <xdr:rowOff>142875</xdr:rowOff>
    </xdr:from>
    <xdr:to>
      <xdr:col>24</xdr:col>
      <xdr:colOff>2151917</xdr:colOff>
      <xdr:row>163</xdr:row>
      <xdr:rowOff>146538</xdr:rowOff>
    </xdr:to>
    <xdr:sp macro="" textlink="">
      <xdr:nvSpPr>
        <xdr:cNvPr id="43" name="ZoneTexte 42">
          <a:extLst>
            <a:ext uri="{FF2B5EF4-FFF2-40B4-BE49-F238E27FC236}">
              <a16:creationId xmlns:a16="http://schemas.microsoft.com/office/drawing/2014/main" id="{00000000-0008-0000-0400-00002B000000}"/>
            </a:ext>
          </a:extLst>
        </xdr:cNvPr>
        <xdr:cNvSpPr txBox="1"/>
      </xdr:nvSpPr>
      <xdr:spPr>
        <a:xfrm>
          <a:off x="15306675" y="2758440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156</xdr:row>
      <xdr:rowOff>0</xdr:rowOff>
    </xdr:from>
    <xdr:to>
      <xdr:col>15</xdr:col>
      <xdr:colOff>1066800</xdr:colOff>
      <xdr:row>157</xdr:row>
      <xdr:rowOff>0</xdr:rowOff>
    </xdr:to>
    <xdr:sp macro="" textlink="">
      <xdr:nvSpPr>
        <xdr:cNvPr id="44" name="Rectangle 43">
          <a:extLst>
            <a:ext uri="{FF2B5EF4-FFF2-40B4-BE49-F238E27FC236}">
              <a16:creationId xmlns:a16="http://schemas.microsoft.com/office/drawing/2014/main" id="{00000000-0008-0000-0400-00002C000000}"/>
            </a:ext>
          </a:extLst>
        </xdr:cNvPr>
        <xdr:cNvSpPr/>
      </xdr:nvSpPr>
      <xdr:spPr>
        <a:xfrm>
          <a:off x="9639300" y="2611755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156</xdr:row>
      <xdr:rowOff>0</xdr:rowOff>
    </xdr:from>
    <xdr:to>
      <xdr:col>24</xdr:col>
      <xdr:colOff>1447799</xdr:colOff>
      <xdr:row>157</xdr:row>
      <xdr:rowOff>0</xdr:rowOff>
    </xdr:to>
    <xdr:sp macro="" textlink="">
      <xdr:nvSpPr>
        <xdr:cNvPr id="45" name="Rectangle 44">
          <a:extLst>
            <a:ext uri="{FF2B5EF4-FFF2-40B4-BE49-F238E27FC236}">
              <a16:creationId xmlns:a16="http://schemas.microsoft.com/office/drawing/2014/main" id="{00000000-0008-0000-0400-00002D000000}"/>
            </a:ext>
          </a:extLst>
        </xdr:cNvPr>
        <xdr:cNvSpPr/>
      </xdr:nvSpPr>
      <xdr:spPr>
        <a:xfrm>
          <a:off x="10706099" y="2611755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3</xdr:col>
          <xdr:colOff>1143000</xdr:colOff>
          <xdr:row>162</xdr:row>
          <xdr:rowOff>47625</xdr:rowOff>
        </xdr:from>
        <xdr:to>
          <xdr:col>3</xdr:col>
          <xdr:colOff>1495425</xdr:colOff>
          <xdr:row>162</xdr:row>
          <xdr:rowOff>152400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4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162</xdr:row>
          <xdr:rowOff>57150</xdr:rowOff>
        </xdr:from>
        <xdr:to>
          <xdr:col>9</xdr:col>
          <xdr:colOff>104775</xdr:colOff>
          <xdr:row>162</xdr:row>
          <xdr:rowOff>161925</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4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162</xdr:row>
          <xdr:rowOff>66675</xdr:rowOff>
        </xdr:from>
        <xdr:to>
          <xdr:col>12</xdr:col>
          <xdr:colOff>1514475</xdr:colOff>
          <xdr:row>162</xdr:row>
          <xdr:rowOff>171450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4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162</xdr:row>
          <xdr:rowOff>47625</xdr:rowOff>
        </xdr:from>
        <xdr:to>
          <xdr:col>15</xdr:col>
          <xdr:colOff>1362075</xdr:colOff>
          <xdr:row>162</xdr:row>
          <xdr:rowOff>152400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4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162</xdr:row>
          <xdr:rowOff>66675</xdr:rowOff>
        </xdr:from>
        <xdr:to>
          <xdr:col>21</xdr:col>
          <xdr:colOff>104775</xdr:colOff>
          <xdr:row>162</xdr:row>
          <xdr:rowOff>171450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4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162</xdr:row>
          <xdr:rowOff>66675</xdr:rowOff>
        </xdr:from>
        <xdr:to>
          <xdr:col>24</xdr:col>
          <xdr:colOff>1381125</xdr:colOff>
          <xdr:row>162</xdr:row>
          <xdr:rowOff>171450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4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76200</xdr:colOff>
      <xdr:row>156</xdr:row>
      <xdr:rowOff>241301</xdr:rowOff>
    </xdr:from>
    <xdr:ext cx="558346" cy="152399"/>
    <xdr:pic>
      <xdr:nvPicPr>
        <xdr:cNvPr id="54" name="Image 299">
          <a:extLst>
            <a:ext uri="{FF2B5EF4-FFF2-40B4-BE49-F238E27FC236}">
              <a16:creationId xmlns:a16="http://schemas.microsoft.com/office/drawing/2014/main" id="{00000000-0008-0000-04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2635885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156</xdr:row>
      <xdr:rowOff>215900</xdr:rowOff>
    </xdr:from>
    <xdr:ext cx="558346" cy="152399"/>
    <xdr:pic>
      <xdr:nvPicPr>
        <xdr:cNvPr id="55" name="Image 299">
          <a:extLst>
            <a:ext uri="{FF2B5EF4-FFF2-40B4-BE49-F238E27FC236}">
              <a16:creationId xmlns:a16="http://schemas.microsoft.com/office/drawing/2014/main" id="{00000000-0008-0000-04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2633345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119429</xdr:colOff>
      <xdr:row>239</xdr:row>
      <xdr:rowOff>175114</xdr:rowOff>
    </xdr:from>
    <xdr:to>
      <xdr:col>12</xdr:col>
      <xdr:colOff>486508</xdr:colOff>
      <xdr:row>241</xdr:row>
      <xdr:rowOff>114300</xdr:rowOff>
    </xdr:to>
    <xdr:sp macro="" textlink="">
      <xdr:nvSpPr>
        <xdr:cNvPr id="56" name="ZoneTexte 55">
          <a:extLst>
            <a:ext uri="{FF2B5EF4-FFF2-40B4-BE49-F238E27FC236}">
              <a16:creationId xmlns:a16="http://schemas.microsoft.com/office/drawing/2014/main" id="{00000000-0008-0000-0400-000038000000}"/>
            </a:ext>
          </a:extLst>
        </xdr:cNvPr>
        <xdr:cNvSpPr txBox="1"/>
      </xdr:nvSpPr>
      <xdr:spPr>
        <a:xfrm>
          <a:off x="5053379" y="40675414"/>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239</xdr:row>
      <xdr:rowOff>180975</xdr:rowOff>
    </xdr:from>
    <xdr:to>
      <xdr:col>12</xdr:col>
      <xdr:colOff>2247167</xdr:colOff>
      <xdr:row>241</xdr:row>
      <xdr:rowOff>184638</xdr:rowOff>
    </xdr:to>
    <xdr:sp macro="" textlink="">
      <xdr:nvSpPr>
        <xdr:cNvPr id="57" name="ZoneTexte 56">
          <a:extLst>
            <a:ext uri="{FF2B5EF4-FFF2-40B4-BE49-F238E27FC236}">
              <a16:creationId xmlns:a16="http://schemas.microsoft.com/office/drawing/2014/main" id="{00000000-0008-0000-0400-000039000000}"/>
            </a:ext>
          </a:extLst>
        </xdr:cNvPr>
        <xdr:cNvSpPr txBox="1"/>
      </xdr:nvSpPr>
      <xdr:spPr>
        <a:xfrm>
          <a:off x="7353300" y="406812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234</xdr:row>
      <xdr:rowOff>0</xdr:rowOff>
    </xdr:from>
    <xdr:to>
      <xdr:col>3</xdr:col>
      <xdr:colOff>1066800</xdr:colOff>
      <xdr:row>235</xdr:row>
      <xdr:rowOff>0</xdr:rowOff>
    </xdr:to>
    <xdr:sp macro="" textlink="">
      <xdr:nvSpPr>
        <xdr:cNvPr id="58" name="Rectangle 57">
          <a:extLst>
            <a:ext uri="{FF2B5EF4-FFF2-40B4-BE49-F238E27FC236}">
              <a16:creationId xmlns:a16="http://schemas.microsoft.com/office/drawing/2014/main" id="{00000000-0008-0000-0400-00003A000000}"/>
            </a:ext>
          </a:extLst>
        </xdr:cNvPr>
        <xdr:cNvSpPr/>
      </xdr:nvSpPr>
      <xdr:spPr>
        <a:xfrm>
          <a:off x="1590675" y="39176325"/>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234</xdr:row>
      <xdr:rowOff>0</xdr:rowOff>
    </xdr:from>
    <xdr:to>
      <xdr:col>12</xdr:col>
      <xdr:colOff>1447799</xdr:colOff>
      <xdr:row>235</xdr:row>
      <xdr:rowOff>0</xdr:rowOff>
    </xdr:to>
    <xdr:sp macro="" textlink="">
      <xdr:nvSpPr>
        <xdr:cNvPr id="59" name="Rectangle 58">
          <a:extLst>
            <a:ext uri="{FF2B5EF4-FFF2-40B4-BE49-F238E27FC236}">
              <a16:creationId xmlns:a16="http://schemas.microsoft.com/office/drawing/2014/main" id="{00000000-0008-0000-0400-00003B000000}"/>
            </a:ext>
          </a:extLst>
        </xdr:cNvPr>
        <xdr:cNvSpPr/>
      </xdr:nvSpPr>
      <xdr:spPr>
        <a:xfrm>
          <a:off x="2657474" y="39176325"/>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239</xdr:row>
      <xdr:rowOff>175114</xdr:rowOff>
    </xdr:from>
    <xdr:to>
      <xdr:col>24</xdr:col>
      <xdr:colOff>486508</xdr:colOff>
      <xdr:row>241</xdr:row>
      <xdr:rowOff>114300</xdr:rowOff>
    </xdr:to>
    <xdr:sp macro="" textlink="">
      <xdr:nvSpPr>
        <xdr:cNvPr id="60" name="ZoneTexte 59">
          <a:extLst>
            <a:ext uri="{FF2B5EF4-FFF2-40B4-BE49-F238E27FC236}">
              <a16:creationId xmlns:a16="http://schemas.microsoft.com/office/drawing/2014/main" id="{00000000-0008-0000-0400-00003C000000}"/>
            </a:ext>
          </a:extLst>
        </xdr:cNvPr>
        <xdr:cNvSpPr txBox="1"/>
      </xdr:nvSpPr>
      <xdr:spPr>
        <a:xfrm>
          <a:off x="13102004" y="40675414"/>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239</xdr:row>
      <xdr:rowOff>142875</xdr:rowOff>
    </xdr:from>
    <xdr:to>
      <xdr:col>24</xdr:col>
      <xdr:colOff>2151917</xdr:colOff>
      <xdr:row>241</xdr:row>
      <xdr:rowOff>146538</xdr:rowOff>
    </xdr:to>
    <xdr:sp macro="" textlink="">
      <xdr:nvSpPr>
        <xdr:cNvPr id="61" name="ZoneTexte 60">
          <a:extLst>
            <a:ext uri="{FF2B5EF4-FFF2-40B4-BE49-F238E27FC236}">
              <a16:creationId xmlns:a16="http://schemas.microsoft.com/office/drawing/2014/main" id="{00000000-0008-0000-0400-00003D000000}"/>
            </a:ext>
          </a:extLst>
        </xdr:cNvPr>
        <xdr:cNvSpPr txBox="1"/>
      </xdr:nvSpPr>
      <xdr:spPr>
        <a:xfrm>
          <a:off x="15306675" y="40643175"/>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234</xdr:row>
      <xdr:rowOff>0</xdr:rowOff>
    </xdr:from>
    <xdr:to>
      <xdr:col>15</xdr:col>
      <xdr:colOff>1066800</xdr:colOff>
      <xdr:row>235</xdr:row>
      <xdr:rowOff>0</xdr:rowOff>
    </xdr:to>
    <xdr:sp macro="" textlink="">
      <xdr:nvSpPr>
        <xdr:cNvPr id="62" name="Rectangle 61">
          <a:extLst>
            <a:ext uri="{FF2B5EF4-FFF2-40B4-BE49-F238E27FC236}">
              <a16:creationId xmlns:a16="http://schemas.microsoft.com/office/drawing/2014/main" id="{00000000-0008-0000-0400-00003E000000}"/>
            </a:ext>
          </a:extLst>
        </xdr:cNvPr>
        <xdr:cNvSpPr/>
      </xdr:nvSpPr>
      <xdr:spPr>
        <a:xfrm>
          <a:off x="9639300" y="39176325"/>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234</xdr:row>
      <xdr:rowOff>0</xdr:rowOff>
    </xdr:from>
    <xdr:to>
      <xdr:col>24</xdr:col>
      <xdr:colOff>1447799</xdr:colOff>
      <xdr:row>235</xdr:row>
      <xdr:rowOff>0</xdr:rowOff>
    </xdr:to>
    <xdr:sp macro="" textlink="">
      <xdr:nvSpPr>
        <xdr:cNvPr id="63" name="Rectangle 62">
          <a:extLst>
            <a:ext uri="{FF2B5EF4-FFF2-40B4-BE49-F238E27FC236}">
              <a16:creationId xmlns:a16="http://schemas.microsoft.com/office/drawing/2014/main" id="{00000000-0008-0000-0400-00003F000000}"/>
            </a:ext>
          </a:extLst>
        </xdr:cNvPr>
        <xdr:cNvSpPr/>
      </xdr:nvSpPr>
      <xdr:spPr>
        <a:xfrm>
          <a:off x="10706099" y="39176325"/>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mc:AlternateContent xmlns:mc="http://schemas.openxmlformats.org/markup-compatibility/2006">
    <mc:Choice xmlns:a14="http://schemas.microsoft.com/office/drawing/2010/main" Requires="a14">
      <xdr:twoCellAnchor>
        <xdr:from>
          <xdr:col>3</xdr:col>
          <xdr:colOff>1143000</xdr:colOff>
          <xdr:row>240</xdr:row>
          <xdr:rowOff>47625</xdr:rowOff>
        </xdr:from>
        <xdr:to>
          <xdr:col>3</xdr:col>
          <xdr:colOff>1495425</xdr:colOff>
          <xdr:row>240</xdr:row>
          <xdr:rowOff>152400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4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240</xdr:row>
          <xdr:rowOff>57150</xdr:rowOff>
        </xdr:from>
        <xdr:to>
          <xdr:col>9</xdr:col>
          <xdr:colOff>104775</xdr:colOff>
          <xdr:row>240</xdr:row>
          <xdr:rowOff>161925</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4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240</xdr:row>
          <xdr:rowOff>66675</xdr:rowOff>
        </xdr:from>
        <xdr:to>
          <xdr:col>12</xdr:col>
          <xdr:colOff>1514475</xdr:colOff>
          <xdr:row>240</xdr:row>
          <xdr:rowOff>171450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4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240</xdr:row>
          <xdr:rowOff>47625</xdr:rowOff>
        </xdr:from>
        <xdr:to>
          <xdr:col>15</xdr:col>
          <xdr:colOff>1362075</xdr:colOff>
          <xdr:row>240</xdr:row>
          <xdr:rowOff>152400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4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240</xdr:row>
          <xdr:rowOff>66675</xdr:rowOff>
        </xdr:from>
        <xdr:to>
          <xdr:col>21</xdr:col>
          <xdr:colOff>104775</xdr:colOff>
          <xdr:row>240</xdr:row>
          <xdr:rowOff>171450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4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240</xdr:row>
          <xdr:rowOff>66675</xdr:rowOff>
        </xdr:from>
        <xdr:to>
          <xdr:col>24</xdr:col>
          <xdr:colOff>1381125</xdr:colOff>
          <xdr:row>240</xdr:row>
          <xdr:rowOff>171450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4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76200</xdr:colOff>
      <xdr:row>234</xdr:row>
      <xdr:rowOff>241301</xdr:rowOff>
    </xdr:from>
    <xdr:ext cx="558346" cy="152399"/>
    <xdr:pic>
      <xdr:nvPicPr>
        <xdr:cNvPr id="72" name="Image 299">
          <a:extLst>
            <a:ext uri="{FF2B5EF4-FFF2-40B4-BE49-F238E27FC236}">
              <a16:creationId xmlns:a16="http://schemas.microsoft.com/office/drawing/2014/main" id="{00000000-0008-0000-04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39417626"/>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234</xdr:row>
      <xdr:rowOff>215900</xdr:rowOff>
    </xdr:from>
    <xdr:ext cx="558346" cy="152399"/>
    <xdr:pic>
      <xdr:nvPicPr>
        <xdr:cNvPr id="73" name="Image 299">
          <a:extLst>
            <a:ext uri="{FF2B5EF4-FFF2-40B4-BE49-F238E27FC236}">
              <a16:creationId xmlns:a16="http://schemas.microsoft.com/office/drawing/2014/main" id="{00000000-0008-0000-04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39392225"/>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119429</xdr:colOff>
      <xdr:row>317</xdr:row>
      <xdr:rowOff>175114</xdr:rowOff>
    </xdr:from>
    <xdr:to>
      <xdr:col>12</xdr:col>
      <xdr:colOff>486508</xdr:colOff>
      <xdr:row>319</xdr:row>
      <xdr:rowOff>114300</xdr:rowOff>
    </xdr:to>
    <xdr:sp macro="" textlink="">
      <xdr:nvSpPr>
        <xdr:cNvPr id="74" name="ZoneTexte 73">
          <a:extLst>
            <a:ext uri="{FF2B5EF4-FFF2-40B4-BE49-F238E27FC236}">
              <a16:creationId xmlns:a16="http://schemas.microsoft.com/office/drawing/2014/main" id="{00000000-0008-0000-0400-00004A000000}"/>
            </a:ext>
          </a:extLst>
        </xdr:cNvPr>
        <xdr:cNvSpPr txBox="1"/>
      </xdr:nvSpPr>
      <xdr:spPr>
        <a:xfrm>
          <a:off x="5053379" y="5373418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Rio</a:t>
          </a:r>
        </a:p>
      </xdr:txBody>
    </xdr:sp>
    <xdr:clientData/>
  </xdr:twoCellAnchor>
  <xdr:twoCellAnchor>
    <xdr:from>
      <xdr:col>12</xdr:col>
      <xdr:colOff>1390650</xdr:colOff>
      <xdr:row>317</xdr:row>
      <xdr:rowOff>180975</xdr:rowOff>
    </xdr:from>
    <xdr:to>
      <xdr:col>12</xdr:col>
      <xdr:colOff>2247167</xdr:colOff>
      <xdr:row>319</xdr:row>
      <xdr:rowOff>184638</xdr:rowOff>
    </xdr:to>
    <xdr:sp macro="" textlink="">
      <xdr:nvSpPr>
        <xdr:cNvPr id="75" name="ZoneTexte 74">
          <a:extLst>
            <a:ext uri="{FF2B5EF4-FFF2-40B4-BE49-F238E27FC236}">
              <a16:creationId xmlns:a16="http://schemas.microsoft.com/office/drawing/2014/main" id="{00000000-0008-0000-0400-00004B000000}"/>
            </a:ext>
          </a:extLst>
        </xdr:cNvPr>
        <xdr:cNvSpPr txBox="1"/>
      </xdr:nvSpPr>
      <xdr:spPr>
        <a:xfrm>
          <a:off x="7353300" y="5374005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3</xdr:col>
      <xdr:colOff>0</xdr:colOff>
      <xdr:row>312</xdr:row>
      <xdr:rowOff>0</xdr:rowOff>
    </xdr:from>
    <xdr:to>
      <xdr:col>3</xdr:col>
      <xdr:colOff>1066800</xdr:colOff>
      <xdr:row>313</xdr:row>
      <xdr:rowOff>0</xdr:rowOff>
    </xdr:to>
    <xdr:sp macro="" textlink="">
      <xdr:nvSpPr>
        <xdr:cNvPr id="76" name="Rectangle 75">
          <a:extLst>
            <a:ext uri="{FF2B5EF4-FFF2-40B4-BE49-F238E27FC236}">
              <a16:creationId xmlns:a16="http://schemas.microsoft.com/office/drawing/2014/main" id="{00000000-0008-0000-0400-00004C000000}"/>
            </a:ext>
          </a:extLst>
        </xdr:cNvPr>
        <xdr:cNvSpPr/>
      </xdr:nvSpPr>
      <xdr:spPr>
        <a:xfrm>
          <a:off x="1590675" y="5223510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312</xdr:row>
      <xdr:rowOff>0</xdr:rowOff>
    </xdr:from>
    <xdr:to>
      <xdr:col>12</xdr:col>
      <xdr:colOff>1447799</xdr:colOff>
      <xdr:row>313</xdr:row>
      <xdr:rowOff>0</xdr:rowOff>
    </xdr:to>
    <xdr:sp macro="" textlink="">
      <xdr:nvSpPr>
        <xdr:cNvPr id="77" name="Rectangle 76">
          <a:extLst>
            <a:ext uri="{FF2B5EF4-FFF2-40B4-BE49-F238E27FC236}">
              <a16:creationId xmlns:a16="http://schemas.microsoft.com/office/drawing/2014/main" id="{00000000-0008-0000-0400-00004D000000}"/>
            </a:ext>
          </a:extLst>
        </xdr:cNvPr>
        <xdr:cNvSpPr/>
      </xdr:nvSpPr>
      <xdr:spPr>
        <a:xfrm>
          <a:off x="2657474" y="5223510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20</xdr:col>
      <xdr:colOff>119429</xdr:colOff>
      <xdr:row>317</xdr:row>
      <xdr:rowOff>175114</xdr:rowOff>
    </xdr:from>
    <xdr:to>
      <xdr:col>24</xdr:col>
      <xdr:colOff>486508</xdr:colOff>
      <xdr:row>319</xdr:row>
      <xdr:rowOff>114300</xdr:rowOff>
    </xdr:to>
    <xdr:sp macro="" textlink="">
      <xdr:nvSpPr>
        <xdr:cNvPr id="78" name="ZoneTexte 77">
          <a:extLst>
            <a:ext uri="{FF2B5EF4-FFF2-40B4-BE49-F238E27FC236}">
              <a16:creationId xmlns:a16="http://schemas.microsoft.com/office/drawing/2014/main" id="{00000000-0008-0000-0400-00004E000000}"/>
            </a:ext>
          </a:extLst>
        </xdr:cNvPr>
        <xdr:cNvSpPr txBox="1"/>
      </xdr:nvSpPr>
      <xdr:spPr>
        <a:xfrm>
          <a:off x="13102004" y="53734189"/>
          <a:ext cx="1395779" cy="35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Rio</a:t>
          </a:r>
          <a:endParaRPr lang="fr-FR">
            <a:effectLst/>
          </a:endParaRPr>
        </a:p>
      </xdr:txBody>
    </xdr:sp>
    <xdr:clientData/>
  </xdr:twoCellAnchor>
  <xdr:twoCellAnchor>
    <xdr:from>
      <xdr:col>24</xdr:col>
      <xdr:colOff>1295400</xdr:colOff>
      <xdr:row>317</xdr:row>
      <xdr:rowOff>142875</xdr:rowOff>
    </xdr:from>
    <xdr:to>
      <xdr:col>24</xdr:col>
      <xdr:colOff>2151917</xdr:colOff>
      <xdr:row>319</xdr:row>
      <xdr:rowOff>146538</xdr:rowOff>
    </xdr:to>
    <xdr:sp macro="" textlink="">
      <xdr:nvSpPr>
        <xdr:cNvPr id="79" name="ZoneTexte 78">
          <a:extLst>
            <a:ext uri="{FF2B5EF4-FFF2-40B4-BE49-F238E27FC236}">
              <a16:creationId xmlns:a16="http://schemas.microsoft.com/office/drawing/2014/main" id="{00000000-0008-0000-0400-00004F000000}"/>
            </a:ext>
          </a:extLst>
        </xdr:cNvPr>
        <xdr:cNvSpPr txBox="1"/>
      </xdr:nvSpPr>
      <xdr:spPr>
        <a:xfrm>
          <a:off x="15306675" y="53701950"/>
          <a:ext cx="856517" cy="422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 Buléon</a:t>
          </a:r>
        </a:p>
      </xdr:txBody>
    </xdr:sp>
    <xdr:clientData/>
  </xdr:twoCellAnchor>
  <xdr:twoCellAnchor>
    <xdr:from>
      <xdr:col>15</xdr:col>
      <xdr:colOff>0</xdr:colOff>
      <xdr:row>312</xdr:row>
      <xdr:rowOff>0</xdr:rowOff>
    </xdr:from>
    <xdr:to>
      <xdr:col>15</xdr:col>
      <xdr:colOff>1066800</xdr:colOff>
      <xdr:row>313</xdr:row>
      <xdr:rowOff>0</xdr:rowOff>
    </xdr:to>
    <xdr:sp macro="" textlink="">
      <xdr:nvSpPr>
        <xdr:cNvPr id="80" name="Rectangle 79">
          <a:extLst>
            <a:ext uri="{FF2B5EF4-FFF2-40B4-BE49-F238E27FC236}">
              <a16:creationId xmlns:a16="http://schemas.microsoft.com/office/drawing/2014/main" id="{00000000-0008-0000-0400-000050000000}"/>
            </a:ext>
          </a:extLst>
        </xdr:cNvPr>
        <xdr:cNvSpPr/>
      </xdr:nvSpPr>
      <xdr:spPr>
        <a:xfrm>
          <a:off x="9639300" y="5223510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15</xdr:col>
      <xdr:colOff>1066799</xdr:colOff>
      <xdr:row>312</xdr:row>
      <xdr:rowOff>0</xdr:rowOff>
    </xdr:from>
    <xdr:to>
      <xdr:col>24</xdr:col>
      <xdr:colOff>1447799</xdr:colOff>
      <xdr:row>313</xdr:row>
      <xdr:rowOff>0</xdr:rowOff>
    </xdr:to>
    <xdr:sp macro="" textlink="">
      <xdr:nvSpPr>
        <xdr:cNvPr id="81" name="Rectangle 80">
          <a:extLst>
            <a:ext uri="{FF2B5EF4-FFF2-40B4-BE49-F238E27FC236}">
              <a16:creationId xmlns:a16="http://schemas.microsoft.com/office/drawing/2014/main" id="{00000000-0008-0000-0400-000051000000}"/>
            </a:ext>
          </a:extLst>
        </xdr:cNvPr>
        <xdr:cNvSpPr/>
      </xdr:nvSpPr>
      <xdr:spPr>
        <a:xfrm>
          <a:off x="10706099" y="52235100"/>
          <a:ext cx="4752975"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FICHE LIAISON SCOLAIRE</a:t>
          </a:r>
        </a:p>
      </xdr:txBody>
    </xdr:sp>
    <xdr:clientData/>
  </xdr:twoCellAnchor>
  <xdr:twoCellAnchor>
    <xdr:from>
      <xdr:col>3</xdr:col>
      <xdr:colOff>1367936</xdr:colOff>
      <xdr:row>317</xdr:row>
      <xdr:rowOff>162169</xdr:rowOff>
    </xdr:from>
    <xdr:to>
      <xdr:col>5</xdr:col>
      <xdr:colOff>253999</xdr:colOff>
      <xdr:row>319</xdr:row>
      <xdr:rowOff>88900</xdr:rowOff>
    </xdr:to>
    <xdr:sp macro="" textlink="">
      <xdr:nvSpPr>
        <xdr:cNvPr id="82" name="ZoneTexte 81">
          <a:extLst>
            <a:ext uri="{FF2B5EF4-FFF2-40B4-BE49-F238E27FC236}">
              <a16:creationId xmlns:a16="http://schemas.microsoft.com/office/drawing/2014/main" id="{00000000-0008-0000-0400-000052000000}"/>
            </a:ext>
          </a:extLst>
        </xdr:cNvPr>
        <xdr:cNvSpPr txBox="1"/>
      </xdr:nvSpPr>
      <xdr:spPr>
        <a:xfrm>
          <a:off x="2958611" y="53721244"/>
          <a:ext cx="1419713" cy="3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Mme Thonnelier</a:t>
          </a:r>
          <a:endParaRPr lang="fr-FR" sz="1100" baseline="0"/>
        </a:p>
        <a:p>
          <a:endParaRPr lang="fr-FR" sz="1100"/>
        </a:p>
      </xdr:txBody>
    </xdr:sp>
    <xdr:clientData/>
  </xdr:twoCellAnchor>
  <mc:AlternateContent xmlns:mc="http://schemas.openxmlformats.org/markup-compatibility/2006">
    <mc:Choice xmlns:a14="http://schemas.microsoft.com/office/drawing/2010/main" Requires="a14">
      <xdr:twoCellAnchor>
        <xdr:from>
          <xdr:col>3</xdr:col>
          <xdr:colOff>1143000</xdr:colOff>
          <xdr:row>318</xdr:row>
          <xdr:rowOff>47625</xdr:rowOff>
        </xdr:from>
        <xdr:to>
          <xdr:col>3</xdr:col>
          <xdr:colOff>1495425</xdr:colOff>
          <xdr:row>318</xdr:row>
          <xdr:rowOff>152400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4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318</xdr:row>
          <xdr:rowOff>57150</xdr:rowOff>
        </xdr:from>
        <xdr:to>
          <xdr:col>9</xdr:col>
          <xdr:colOff>104775</xdr:colOff>
          <xdr:row>318</xdr:row>
          <xdr:rowOff>161925</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4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1162050</xdr:colOff>
          <xdr:row>318</xdr:row>
          <xdr:rowOff>66675</xdr:rowOff>
        </xdr:from>
        <xdr:to>
          <xdr:col>12</xdr:col>
          <xdr:colOff>1514475</xdr:colOff>
          <xdr:row>318</xdr:row>
          <xdr:rowOff>171450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4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1009650</xdr:colOff>
          <xdr:row>318</xdr:row>
          <xdr:rowOff>47625</xdr:rowOff>
        </xdr:from>
        <xdr:to>
          <xdr:col>15</xdr:col>
          <xdr:colOff>1362075</xdr:colOff>
          <xdr:row>318</xdr:row>
          <xdr:rowOff>152400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4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318</xdr:row>
          <xdr:rowOff>66675</xdr:rowOff>
        </xdr:from>
        <xdr:to>
          <xdr:col>21</xdr:col>
          <xdr:colOff>104775</xdr:colOff>
          <xdr:row>318</xdr:row>
          <xdr:rowOff>171450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4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1028700</xdr:colOff>
          <xdr:row>318</xdr:row>
          <xdr:rowOff>66675</xdr:rowOff>
        </xdr:from>
        <xdr:to>
          <xdr:col>24</xdr:col>
          <xdr:colOff>1381125</xdr:colOff>
          <xdr:row>318</xdr:row>
          <xdr:rowOff>171450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4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1346200</xdr:colOff>
      <xdr:row>318</xdr:row>
      <xdr:rowOff>12700</xdr:rowOff>
    </xdr:from>
    <xdr:to>
      <xdr:col>17</xdr:col>
      <xdr:colOff>232263</xdr:colOff>
      <xdr:row>319</xdr:row>
      <xdr:rowOff>129931</xdr:rowOff>
    </xdr:to>
    <xdr:sp macro="" textlink="">
      <xdr:nvSpPr>
        <xdr:cNvPr id="89" name="ZoneTexte 88">
          <a:extLst>
            <a:ext uri="{FF2B5EF4-FFF2-40B4-BE49-F238E27FC236}">
              <a16:creationId xmlns:a16="http://schemas.microsoft.com/office/drawing/2014/main" id="{00000000-0008-0000-0400-000059000000}"/>
            </a:ext>
          </a:extLst>
        </xdr:cNvPr>
        <xdr:cNvSpPr txBox="1"/>
      </xdr:nvSpPr>
      <xdr:spPr>
        <a:xfrm>
          <a:off x="10985500" y="53762275"/>
          <a:ext cx="1419713" cy="345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effectLst/>
              <a:latin typeface="+mn-lt"/>
              <a:ea typeface="+mn-ea"/>
              <a:cs typeface="+mn-cs"/>
            </a:rPr>
            <a:t>Mme Thonnelier</a:t>
          </a:r>
          <a:endParaRPr lang="fr-FR">
            <a:effectLst/>
          </a:endParaRPr>
        </a:p>
        <a:p>
          <a:endParaRPr lang="fr-FR" sz="1100"/>
        </a:p>
      </xdr:txBody>
    </xdr:sp>
    <xdr:clientData/>
  </xdr:twoCellAnchor>
  <xdr:oneCellAnchor>
    <xdr:from>
      <xdr:col>2</xdr:col>
      <xdr:colOff>76200</xdr:colOff>
      <xdr:row>312</xdr:row>
      <xdr:rowOff>241301</xdr:rowOff>
    </xdr:from>
    <xdr:ext cx="558346" cy="152399"/>
    <xdr:pic>
      <xdr:nvPicPr>
        <xdr:cNvPr id="90" name="Image 299">
          <a:extLst>
            <a:ext uri="{FF2B5EF4-FFF2-40B4-BE49-F238E27FC236}">
              <a16:creationId xmlns:a16="http://schemas.microsoft.com/office/drawing/2014/main" id="{00000000-0008-0000-04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524764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76200</xdr:colOff>
      <xdr:row>312</xdr:row>
      <xdr:rowOff>215900</xdr:rowOff>
    </xdr:from>
    <xdr:ext cx="558346" cy="152399"/>
    <xdr:pic>
      <xdr:nvPicPr>
        <xdr:cNvPr id="91" name="Image 299">
          <a:extLst>
            <a:ext uri="{FF2B5EF4-FFF2-40B4-BE49-F238E27FC236}">
              <a16:creationId xmlns:a16="http://schemas.microsoft.com/office/drawing/2014/main" id="{00000000-0008-0000-04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0175" y="524510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1066800</xdr:colOff>
      <xdr:row>1</xdr:row>
      <xdr:rowOff>0</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1590675" y="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0</xdr:row>
      <xdr:rowOff>0</xdr:rowOff>
    </xdr:from>
    <xdr:to>
      <xdr:col>18</xdr:col>
      <xdr:colOff>0</xdr:colOff>
      <xdr:row>1</xdr:row>
      <xdr:rowOff>0</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2657474" y="0"/>
          <a:ext cx="4905376"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a:t>
          </a:r>
          <a:r>
            <a:rPr lang="fr-FR" sz="1800" b="1" baseline="0">
              <a:solidFill>
                <a:schemeClr val="accent4">
                  <a:lumMod val="75000"/>
                </a:schemeClr>
              </a:solidFill>
            </a:rPr>
            <a:t> DES ALLERGENES</a:t>
          </a:r>
          <a:endParaRPr lang="fr-FR" sz="1800" b="1">
            <a:solidFill>
              <a:schemeClr val="accent4">
                <a:lumMod val="75000"/>
              </a:schemeClr>
            </a:solidFill>
          </a:endParaRPr>
        </a:p>
      </xdr:txBody>
    </xdr:sp>
    <xdr:clientData/>
  </xdr:twoCellAnchor>
  <xdr:twoCellAnchor>
    <xdr:from>
      <xdr:col>20</xdr:col>
      <xdr:colOff>0</xdr:colOff>
      <xdr:row>0</xdr:row>
      <xdr:rowOff>0</xdr:rowOff>
    </xdr:from>
    <xdr:to>
      <xdr:col>20</xdr:col>
      <xdr:colOff>1066800</xdr:colOff>
      <xdr:row>1</xdr:row>
      <xdr:rowOff>0</xdr:rowOff>
    </xdr:to>
    <xdr:sp macro="" textlink="">
      <xdr:nvSpPr>
        <xdr:cNvPr id="8" name="Rectangle 7">
          <a:extLst>
            <a:ext uri="{FF2B5EF4-FFF2-40B4-BE49-F238E27FC236}">
              <a16:creationId xmlns:a16="http://schemas.microsoft.com/office/drawing/2014/main" id="{00000000-0008-0000-0500-000008000000}"/>
            </a:ext>
          </a:extLst>
        </xdr:cNvPr>
        <xdr:cNvSpPr/>
      </xdr:nvSpPr>
      <xdr:spPr>
        <a:xfrm>
          <a:off x="8410575" y="0"/>
          <a:ext cx="10668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20</xdr:col>
      <xdr:colOff>1066799</xdr:colOff>
      <xdr:row>0</xdr:row>
      <xdr:rowOff>0</xdr:rowOff>
    </xdr:from>
    <xdr:to>
      <xdr:col>29</xdr:col>
      <xdr:colOff>1447799</xdr:colOff>
      <xdr:row>1</xdr:row>
      <xdr:rowOff>0</xdr:rowOff>
    </xdr:to>
    <xdr:sp macro="" textlink="">
      <xdr:nvSpPr>
        <xdr:cNvPr id="9" name="Rectangle 8">
          <a:extLst>
            <a:ext uri="{FF2B5EF4-FFF2-40B4-BE49-F238E27FC236}">
              <a16:creationId xmlns:a16="http://schemas.microsoft.com/office/drawing/2014/main" id="{00000000-0008-0000-0500-000009000000}"/>
            </a:ext>
          </a:extLst>
        </xdr:cNvPr>
        <xdr:cNvSpPr/>
      </xdr:nvSpPr>
      <xdr:spPr>
        <a:xfrm>
          <a:off x="9477374" y="0"/>
          <a:ext cx="3619500" cy="6762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 DES ALLERGENES</a:t>
          </a:r>
        </a:p>
      </xdr:txBody>
    </xdr:sp>
    <xdr:clientData/>
  </xdr:twoCellAnchor>
  <xdr:oneCellAnchor>
    <xdr:from>
      <xdr:col>2</xdr:col>
      <xdr:colOff>76200</xdr:colOff>
      <xdr:row>0</xdr:row>
      <xdr:rowOff>241301</xdr:rowOff>
    </xdr:from>
    <xdr:ext cx="558346" cy="152399"/>
    <xdr:pic>
      <xdr:nvPicPr>
        <xdr:cNvPr id="59" name="Image 299">
          <a:extLst>
            <a:ext uri="{FF2B5EF4-FFF2-40B4-BE49-F238E27FC236}">
              <a16:creationId xmlns:a16="http://schemas.microsoft.com/office/drawing/2014/main" id="{00000000-0008-0000-05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76200</xdr:colOff>
      <xdr:row>0</xdr:row>
      <xdr:rowOff>215900</xdr:rowOff>
    </xdr:from>
    <xdr:ext cx="558346" cy="152399"/>
    <xdr:pic>
      <xdr:nvPicPr>
        <xdr:cNvPr id="60" name="Image 299">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1450"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0</xdr:colOff>
      <xdr:row>76</xdr:row>
      <xdr:rowOff>0</xdr:rowOff>
    </xdr:from>
    <xdr:to>
      <xdr:col>3</xdr:col>
      <xdr:colOff>1066800</xdr:colOff>
      <xdr:row>77</xdr:row>
      <xdr:rowOff>0</xdr:rowOff>
    </xdr:to>
    <xdr:sp macro="" textlink="">
      <xdr:nvSpPr>
        <xdr:cNvPr id="114" name="Rectangle 113">
          <a:extLst>
            <a:ext uri="{FF2B5EF4-FFF2-40B4-BE49-F238E27FC236}">
              <a16:creationId xmlns:a16="http://schemas.microsoft.com/office/drawing/2014/main" id="{00000000-0008-0000-0500-000072000000}"/>
            </a:ext>
          </a:extLst>
        </xdr:cNvPr>
        <xdr:cNvSpPr/>
      </xdr:nvSpPr>
      <xdr:spPr>
        <a:xfrm>
          <a:off x="1592036"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76</xdr:row>
      <xdr:rowOff>0</xdr:rowOff>
    </xdr:from>
    <xdr:to>
      <xdr:col>18</xdr:col>
      <xdr:colOff>0</xdr:colOff>
      <xdr:row>77</xdr:row>
      <xdr:rowOff>0</xdr:rowOff>
    </xdr:to>
    <xdr:sp macro="" textlink="">
      <xdr:nvSpPr>
        <xdr:cNvPr id="115" name="Rectangle 114">
          <a:extLst>
            <a:ext uri="{FF2B5EF4-FFF2-40B4-BE49-F238E27FC236}">
              <a16:creationId xmlns:a16="http://schemas.microsoft.com/office/drawing/2014/main" id="{00000000-0008-0000-0500-000073000000}"/>
            </a:ext>
          </a:extLst>
        </xdr:cNvPr>
        <xdr:cNvSpPr/>
      </xdr:nvSpPr>
      <xdr:spPr>
        <a:xfrm>
          <a:off x="2658835" y="0"/>
          <a:ext cx="4893129"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a:t>
          </a:r>
          <a:r>
            <a:rPr lang="fr-FR" sz="1800" b="1" baseline="0">
              <a:solidFill>
                <a:schemeClr val="accent4">
                  <a:lumMod val="75000"/>
                </a:schemeClr>
              </a:solidFill>
            </a:rPr>
            <a:t> DES ALLERGENES</a:t>
          </a:r>
          <a:endParaRPr lang="fr-FR" sz="1800" b="1">
            <a:solidFill>
              <a:schemeClr val="accent4">
                <a:lumMod val="75000"/>
              </a:schemeClr>
            </a:solidFill>
          </a:endParaRPr>
        </a:p>
      </xdr:txBody>
    </xdr:sp>
    <xdr:clientData/>
  </xdr:twoCellAnchor>
  <xdr:twoCellAnchor>
    <xdr:from>
      <xdr:col>20</xdr:col>
      <xdr:colOff>0</xdr:colOff>
      <xdr:row>76</xdr:row>
      <xdr:rowOff>0</xdr:rowOff>
    </xdr:from>
    <xdr:to>
      <xdr:col>20</xdr:col>
      <xdr:colOff>1066800</xdr:colOff>
      <xdr:row>77</xdr:row>
      <xdr:rowOff>0</xdr:rowOff>
    </xdr:to>
    <xdr:sp macro="" textlink="">
      <xdr:nvSpPr>
        <xdr:cNvPr id="116" name="Rectangle 115">
          <a:extLst>
            <a:ext uri="{FF2B5EF4-FFF2-40B4-BE49-F238E27FC236}">
              <a16:creationId xmlns:a16="http://schemas.microsoft.com/office/drawing/2014/main" id="{00000000-0008-0000-0500-000074000000}"/>
            </a:ext>
          </a:extLst>
        </xdr:cNvPr>
        <xdr:cNvSpPr/>
      </xdr:nvSpPr>
      <xdr:spPr>
        <a:xfrm>
          <a:off x="8395607"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20</xdr:col>
      <xdr:colOff>1066799</xdr:colOff>
      <xdr:row>76</xdr:row>
      <xdr:rowOff>0</xdr:rowOff>
    </xdr:from>
    <xdr:to>
      <xdr:col>29</xdr:col>
      <xdr:colOff>1447799</xdr:colOff>
      <xdr:row>77</xdr:row>
      <xdr:rowOff>0</xdr:rowOff>
    </xdr:to>
    <xdr:sp macro="" textlink="">
      <xdr:nvSpPr>
        <xdr:cNvPr id="117" name="Rectangle 116">
          <a:extLst>
            <a:ext uri="{FF2B5EF4-FFF2-40B4-BE49-F238E27FC236}">
              <a16:creationId xmlns:a16="http://schemas.microsoft.com/office/drawing/2014/main" id="{00000000-0008-0000-0500-000075000000}"/>
            </a:ext>
          </a:extLst>
        </xdr:cNvPr>
        <xdr:cNvSpPr/>
      </xdr:nvSpPr>
      <xdr:spPr>
        <a:xfrm>
          <a:off x="9462406" y="0"/>
          <a:ext cx="3604532"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 DES ALLERGENES</a:t>
          </a:r>
        </a:p>
      </xdr:txBody>
    </xdr:sp>
    <xdr:clientData/>
  </xdr:twoCellAnchor>
  <xdr:oneCellAnchor>
    <xdr:from>
      <xdr:col>2</xdr:col>
      <xdr:colOff>76200</xdr:colOff>
      <xdr:row>76</xdr:row>
      <xdr:rowOff>241301</xdr:rowOff>
    </xdr:from>
    <xdr:ext cx="558346" cy="152399"/>
    <xdr:pic>
      <xdr:nvPicPr>
        <xdr:cNvPr id="118" name="Image 299">
          <a:extLst>
            <a:ext uri="{FF2B5EF4-FFF2-40B4-BE49-F238E27FC236}">
              <a16:creationId xmlns:a16="http://schemas.microsoft.com/office/drawing/2014/main" id="{00000000-0008-0000-0500-00007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879"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76200</xdr:colOff>
      <xdr:row>76</xdr:row>
      <xdr:rowOff>215900</xdr:rowOff>
    </xdr:from>
    <xdr:ext cx="558346" cy="152399"/>
    <xdr:pic>
      <xdr:nvPicPr>
        <xdr:cNvPr id="119" name="Image 299">
          <a:extLst>
            <a:ext uri="{FF2B5EF4-FFF2-40B4-BE49-F238E27FC236}">
              <a16:creationId xmlns:a16="http://schemas.microsoft.com/office/drawing/2014/main" id="{00000000-0008-0000-0500-00007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7843"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0</xdr:colOff>
      <xdr:row>152</xdr:row>
      <xdr:rowOff>0</xdr:rowOff>
    </xdr:from>
    <xdr:to>
      <xdr:col>3</xdr:col>
      <xdr:colOff>1066800</xdr:colOff>
      <xdr:row>153</xdr:row>
      <xdr:rowOff>0</xdr:rowOff>
    </xdr:to>
    <xdr:sp macro="" textlink="">
      <xdr:nvSpPr>
        <xdr:cNvPr id="120" name="Rectangle 119">
          <a:extLst>
            <a:ext uri="{FF2B5EF4-FFF2-40B4-BE49-F238E27FC236}">
              <a16:creationId xmlns:a16="http://schemas.microsoft.com/office/drawing/2014/main" id="{00000000-0008-0000-0500-000078000000}"/>
            </a:ext>
          </a:extLst>
        </xdr:cNvPr>
        <xdr:cNvSpPr/>
      </xdr:nvSpPr>
      <xdr:spPr>
        <a:xfrm>
          <a:off x="1592036"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152</xdr:row>
      <xdr:rowOff>0</xdr:rowOff>
    </xdr:from>
    <xdr:to>
      <xdr:col>18</xdr:col>
      <xdr:colOff>0</xdr:colOff>
      <xdr:row>153</xdr:row>
      <xdr:rowOff>0</xdr:rowOff>
    </xdr:to>
    <xdr:sp macro="" textlink="">
      <xdr:nvSpPr>
        <xdr:cNvPr id="121" name="Rectangle 120">
          <a:extLst>
            <a:ext uri="{FF2B5EF4-FFF2-40B4-BE49-F238E27FC236}">
              <a16:creationId xmlns:a16="http://schemas.microsoft.com/office/drawing/2014/main" id="{00000000-0008-0000-0500-000079000000}"/>
            </a:ext>
          </a:extLst>
        </xdr:cNvPr>
        <xdr:cNvSpPr/>
      </xdr:nvSpPr>
      <xdr:spPr>
        <a:xfrm>
          <a:off x="2658835" y="0"/>
          <a:ext cx="4893129"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a:t>
          </a:r>
          <a:r>
            <a:rPr lang="fr-FR" sz="1800" b="1" baseline="0">
              <a:solidFill>
                <a:schemeClr val="accent4">
                  <a:lumMod val="75000"/>
                </a:schemeClr>
              </a:solidFill>
            </a:rPr>
            <a:t> DES ALLERGENES</a:t>
          </a:r>
          <a:endParaRPr lang="fr-FR" sz="1800" b="1">
            <a:solidFill>
              <a:schemeClr val="accent4">
                <a:lumMod val="75000"/>
              </a:schemeClr>
            </a:solidFill>
          </a:endParaRPr>
        </a:p>
      </xdr:txBody>
    </xdr:sp>
    <xdr:clientData/>
  </xdr:twoCellAnchor>
  <xdr:twoCellAnchor>
    <xdr:from>
      <xdr:col>20</xdr:col>
      <xdr:colOff>0</xdr:colOff>
      <xdr:row>152</xdr:row>
      <xdr:rowOff>0</xdr:rowOff>
    </xdr:from>
    <xdr:to>
      <xdr:col>20</xdr:col>
      <xdr:colOff>1066800</xdr:colOff>
      <xdr:row>153</xdr:row>
      <xdr:rowOff>0</xdr:rowOff>
    </xdr:to>
    <xdr:sp macro="" textlink="">
      <xdr:nvSpPr>
        <xdr:cNvPr id="122" name="Rectangle 121">
          <a:extLst>
            <a:ext uri="{FF2B5EF4-FFF2-40B4-BE49-F238E27FC236}">
              <a16:creationId xmlns:a16="http://schemas.microsoft.com/office/drawing/2014/main" id="{00000000-0008-0000-0500-00007A000000}"/>
            </a:ext>
          </a:extLst>
        </xdr:cNvPr>
        <xdr:cNvSpPr/>
      </xdr:nvSpPr>
      <xdr:spPr>
        <a:xfrm>
          <a:off x="8395607"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20</xdr:col>
      <xdr:colOff>1066799</xdr:colOff>
      <xdr:row>152</xdr:row>
      <xdr:rowOff>0</xdr:rowOff>
    </xdr:from>
    <xdr:to>
      <xdr:col>29</xdr:col>
      <xdr:colOff>1447799</xdr:colOff>
      <xdr:row>153</xdr:row>
      <xdr:rowOff>0</xdr:rowOff>
    </xdr:to>
    <xdr:sp macro="" textlink="">
      <xdr:nvSpPr>
        <xdr:cNvPr id="123" name="Rectangle 122">
          <a:extLst>
            <a:ext uri="{FF2B5EF4-FFF2-40B4-BE49-F238E27FC236}">
              <a16:creationId xmlns:a16="http://schemas.microsoft.com/office/drawing/2014/main" id="{00000000-0008-0000-0500-00007B000000}"/>
            </a:ext>
          </a:extLst>
        </xdr:cNvPr>
        <xdr:cNvSpPr/>
      </xdr:nvSpPr>
      <xdr:spPr>
        <a:xfrm>
          <a:off x="9462406" y="0"/>
          <a:ext cx="3604532"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 DES ALLERGENES</a:t>
          </a:r>
        </a:p>
      </xdr:txBody>
    </xdr:sp>
    <xdr:clientData/>
  </xdr:twoCellAnchor>
  <xdr:oneCellAnchor>
    <xdr:from>
      <xdr:col>2</xdr:col>
      <xdr:colOff>76200</xdr:colOff>
      <xdr:row>152</xdr:row>
      <xdr:rowOff>241301</xdr:rowOff>
    </xdr:from>
    <xdr:ext cx="558346" cy="152399"/>
    <xdr:pic>
      <xdr:nvPicPr>
        <xdr:cNvPr id="124" name="Image 299">
          <a:extLst>
            <a:ext uri="{FF2B5EF4-FFF2-40B4-BE49-F238E27FC236}">
              <a16:creationId xmlns:a16="http://schemas.microsoft.com/office/drawing/2014/main" id="{00000000-0008-0000-0500-00007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879"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76200</xdr:colOff>
      <xdr:row>152</xdr:row>
      <xdr:rowOff>215900</xdr:rowOff>
    </xdr:from>
    <xdr:ext cx="558346" cy="152399"/>
    <xdr:pic>
      <xdr:nvPicPr>
        <xdr:cNvPr id="125" name="Image 299">
          <a:extLst>
            <a:ext uri="{FF2B5EF4-FFF2-40B4-BE49-F238E27FC236}">
              <a16:creationId xmlns:a16="http://schemas.microsoft.com/office/drawing/2014/main" id="{00000000-0008-0000-0500-00007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7843"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0</xdr:colOff>
      <xdr:row>228</xdr:row>
      <xdr:rowOff>0</xdr:rowOff>
    </xdr:from>
    <xdr:to>
      <xdr:col>3</xdr:col>
      <xdr:colOff>1066800</xdr:colOff>
      <xdr:row>229</xdr:row>
      <xdr:rowOff>0</xdr:rowOff>
    </xdr:to>
    <xdr:sp macro="" textlink="">
      <xdr:nvSpPr>
        <xdr:cNvPr id="126" name="Rectangle 125">
          <a:extLst>
            <a:ext uri="{FF2B5EF4-FFF2-40B4-BE49-F238E27FC236}">
              <a16:creationId xmlns:a16="http://schemas.microsoft.com/office/drawing/2014/main" id="{00000000-0008-0000-0500-00007E000000}"/>
            </a:ext>
          </a:extLst>
        </xdr:cNvPr>
        <xdr:cNvSpPr/>
      </xdr:nvSpPr>
      <xdr:spPr>
        <a:xfrm>
          <a:off x="1592036"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228</xdr:row>
      <xdr:rowOff>0</xdr:rowOff>
    </xdr:from>
    <xdr:to>
      <xdr:col>18</xdr:col>
      <xdr:colOff>0</xdr:colOff>
      <xdr:row>229</xdr:row>
      <xdr:rowOff>0</xdr:rowOff>
    </xdr:to>
    <xdr:sp macro="" textlink="">
      <xdr:nvSpPr>
        <xdr:cNvPr id="127" name="Rectangle 126">
          <a:extLst>
            <a:ext uri="{FF2B5EF4-FFF2-40B4-BE49-F238E27FC236}">
              <a16:creationId xmlns:a16="http://schemas.microsoft.com/office/drawing/2014/main" id="{00000000-0008-0000-0500-00007F000000}"/>
            </a:ext>
          </a:extLst>
        </xdr:cNvPr>
        <xdr:cNvSpPr/>
      </xdr:nvSpPr>
      <xdr:spPr>
        <a:xfrm>
          <a:off x="2658835" y="0"/>
          <a:ext cx="4893129"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a:t>
          </a:r>
          <a:r>
            <a:rPr lang="fr-FR" sz="1800" b="1" baseline="0">
              <a:solidFill>
                <a:schemeClr val="accent4">
                  <a:lumMod val="75000"/>
                </a:schemeClr>
              </a:solidFill>
            </a:rPr>
            <a:t> DES ALLERGENES</a:t>
          </a:r>
          <a:endParaRPr lang="fr-FR" sz="1800" b="1">
            <a:solidFill>
              <a:schemeClr val="accent4">
                <a:lumMod val="75000"/>
              </a:schemeClr>
            </a:solidFill>
          </a:endParaRPr>
        </a:p>
      </xdr:txBody>
    </xdr:sp>
    <xdr:clientData/>
  </xdr:twoCellAnchor>
  <xdr:twoCellAnchor>
    <xdr:from>
      <xdr:col>20</xdr:col>
      <xdr:colOff>0</xdr:colOff>
      <xdr:row>228</xdr:row>
      <xdr:rowOff>0</xdr:rowOff>
    </xdr:from>
    <xdr:to>
      <xdr:col>20</xdr:col>
      <xdr:colOff>1066800</xdr:colOff>
      <xdr:row>229</xdr:row>
      <xdr:rowOff>0</xdr:rowOff>
    </xdr:to>
    <xdr:sp macro="" textlink="">
      <xdr:nvSpPr>
        <xdr:cNvPr id="128" name="Rectangle 127">
          <a:extLst>
            <a:ext uri="{FF2B5EF4-FFF2-40B4-BE49-F238E27FC236}">
              <a16:creationId xmlns:a16="http://schemas.microsoft.com/office/drawing/2014/main" id="{00000000-0008-0000-0500-000080000000}"/>
            </a:ext>
          </a:extLst>
        </xdr:cNvPr>
        <xdr:cNvSpPr/>
      </xdr:nvSpPr>
      <xdr:spPr>
        <a:xfrm>
          <a:off x="8395607"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20</xdr:col>
      <xdr:colOff>1066799</xdr:colOff>
      <xdr:row>228</xdr:row>
      <xdr:rowOff>0</xdr:rowOff>
    </xdr:from>
    <xdr:to>
      <xdr:col>29</xdr:col>
      <xdr:colOff>1447799</xdr:colOff>
      <xdr:row>229</xdr:row>
      <xdr:rowOff>0</xdr:rowOff>
    </xdr:to>
    <xdr:sp macro="" textlink="">
      <xdr:nvSpPr>
        <xdr:cNvPr id="129" name="Rectangle 128">
          <a:extLst>
            <a:ext uri="{FF2B5EF4-FFF2-40B4-BE49-F238E27FC236}">
              <a16:creationId xmlns:a16="http://schemas.microsoft.com/office/drawing/2014/main" id="{00000000-0008-0000-0500-000081000000}"/>
            </a:ext>
          </a:extLst>
        </xdr:cNvPr>
        <xdr:cNvSpPr/>
      </xdr:nvSpPr>
      <xdr:spPr>
        <a:xfrm>
          <a:off x="9462406" y="0"/>
          <a:ext cx="3604532"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 DES ALLERGENES</a:t>
          </a:r>
        </a:p>
      </xdr:txBody>
    </xdr:sp>
    <xdr:clientData/>
  </xdr:twoCellAnchor>
  <xdr:oneCellAnchor>
    <xdr:from>
      <xdr:col>2</xdr:col>
      <xdr:colOff>76200</xdr:colOff>
      <xdr:row>228</xdr:row>
      <xdr:rowOff>241301</xdr:rowOff>
    </xdr:from>
    <xdr:ext cx="558346" cy="152399"/>
    <xdr:pic>
      <xdr:nvPicPr>
        <xdr:cNvPr id="130" name="Image 299">
          <a:extLst>
            <a:ext uri="{FF2B5EF4-FFF2-40B4-BE49-F238E27FC236}">
              <a16:creationId xmlns:a16="http://schemas.microsoft.com/office/drawing/2014/main" id="{00000000-0008-0000-0500-00008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879"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76200</xdr:colOff>
      <xdr:row>228</xdr:row>
      <xdr:rowOff>215900</xdr:rowOff>
    </xdr:from>
    <xdr:ext cx="558346" cy="152399"/>
    <xdr:pic>
      <xdr:nvPicPr>
        <xdr:cNvPr id="131" name="Image 299">
          <a:extLst>
            <a:ext uri="{FF2B5EF4-FFF2-40B4-BE49-F238E27FC236}">
              <a16:creationId xmlns:a16="http://schemas.microsoft.com/office/drawing/2014/main" id="{00000000-0008-0000-0500-00008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7843"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0</xdr:colOff>
      <xdr:row>304</xdr:row>
      <xdr:rowOff>0</xdr:rowOff>
    </xdr:from>
    <xdr:to>
      <xdr:col>3</xdr:col>
      <xdr:colOff>1066800</xdr:colOff>
      <xdr:row>305</xdr:row>
      <xdr:rowOff>0</xdr:rowOff>
    </xdr:to>
    <xdr:sp macro="" textlink="">
      <xdr:nvSpPr>
        <xdr:cNvPr id="132" name="Rectangle 131">
          <a:extLst>
            <a:ext uri="{FF2B5EF4-FFF2-40B4-BE49-F238E27FC236}">
              <a16:creationId xmlns:a16="http://schemas.microsoft.com/office/drawing/2014/main" id="{00000000-0008-0000-0500-000084000000}"/>
            </a:ext>
          </a:extLst>
        </xdr:cNvPr>
        <xdr:cNvSpPr/>
      </xdr:nvSpPr>
      <xdr:spPr>
        <a:xfrm>
          <a:off x="1592036"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304</xdr:row>
      <xdr:rowOff>0</xdr:rowOff>
    </xdr:from>
    <xdr:to>
      <xdr:col>18</xdr:col>
      <xdr:colOff>0</xdr:colOff>
      <xdr:row>305</xdr:row>
      <xdr:rowOff>0</xdr:rowOff>
    </xdr:to>
    <xdr:sp macro="" textlink="">
      <xdr:nvSpPr>
        <xdr:cNvPr id="133" name="Rectangle 132">
          <a:extLst>
            <a:ext uri="{FF2B5EF4-FFF2-40B4-BE49-F238E27FC236}">
              <a16:creationId xmlns:a16="http://schemas.microsoft.com/office/drawing/2014/main" id="{00000000-0008-0000-0500-000085000000}"/>
            </a:ext>
          </a:extLst>
        </xdr:cNvPr>
        <xdr:cNvSpPr/>
      </xdr:nvSpPr>
      <xdr:spPr>
        <a:xfrm>
          <a:off x="2658835" y="0"/>
          <a:ext cx="4893129"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a:t>
          </a:r>
          <a:r>
            <a:rPr lang="fr-FR" sz="1800" b="1" baseline="0">
              <a:solidFill>
                <a:schemeClr val="accent4">
                  <a:lumMod val="75000"/>
                </a:schemeClr>
              </a:solidFill>
            </a:rPr>
            <a:t> DES ALLERGENES</a:t>
          </a:r>
          <a:endParaRPr lang="fr-FR" sz="1800" b="1">
            <a:solidFill>
              <a:schemeClr val="accent4">
                <a:lumMod val="75000"/>
              </a:schemeClr>
            </a:solidFill>
          </a:endParaRPr>
        </a:p>
      </xdr:txBody>
    </xdr:sp>
    <xdr:clientData/>
  </xdr:twoCellAnchor>
  <xdr:twoCellAnchor>
    <xdr:from>
      <xdr:col>20</xdr:col>
      <xdr:colOff>0</xdr:colOff>
      <xdr:row>304</xdr:row>
      <xdr:rowOff>0</xdr:rowOff>
    </xdr:from>
    <xdr:to>
      <xdr:col>20</xdr:col>
      <xdr:colOff>1066800</xdr:colOff>
      <xdr:row>305</xdr:row>
      <xdr:rowOff>0</xdr:rowOff>
    </xdr:to>
    <xdr:sp macro="" textlink="">
      <xdr:nvSpPr>
        <xdr:cNvPr id="134" name="Rectangle 133">
          <a:extLst>
            <a:ext uri="{FF2B5EF4-FFF2-40B4-BE49-F238E27FC236}">
              <a16:creationId xmlns:a16="http://schemas.microsoft.com/office/drawing/2014/main" id="{00000000-0008-0000-0500-000086000000}"/>
            </a:ext>
          </a:extLst>
        </xdr:cNvPr>
        <xdr:cNvSpPr/>
      </xdr:nvSpPr>
      <xdr:spPr>
        <a:xfrm>
          <a:off x="8395607"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20</xdr:col>
      <xdr:colOff>1066799</xdr:colOff>
      <xdr:row>304</xdr:row>
      <xdr:rowOff>0</xdr:rowOff>
    </xdr:from>
    <xdr:to>
      <xdr:col>29</xdr:col>
      <xdr:colOff>1447799</xdr:colOff>
      <xdr:row>305</xdr:row>
      <xdr:rowOff>0</xdr:rowOff>
    </xdr:to>
    <xdr:sp macro="" textlink="">
      <xdr:nvSpPr>
        <xdr:cNvPr id="135" name="Rectangle 134">
          <a:extLst>
            <a:ext uri="{FF2B5EF4-FFF2-40B4-BE49-F238E27FC236}">
              <a16:creationId xmlns:a16="http://schemas.microsoft.com/office/drawing/2014/main" id="{00000000-0008-0000-0500-000087000000}"/>
            </a:ext>
          </a:extLst>
        </xdr:cNvPr>
        <xdr:cNvSpPr/>
      </xdr:nvSpPr>
      <xdr:spPr>
        <a:xfrm>
          <a:off x="9462406" y="0"/>
          <a:ext cx="3604532"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 DES ALLERGENES</a:t>
          </a:r>
        </a:p>
      </xdr:txBody>
    </xdr:sp>
    <xdr:clientData/>
  </xdr:twoCellAnchor>
  <xdr:oneCellAnchor>
    <xdr:from>
      <xdr:col>2</xdr:col>
      <xdr:colOff>76200</xdr:colOff>
      <xdr:row>304</xdr:row>
      <xdr:rowOff>241301</xdr:rowOff>
    </xdr:from>
    <xdr:ext cx="558346" cy="152399"/>
    <xdr:pic>
      <xdr:nvPicPr>
        <xdr:cNvPr id="136" name="Image 299">
          <a:extLst>
            <a:ext uri="{FF2B5EF4-FFF2-40B4-BE49-F238E27FC236}">
              <a16:creationId xmlns:a16="http://schemas.microsoft.com/office/drawing/2014/main" id="{00000000-0008-0000-0500-00008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879"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76200</xdr:colOff>
      <xdr:row>304</xdr:row>
      <xdr:rowOff>215900</xdr:rowOff>
    </xdr:from>
    <xdr:ext cx="558346" cy="152399"/>
    <xdr:pic>
      <xdr:nvPicPr>
        <xdr:cNvPr id="137" name="Image 299">
          <a:extLst>
            <a:ext uri="{FF2B5EF4-FFF2-40B4-BE49-F238E27FC236}">
              <a16:creationId xmlns:a16="http://schemas.microsoft.com/office/drawing/2014/main" id="{00000000-0008-0000-0500-00008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7843"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0</xdr:colOff>
      <xdr:row>380</xdr:row>
      <xdr:rowOff>0</xdr:rowOff>
    </xdr:from>
    <xdr:to>
      <xdr:col>3</xdr:col>
      <xdr:colOff>1066800</xdr:colOff>
      <xdr:row>381</xdr:row>
      <xdr:rowOff>0</xdr:rowOff>
    </xdr:to>
    <xdr:sp macro="" textlink="">
      <xdr:nvSpPr>
        <xdr:cNvPr id="138" name="Rectangle 137">
          <a:extLst>
            <a:ext uri="{FF2B5EF4-FFF2-40B4-BE49-F238E27FC236}">
              <a16:creationId xmlns:a16="http://schemas.microsoft.com/office/drawing/2014/main" id="{00000000-0008-0000-0500-00008A000000}"/>
            </a:ext>
          </a:extLst>
        </xdr:cNvPr>
        <xdr:cNvSpPr/>
      </xdr:nvSpPr>
      <xdr:spPr>
        <a:xfrm>
          <a:off x="1592036"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380</xdr:row>
      <xdr:rowOff>0</xdr:rowOff>
    </xdr:from>
    <xdr:to>
      <xdr:col>18</xdr:col>
      <xdr:colOff>0</xdr:colOff>
      <xdr:row>381</xdr:row>
      <xdr:rowOff>0</xdr:rowOff>
    </xdr:to>
    <xdr:sp macro="" textlink="">
      <xdr:nvSpPr>
        <xdr:cNvPr id="139" name="Rectangle 138">
          <a:extLst>
            <a:ext uri="{FF2B5EF4-FFF2-40B4-BE49-F238E27FC236}">
              <a16:creationId xmlns:a16="http://schemas.microsoft.com/office/drawing/2014/main" id="{00000000-0008-0000-0500-00008B000000}"/>
            </a:ext>
          </a:extLst>
        </xdr:cNvPr>
        <xdr:cNvSpPr/>
      </xdr:nvSpPr>
      <xdr:spPr>
        <a:xfrm>
          <a:off x="2658835" y="0"/>
          <a:ext cx="4893129"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a:t>
          </a:r>
          <a:r>
            <a:rPr lang="fr-FR" sz="1800" b="1" baseline="0">
              <a:solidFill>
                <a:schemeClr val="accent4">
                  <a:lumMod val="75000"/>
                </a:schemeClr>
              </a:solidFill>
            </a:rPr>
            <a:t> DES ALLERGENES</a:t>
          </a:r>
          <a:endParaRPr lang="fr-FR" sz="1800" b="1">
            <a:solidFill>
              <a:schemeClr val="accent4">
                <a:lumMod val="75000"/>
              </a:schemeClr>
            </a:solidFill>
          </a:endParaRPr>
        </a:p>
      </xdr:txBody>
    </xdr:sp>
    <xdr:clientData/>
  </xdr:twoCellAnchor>
  <xdr:twoCellAnchor>
    <xdr:from>
      <xdr:col>20</xdr:col>
      <xdr:colOff>0</xdr:colOff>
      <xdr:row>380</xdr:row>
      <xdr:rowOff>0</xdr:rowOff>
    </xdr:from>
    <xdr:to>
      <xdr:col>20</xdr:col>
      <xdr:colOff>1066800</xdr:colOff>
      <xdr:row>381</xdr:row>
      <xdr:rowOff>0</xdr:rowOff>
    </xdr:to>
    <xdr:sp macro="" textlink="">
      <xdr:nvSpPr>
        <xdr:cNvPr id="140" name="Rectangle 139">
          <a:extLst>
            <a:ext uri="{FF2B5EF4-FFF2-40B4-BE49-F238E27FC236}">
              <a16:creationId xmlns:a16="http://schemas.microsoft.com/office/drawing/2014/main" id="{00000000-0008-0000-0500-00008C000000}"/>
            </a:ext>
          </a:extLst>
        </xdr:cNvPr>
        <xdr:cNvSpPr/>
      </xdr:nvSpPr>
      <xdr:spPr>
        <a:xfrm>
          <a:off x="8395607"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20</xdr:col>
      <xdr:colOff>1066799</xdr:colOff>
      <xdr:row>380</xdr:row>
      <xdr:rowOff>0</xdr:rowOff>
    </xdr:from>
    <xdr:to>
      <xdr:col>29</xdr:col>
      <xdr:colOff>1447799</xdr:colOff>
      <xdr:row>381</xdr:row>
      <xdr:rowOff>0</xdr:rowOff>
    </xdr:to>
    <xdr:sp macro="" textlink="">
      <xdr:nvSpPr>
        <xdr:cNvPr id="141" name="Rectangle 140">
          <a:extLst>
            <a:ext uri="{FF2B5EF4-FFF2-40B4-BE49-F238E27FC236}">
              <a16:creationId xmlns:a16="http://schemas.microsoft.com/office/drawing/2014/main" id="{00000000-0008-0000-0500-00008D000000}"/>
            </a:ext>
          </a:extLst>
        </xdr:cNvPr>
        <xdr:cNvSpPr/>
      </xdr:nvSpPr>
      <xdr:spPr>
        <a:xfrm>
          <a:off x="9462406" y="0"/>
          <a:ext cx="3604532"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 DES ALLERGENES</a:t>
          </a:r>
        </a:p>
      </xdr:txBody>
    </xdr:sp>
    <xdr:clientData/>
  </xdr:twoCellAnchor>
  <xdr:oneCellAnchor>
    <xdr:from>
      <xdr:col>2</xdr:col>
      <xdr:colOff>76200</xdr:colOff>
      <xdr:row>380</xdr:row>
      <xdr:rowOff>241301</xdr:rowOff>
    </xdr:from>
    <xdr:ext cx="558346" cy="152399"/>
    <xdr:pic>
      <xdr:nvPicPr>
        <xdr:cNvPr id="142" name="Image 299">
          <a:extLst>
            <a:ext uri="{FF2B5EF4-FFF2-40B4-BE49-F238E27FC236}">
              <a16:creationId xmlns:a16="http://schemas.microsoft.com/office/drawing/2014/main" id="{00000000-0008-0000-0500-00008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879"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76200</xdr:colOff>
      <xdr:row>380</xdr:row>
      <xdr:rowOff>215900</xdr:rowOff>
    </xdr:from>
    <xdr:ext cx="558346" cy="152399"/>
    <xdr:pic>
      <xdr:nvPicPr>
        <xdr:cNvPr id="143" name="Image 299">
          <a:extLst>
            <a:ext uri="{FF2B5EF4-FFF2-40B4-BE49-F238E27FC236}">
              <a16:creationId xmlns:a16="http://schemas.microsoft.com/office/drawing/2014/main" id="{00000000-0008-0000-0500-00008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7843"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0</xdr:colOff>
      <xdr:row>456</xdr:row>
      <xdr:rowOff>0</xdr:rowOff>
    </xdr:from>
    <xdr:to>
      <xdr:col>3</xdr:col>
      <xdr:colOff>1066800</xdr:colOff>
      <xdr:row>457</xdr:row>
      <xdr:rowOff>0</xdr:rowOff>
    </xdr:to>
    <xdr:sp macro="" textlink="">
      <xdr:nvSpPr>
        <xdr:cNvPr id="144" name="Rectangle 143">
          <a:extLst>
            <a:ext uri="{FF2B5EF4-FFF2-40B4-BE49-F238E27FC236}">
              <a16:creationId xmlns:a16="http://schemas.microsoft.com/office/drawing/2014/main" id="{00000000-0008-0000-0500-000090000000}"/>
            </a:ext>
          </a:extLst>
        </xdr:cNvPr>
        <xdr:cNvSpPr/>
      </xdr:nvSpPr>
      <xdr:spPr>
        <a:xfrm>
          <a:off x="1592036"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3</xdr:col>
      <xdr:colOff>1066799</xdr:colOff>
      <xdr:row>456</xdr:row>
      <xdr:rowOff>0</xdr:rowOff>
    </xdr:from>
    <xdr:to>
      <xdr:col>18</xdr:col>
      <xdr:colOff>0</xdr:colOff>
      <xdr:row>457</xdr:row>
      <xdr:rowOff>0</xdr:rowOff>
    </xdr:to>
    <xdr:sp macro="" textlink="">
      <xdr:nvSpPr>
        <xdr:cNvPr id="145" name="Rectangle 144">
          <a:extLst>
            <a:ext uri="{FF2B5EF4-FFF2-40B4-BE49-F238E27FC236}">
              <a16:creationId xmlns:a16="http://schemas.microsoft.com/office/drawing/2014/main" id="{00000000-0008-0000-0500-000091000000}"/>
            </a:ext>
          </a:extLst>
        </xdr:cNvPr>
        <xdr:cNvSpPr/>
      </xdr:nvSpPr>
      <xdr:spPr>
        <a:xfrm>
          <a:off x="2658835" y="0"/>
          <a:ext cx="4893129"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a:t>
          </a:r>
          <a:r>
            <a:rPr lang="fr-FR" sz="1800" b="1" baseline="0">
              <a:solidFill>
                <a:schemeClr val="accent4">
                  <a:lumMod val="75000"/>
                </a:schemeClr>
              </a:solidFill>
            </a:rPr>
            <a:t> DES ALLERGENES</a:t>
          </a:r>
          <a:endParaRPr lang="fr-FR" sz="1800" b="1">
            <a:solidFill>
              <a:schemeClr val="accent4">
                <a:lumMod val="75000"/>
              </a:schemeClr>
            </a:solidFill>
          </a:endParaRPr>
        </a:p>
      </xdr:txBody>
    </xdr:sp>
    <xdr:clientData/>
  </xdr:twoCellAnchor>
  <xdr:twoCellAnchor>
    <xdr:from>
      <xdr:col>20</xdr:col>
      <xdr:colOff>0</xdr:colOff>
      <xdr:row>456</xdr:row>
      <xdr:rowOff>0</xdr:rowOff>
    </xdr:from>
    <xdr:to>
      <xdr:col>20</xdr:col>
      <xdr:colOff>1066800</xdr:colOff>
      <xdr:row>457</xdr:row>
      <xdr:rowOff>0</xdr:rowOff>
    </xdr:to>
    <xdr:sp macro="" textlink="">
      <xdr:nvSpPr>
        <xdr:cNvPr id="146" name="Rectangle 145">
          <a:extLst>
            <a:ext uri="{FF2B5EF4-FFF2-40B4-BE49-F238E27FC236}">
              <a16:creationId xmlns:a16="http://schemas.microsoft.com/office/drawing/2014/main" id="{00000000-0008-0000-0500-000092000000}"/>
            </a:ext>
          </a:extLst>
        </xdr:cNvPr>
        <xdr:cNvSpPr/>
      </xdr:nvSpPr>
      <xdr:spPr>
        <a:xfrm>
          <a:off x="8395607" y="0"/>
          <a:ext cx="1066800"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Océane de Restauration</a:t>
          </a:r>
        </a:p>
      </xdr:txBody>
    </xdr:sp>
    <xdr:clientData/>
  </xdr:twoCellAnchor>
  <xdr:twoCellAnchor>
    <xdr:from>
      <xdr:col>20</xdr:col>
      <xdr:colOff>1066799</xdr:colOff>
      <xdr:row>456</xdr:row>
      <xdr:rowOff>0</xdr:rowOff>
    </xdr:from>
    <xdr:to>
      <xdr:col>29</xdr:col>
      <xdr:colOff>1447799</xdr:colOff>
      <xdr:row>457</xdr:row>
      <xdr:rowOff>0</xdr:rowOff>
    </xdr:to>
    <xdr:sp macro="" textlink="">
      <xdr:nvSpPr>
        <xdr:cNvPr id="147" name="Rectangle 146">
          <a:extLst>
            <a:ext uri="{FF2B5EF4-FFF2-40B4-BE49-F238E27FC236}">
              <a16:creationId xmlns:a16="http://schemas.microsoft.com/office/drawing/2014/main" id="{00000000-0008-0000-0500-000093000000}"/>
            </a:ext>
          </a:extLst>
        </xdr:cNvPr>
        <xdr:cNvSpPr/>
      </xdr:nvSpPr>
      <xdr:spPr>
        <a:xfrm>
          <a:off x="9462406" y="0"/>
          <a:ext cx="3604532" cy="68035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600">
              <a:solidFill>
                <a:sysClr val="windowText" lastClr="000000"/>
              </a:solidFill>
            </a:rPr>
            <a:t>Enregistrement</a:t>
          </a:r>
        </a:p>
        <a:p>
          <a:pPr algn="ctr"/>
          <a:r>
            <a:rPr lang="fr-FR" sz="1800" b="1">
              <a:solidFill>
                <a:schemeClr val="accent4">
                  <a:lumMod val="75000"/>
                </a:schemeClr>
              </a:solidFill>
            </a:rPr>
            <a:t>LISTE DES ALLERGENES</a:t>
          </a:r>
        </a:p>
      </xdr:txBody>
    </xdr:sp>
    <xdr:clientData/>
  </xdr:twoCellAnchor>
  <xdr:oneCellAnchor>
    <xdr:from>
      <xdr:col>2</xdr:col>
      <xdr:colOff>76200</xdr:colOff>
      <xdr:row>456</xdr:row>
      <xdr:rowOff>241301</xdr:rowOff>
    </xdr:from>
    <xdr:ext cx="558346" cy="152399"/>
    <xdr:pic>
      <xdr:nvPicPr>
        <xdr:cNvPr id="148" name="Image 299">
          <a:extLst>
            <a:ext uri="{FF2B5EF4-FFF2-40B4-BE49-F238E27FC236}">
              <a16:creationId xmlns:a16="http://schemas.microsoft.com/office/drawing/2014/main" id="{00000000-0008-0000-0500-00009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879" y="241301"/>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76200</xdr:colOff>
      <xdr:row>456</xdr:row>
      <xdr:rowOff>215900</xdr:rowOff>
    </xdr:from>
    <xdr:ext cx="558346" cy="152399"/>
    <xdr:pic>
      <xdr:nvPicPr>
        <xdr:cNvPr id="149" name="Image 299">
          <a:extLst>
            <a:ext uri="{FF2B5EF4-FFF2-40B4-BE49-F238E27FC236}">
              <a16:creationId xmlns:a16="http://schemas.microsoft.com/office/drawing/2014/main" id="{00000000-0008-0000-0500-00009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7843" y="215900"/>
          <a:ext cx="558346" cy="152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5</xdr:row>
      <xdr:rowOff>76200</xdr:rowOff>
    </xdr:from>
    <xdr:to>
      <xdr:col>0</xdr:col>
      <xdr:colOff>866775</xdr:colOff>
      <xdr:row>5</xdr:row>
      <xdr:rowOff>771525</xdr:rowOff>
    </xdr:to>
    <xdr:pic>
      <xdr:nvPicPr>
        <xdr:cNvPr id="2" name="Image 9">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360997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152400</xdr:colOff>
      <xdr:row>1</xdr:row>
      <xdr:rowOff>76200</xdr:rowOff>
    </xdr:from>
    <xdr:to>
      <xdr:col>3</xdr:col>
      <xdr:colOff>847725</xdr:colOff>
      <xdr:row>1</xdr:row>
      <xdr:rowOff>771525</xdr:rowOff>
    </xdr:to>
    <xdr:pic>
      <xdr:nvPicPr>
        <xdr:cNvPr id="3" name="Image 10">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5675" y="33337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171450</xdr:colOff>
      <xdr:row>2</xdr:row>
      <xdr:rowOff>76200</xdr:rowOff>
    </xdr:from>
    <xdr:to>
      <xdr:col>3</xdr:col>
      <xdr:colOff>866775</xdr:colOff>
      <xdr:row>2</xdr:row>
      <xdr:rowOff>771525</xdr:rowOff>
    </xdr:to>
    <xdr:pic>
      <xdr:nvPicPr>
        <xdr:cNvPr id="4" name="Image 1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14725" y="115252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1</xdr:row>
      <xdr:rowOff>685800</xdr:rowOff>
    </xdr:from>
    <xdr:to>
      <xdr:col>0</xdr:col>
      <xdr:colOff>857250</xdr:colOff>
      <xdr:row>3</xdr:row>
      <xdr:rowOff>47625</xdr:rowOff>
    </xdr:to>
    <xdr:pic>
      <xdr:nvPicPr>
        <xdr:cNvPr id="5" name="Image 12">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942975"/>
          <a:ext cx="6667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161925</xdr:colOff>
      <xdr:row>3</xdr:row>
      <xdr:rowOff>76200</xdr:rowOff>
    </xdr:from>
    <xdr:to>
      <xdr:col>3</xdr:col>
      <xdr:colOff>857250</xdr:colOff>
      <xdr:row>3</xdr:row>
      <xdr:rowOff>771525</xdr:rowOff>
    </xdr:to>
    <xdr:pic>
      <xdr:nvPicPr>
        <xdr:cNvPr id="6" name="Image 13">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05200" y="197167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6</xdr:row>
      <xdr:rowOff>66675</xdr:rowOff>
    </xdr:from>
    <xdr:to>
      <xdr:col>0</xdr:col>
      <xdr:colOff>857250</xdr:colOff>
      <xdr:row>6</xdr:row>
      <xdr:rowOff>762000</xdr:rowOff>
    </xdr:to>
    <xdr:pic>
      <xdr:nvPicPr>
        <xdr:cNvPr id="7" name="Image 14">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1925" y="4419600"/>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3</xdr:row>
      <xdr:rowOff>47625</xdr:rowOff>
    </xdr:from>
    <xdr:to>
      <xdr:col>0</xdr:col>
      <xdr:colOff>857250</xdr:colOff>
      <xdr:row>3</xdr:row>
      <xdr:rowOff>742950</xdr:rowOff>
    </xdr:to>
    <xdr:pic>
      <xdr:nvPicPr>
        <xdr:cNvPr id="8" name="Image 15">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1925" y="1943100"/>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180975</xdr:colOff>
      <xdr:row>4</xdr:row>
      <xdr:rowOff>66675</xdr:rowOff>
    </xdr:from>
    <xdr:to>
      <xdr:col>3</xdr:col>
      <xdr:colOff>876300</xdr:colOff>
      <xdr:row>4</xdr:row>
      <xdr:rowOff>762000</xdr:rowOff>
    </xdr:to>
    <xdr:pic>
      <xdr:nvPicPr>
        <xdr:cNvPr id="9" name="Image 16">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524250" y="2781300"/>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152400</xdr:colOff>
      <xdr:row>5</xdr:row>
      <xdr:rowOff>66675</xdr:rowOff>
    </xdr:from>
    <xdr:to>
      <xdr:col>3</xdr:col>
      <xdr:colOff>847725</xdr:colOff>
      <xdr:row>5</xdr:row>
      <xdr:rowOff>762000</xdr:rowOff>
    </xdr:to>
    <xdr:pic>
      <xdr:nvPicPr>
        <xdr:cNvPr id="10" name="Image 17">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495675" y="3600450"/>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7</xdr:row>
      <xdr:rowOff>76200</xdr:rowOff>
    </xdr:from>
    <xdr:to>
      <xdr:col>0</xdr:col>
      <xdr:colOff>866775</xdr:colOff>
      <xdr:row>7</xdr:row>
      <xdr:rowOff>771525</xdr:rowOff>
    </xdr:to>
    <xdr:pic>
      <xdr:nvPicPr>
        <xdr:cNvPr id="11" name="Image 18">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1450" y="524827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8</xdr:row>
      <xdr:rowOff>47625</xdr:rowOff>
    </xdr:from>
    <xdr:to>
      <xdr:col>0</xdr:col>
      <xdr:colOff>847725</xdr:colOff>
      <xdr:row>8</xdr:row>
      <xdr:rowOff>742950</xdr:rowOff>
    </xdr:to>
    <xdr:pic>
      <xdr:nvPicPr>
        <xdr:cNvPr id="12" name="Image 19">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2400" y="6038850"/>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152400</xdr:colOff>
      <xdr:row>6</xdr:row>
      <xdr:rowOff>57150</xdr:rowOff>
    </xdr:from>
    <xdr:to>
      <xdr:col>3</xdr:col>
      <xdr:colOff>847725</xdr:colOff>
      <xdr:row>6</xdr:row>
      <xdr:rowOff>752475</xdr:rowOff>
    </xdr:to>
    <xdr:pic>
      <xdr:nvPicPr>
        <xdr:cNvPr id="13" name="Image 2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495675" y="441007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4</xdr:row>
      <xdr:rowOff>47625</xdr:rowOff>
    </xdr:from>
    <xdr:to>
      <xdr:col>0</xdr:col>
      <xdr:colOff>876300</xdr:colOff>
      <xdr:row>4</xdr:row>
      <xdr:rowOff>742950</xdr:rowOff>
    </xdr:to>
    <xdr:pic>
      <xdr:nvPicPr>
        <xdr:cNvPr id="14" name="Image 21">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80975" y="2762250"/>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171450</xdr:colOff>
      <xdr:row>7</xdr:row>
      <xdr:rowOff>85725</xdr:rowOff>
    </xdr:from>
    <xdr:to>
      <xdr:col>3</xdr:col>
      <xdr:colOff>866775</xdr:colOff>
      <xdr:row>7</xdr:row>
      <xdr:rowOff>781050</xdr:rowOff>
    </xdr:to>
    <xdr:pic>
      <xdr:nvPicPr>
        <xdr:cNvPr id="15" name="Image 22">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514725" y="5257800"/>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152400</xdr:colOff>
      <xdr:row>3</xdr:row>
      <xdr:rowOff>66675</xdr:rowOff>
    </xdr:from>
    <xdr:to>
      <xdr:col>6</xdr:col>
      <xdr:colOff>847725</xdr:colOff>
      <xdr:row>3</xdr:row>
      <xdr:rowOff>762000</xdr:rowOff>
    </xdr:to>
    <xdr:pic>
      <xdr:nvPicPr>
        <xdr:cNvPr id="16" name="Image 37">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838950" y="1962150"/>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2</xdr:row>
      <xdr:rowOff>57150</xdr:rowOff>
    </xdr:from>
    <xdr:to>
      <xdr:col>6</xdr:col>
      <xdr:colOff>866775</xdr:colOff>
      <xdr:row>2</xdr:row>
      <xdr:rowOff>752475</xdr:rowOff>
    </xdr:to>
    <xdr:pic>
      <xdr:nvPicPr>
        <xdr:cNvPr id="17" name="Image 38">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858000" y="113347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5</xdr:row>
      <xdr:rowOff>76200</xdr:rowOff>
    </xdr:from>
    <xdr:to>
      <xdr:col>6</xdr:col>
      <xdr:colOff>866775</xdr:colOff>
      <xdr:row>5</xdr:row>
      <xdr:rowOff>771525</xdr:rowOff>
    </xdr:to>
    <xdr:pic>
      <xdr:nvPicPr>
        <xdr:cNvPr id="18" name="Image 39">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858000" y="360997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4</xdr:row>
      <xdr:rowOff>76200</xdr:rowOff>
    </xdr:from>
    <xdr:to>
      <xdr:col>6</xdr:col>
      <xdr:colOff>866775</xdr:colOff>
      <xdr:row>4</xdr:row>
      <xdr:rowOff>771525</xdr:rowOff>
    </xdr:to>
    <xdr:pic>
      <xdr:nvPicPr>
        <xdr:cNvPr id="19" name="Image 40">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858000" y="279082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161925</xdr:colOff>
      <xdr:row>6</xdr:row>
      <xdr:rowOff>66675</xdr:rowOff>
    </xdr:from>
    <xdr:to>
      <xdr:col>6</xdr:col>
      <xdr:colOff>857250</xdr:colOff>
      <xdr:row>6</xdr:row>
      <xdr:rowOff>762000</xdr:rowOff>
    </xdr:to>
    <xdr:pic>
      <xdr:nvPicPr>
        <xdr:cNvPr id="20" name="Image 41">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848475" y="4419600"/>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142875</xdr:colOff>
      <xdr:row>0</xdr:row>
      <xdr:rowOff>76200</xdr:rowOff>
    </xdr:from>
    <xdr:to>
      <xdr:col>6</xdr:col>
      <xdr:colOff>838200</xdr:colOff>
      <xdr:row>2</xdr:row>
      <xdr:rowOff>47625</xdr:rowOff>
    </xdr:to>
    <xdr:pic>
      <xdr:nvPicPr>
        <xdr:cNvPr id="21" name="Image 42">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829425" y="76200"/>
          <a:ext cx="695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161925</xdr:colOff>
      <xdr:row>9</xdr:row>
      <xdr:rowOff>57150</xdr:rowOff>
    </xdr:from>
    <xdr:to>
      <xdr:col>6</xdr:col>
      <xdr:colOff>857250</xdr:colOff>
      <xdr:row>9</xdr:row>
      <xdr:rowOff>752475</xdr:rowOff>
    </xdr:to>
    <xdr:pic>
      <xdr:nvPicPr>
        <xdr:cNvPr id="22" name="Image 43">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848475" y="6867525"/>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7</xdr:row>
      <xdr:rowOff>28575</xdr:rowOff>
    </xdr:from>
    <xdr:to>
      <xdr:col>6</xdr:col>
      <xdr:colOff>876300</xdr:colOff>
      <xdr:row>7</xdr:row>
      <xdr:rowOff>723900</xdr:rowOff>
    </xdr:to>
    <xdr:pic>
      <xdr:nvPicPr>
        <xdr:cNvPr id="23" name="Image 44">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867525" y="5200650"/>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171450</xdr:colOff>
      <xdr:row>8</xdr:row>
      <xdr:rowOff>66675</xdr:rowOff>
    </xdr:from>
    <xdr:to>
      <xdr:col>6</xdr:col>
      <xdr:colOff>866775</xdr:colOff>
      <xdr:row>8</xdr:row>
      <xdr:rowOff>762000</xdr:rowOff>
    </xdr:to>
    <xdr:pic>
      <xdr:nvPicPr>
        <xdr:cNvPr id="24" name="Image 45">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858000" y="6057900"/>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66675</xdr:rowOff>
    </xdr:from>
    <xdr:to>
      <xdr:col>0</xdr:col>
      <xdr:colOff>857250</xdr:colOff>
      <xdr:row>1</xdr:row>
      <xdr:rowOff>742950</xdr:rowOff>
    </xdr:to>
    <xdr:pic>
      <xdr:nvPicPr>
        <xdr:cNvPr id="25" name="Image 55">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71450" y="323850"/>
          <a:ext cx="6858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Julien\AppData\Local\Microsoft\Windows\Temporary%20Internet%20Files\Content.Outlook\GHEO9EXI\FICHIER%20MENU%20-%20MAURON%20def2.1%20exemple%20r&#233;el.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cpgplc-my.sharepoint.com/Documents%20and%20Settings/Fichiers%20Internet%20temporaires/Content.Outlook/JMW4JLKC/Users/mauron/AppData/Local/Microsoft/Windows/Temporary%20Internet%20Files/Content.Outlook/OFXZGQLZ/FICHES%20TECHNIQUES%20CC17%20B.xlsx?3F304440" TargetMode="External"/><Relationship Id="rId1" Type="http://schemas.openxmlformats.org/officeDocument/2006/relationships/externalLinkPath" Target="file:///\\3F304440\FICHES%20TECHNIQUES%20CC17%20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mauron\AppData\Local\Microsoft\Windows\Temporary%20Internet%20Files\Content.Outlook\OFXZGQLZ\FICHES%20TECHNIQUES%20CC17%20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mars-fic01\dgsupops$\Mes%20Documents\Offre%20Alimentaire\Autour%20des%20Menus%20ref\Menus\Scolarest\Cycle%20Automne%20Hiver\En%20cours\Menus\Scolaire_Printps%20Ete_2012test%20pictos.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cpgplc-my.sharepoint.com/DG%20Ops/DG21%20-%20SCOLAREST/Tous/D035_OCEANE%20DE%20RESTAURATION/Di&#233;t&#233;tique%20HQS/CC%20-%20Di&#233;t&#233;tique%20HQS/DIETETIQUE/Menus%202020-2021/SAINT%20PERE%20EN%20RETZ/Copie%20de%20SAINT%20PERE%20EN%20RETZ%20-%20PERIODE%203%20-%20JAN%20FEV%202021%20-%20v2.xlsx?E9B41793" TargetMode="External"/><Relationship Id="rId1" Type="http://schemas.openxmlformats.org/officeDocument/2006/relationships/externalLinkPath" Target="file:///\\E9B41793\Copie%20de%20SAINT%20PERE%20EN%20RETZ%20-%20PERIODE%203%20-%20JAN%20FEV%202021%20-%20v2.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cpgplc-my.sharepoint.com/DG%20Ops/DG21%20-%20SCOLAREST/Tous/D035_OCEANE%20DE%20RESTAURATION/Di&#233;t&#233;tique%20HQS/CC%20-%20Di&#233;t&#233;tique%20HQS/DIETETIQUE/Menus%202020-2021/01.%20SEPT%20OCT/MENUS%20DE%20BASE/SCOLAIRES%20-%20PERIODE%201%20-%20SEPT-OCT%202020.xlsx?1DADE8DB" TargetMode="External"/><Relationship Id="rId1" Type="http://schemas.openxmlformats.org/officeDocument/2006/relationships/externalLinkPath" Target="file:///\\1DADE8DB\SCOLAIRES%20-%20PERIODE%201%20-%20SEPT-OCT%2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pgplc-my.sharepoint.com/DG%20Ops/DG21%20-%20SCOLAREST/Tous/D035_OCEANE%20DE%20RESTAURATION/MENUS%202021-2022/3%20-%20PERIODE%203%20-%20JANVIER%20FEVRIER%202021/CLSH%20-%20ALSH/MAUGES%20SUR%20LOIRE%20-%20CLSH%20-%20PERIODE%203%20-%20JANV%20FEVRI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_PUBLIPOSTAGE"/>
      <sheetName val="00-BASE"/>
      <sheetName val="Trame_de_menus"/>
      <sheetName val="Rotation_des_plats"/>
      <sheetName val="Apparition_des_plats"/>
      <sheetName val="MENUS AUTOMATISÉS"/>
      <sheetName val="FRÉQUENCES GEMRCN AUTOMATISÉES"/>
    </sheetNames>
    <sheetDataSet>
      <sheetData sheetId="0" refreshError="1"/>
      <sheetData sheetId="1" refreshError="1">
        <row r="3">
          <cell r="C3" t="str">
            <v>Carottes râpées au citron</v>
          </cell>
          <cell r="G3">
            <v>0</v>
          </cell>
          <cell r="H3">
            <v>1</v>
          </cell>
          <cell r="I3">
            <v>1</v>
          </cell>
          <cell r="J3">
            <v>0</v>
          </cell>
          <cell r="K3">
            <v>1</v>
          </cell>
        </row>
        <row r="4">
          <cell r="C4" t="str">
            <v>Carottes râpées / maïs</v>
          </cell>
          <cell r="G4">
            <v>0</v>
          </cell>
          <cell r="H4">
            <v>1</v>
          </cell>
          <cell r="I4">
            <v>1</v>
          </cell>
          <cell r="J4">
            <v>0</v>
          </cell>
          <cell r="K4">
            <v>1</v>
          </cell>
        </row>
        <row r="5">
          <cell r="C5" t="str">
            <v>Carottes râpées Florida</v>
          </cell>
          <cell r="G5">
            <v>0</v>
          </cell>
          <cell r="H5">
            <v>3</v>
          </cell>
          <cell r="I5">
            <v>1</v>
          </cell>
          <cell r="J5">
            <v>0</v>
          </cell>
          <cell r="K5">
            <v>1</v>
          </cell>
        </row>
        <row r="6">
          <cell r="C6" t="str">
            <v>Carottes râpées vinaigrette</v>
          </cell>
          <cell r="G6">
            <v>0</v>
          </cell>
          <cell r="H6">
            <v>1</v>
          </cell>
          <cell r="I6">
            <v>1</v>
          </cell>
          <cell r="J6">
            <v>0</v>
          </cell>
          <cell r="K6">
            <v>1</v>
          </cell>
        </row>
        <row r="7">
          <cell r="C7" t="str">
            <v>Carottes aux raisins</v>
          </cell>
          <cell r="G7">
            <v>0</v>
          </cell>
          <cell r="H7">
            <v>1</v>
          </cell>
          <cell r="I7">
            <v>1</v>
          </cell>
          <cell r="J7">
            <v>0</v>
          </cell>
          <cell r="K7">
            <v>1</v>
          </cell>
        </row>
        <row r="8">
          <cell r="C8" t="str">
            <v xml:space="preserve">Salade 3 dés </v>
          </cell>
          <cell r="G8">
            <v>0</v>
          </cell>
          <cell r="H8">
            <v>2</v>
          </cell>
          <cell r="I8">
            <v>1</v>
          </cell>
          <cell r="J8">
            <v>0</v>
          </cell>
          <cell r="K8">
            <v>1</v>
          </cell>
        </row>
        <row r="9">
          <cell r="C9" t="str">
            <v>Concombre à la crème</v>
          </cell>
          <cell r="G9">
            <v>0</v>
          </cell>
          <cell r="H9">
            <v>1</v>
          </cell>
          <cell r="I9">
            <v>2</v>
          </cell>
          <cell r="J9">
            <v>0</v>
          </cell>
          <cell r="K9">
            <v>1</v>
          </cell>
        </row>
        <row r="10">
          <cell r="C10" t="str">
            <v>Concombre aux 2 pommes</v>
          </cell>
          <cell r="G10">
            <v>0</v>
          </cell>
          <cell r="H10">
            <v>2</v>
          </cell>
          <cell r="I10">
            <v>2</v>
          </cell>
          <cell r="J10">
            <v>0</v>
          </cell>
          <cell r="K10">
            <v>1</v>
          </cell>
        </row>
        <row r="11">
          <cell r="C11" t="str">
            <v>Concombres monégasques</v>
          </cell>
          <cell r="G11">
            <v>0</v>
          </cell>
          <cell r="H11">
            <v>2</v>
          </cell>
          <cell r="I11">
            <v>2</v>
          </cell>
          <cell r="J11">
            <v>0</v>
          </cell>
          <cell r="K11">
            <v>1</v>
          </cell>
        </row>
        <row r="12">
          <cell r="C12" t="str">
            <v>Concombre printanière</v>
          </cell>
          <cell r="G12">
            <v>0</v>
          </cell>
          <cell r="H12">
            <v>2</v>
          </cell>
          <cell r="I12">
            <v>1</v>
          </cell>
          <cell r="J12">
            <v>0</v>
          </cell>
          <cell r="K12">
            <v>1</v>
          </cell>
        </row>
        <row r="13">
          <cell r="C13" t="str">
            <v>Salade de concombre alpin</v>
          </cell>
          <cell r="G13">
            <v>0</v>
          </cell>
          <cell r="H13">
            <v>1</v>
          </cell>
          <cell r="I13">
            <v>1</v>
          </cell>
          <cell r="J13">
            <v>0</v>
          </cell>
          <cell r="K13">
            <v>1</v>
          </cell>
        </row>
        <row r="14">
          <cell r="C14" t="str">
            <v>Salade grecque</v>
          </cell>
          <cell r="G14">
            <v>0</v>
          </cell>
          <cell r="H14">
            <v>2</v>
          </cell>
          <cell r="I14">
            <v>1</v>
          </cell>
          <cell r="J14">
            <v>0</v>
          </cell>
          <cell r="K14">
            <v>1</v>
          </cell>
        </row>
        <row r="15">
          <cell r="C15" t="str">
            <v>Melon</v>
          </cell>
          <cell r="G15">
            <v>0</v>
          </cell>
          <cell r="H15">
            <v>2</v>
          </cell>
          <cell r="I15">
            <v>1</v>
          </cell>
          <cell r="J15">
            <v>0</v>
          </cell>
          <cell r="K15">
            <v>1</v>
          </cell>
        </row>
        <row r="16">
          <cell r="C16" t="str">
            <v>1/2 Pamplemousse</v>
          </cell>
          <cell r="G16">
            <v>0</v>
          </cell>
          <cell r="H16">
            <v>1</v>
          </cell>
          <cell r="I16">
            <v>1</v>
          </cell>
          <cell r="J16">
            <v>0</v>
          </cell>
          <cell r="K16">
            <v>1</v>
          </cell>
        </row>
        <row r="17">
          <cell r="C17" t="str">
            <v>Radis beurre</v>
          </cell>
          <cell r="G17">
            <v>0</v>
          </cell>
          <cell r="H17">
            <v>1</v>
          </cell>
          <cell r="I17">
            <v>1</v>
          </cell>
          <cell r="J17">
            <v>0</v>
          </cell>
          <cell r="K17">
            <v>1</v>
          </cell>
        </row>
        <row r="18">
          <cell r="C18" t="str">
            <v>Tomates / 1/2 œuf</v>
          </cell>
          <cell r="G18">
            <v>0</v>
          </cell>
          <cell r="H18">
            <v>3</v>
          </cell>
          <cell r="I18">
            <v>1</v>
          </cell>
          <cell r="J18">
            <v>0</v>
          </cell>
          <cell r="K18">
            <v>1</v>
          </cell>
        </row>
        <row r="19">
          <cell r="C19" t="str">
            <v>Tomates / celeri</v>
          </cell>
          <cell r="G19">
            <v>0</v>
          </cell>
          <cell r="H19">
            <v>3</v>
          </cell>
          <cell r="I19">
            <v>2</v>
          </cell>
          <cell r="J19">
            <v>0</v>
          </cell>
          <cell r="K19">
            <v>1</v>
          </cell>
        </row>
        <row r="20">
          <cell r="C20" t="str">
            <v>Tomates vinaigrette</v>
          </cell>
          <cell r="G20">
            <v>0</v>
          </cell>
          <cell r="H20">
            <v>2</v>
          </cell>
          <cell r="I20">
            <v>1</v>
          </cell>
          <cell r="J20">
            <v>0</v>
          </cell>
          <cell r="K20">
            <v>1</v>
          </cell>
        </row>
        <row r="21">
          <cell r="C21" t="str">
            <v>Tomates / maïs</v>
          </cell>
          <cell r="G21">
            <v>0</v>
          </cell>
          <cell r="H21">
            <v>2</v>
          </cell>
          <cell r="I21">
            <v>1</v>
          </cell>
          <cell r="J21">
            <v>0</v>
          </cell>
          <cell r="K21">
            <v>1</v>
          </cell>
        </row>
        <row r="22">
          <cell r="C22" t="str">
            <v>Tomates entières</v>
          </cell>
          <cell r="G22">
            <v>0</v>
          </cell>
          <cell r="H22">
            <v>1</v>
          </cell>
          <cell r="I22">
            <v>1</v>
          </cell>
          <cell r="J22">
            <v>0</v>
          </cell>
          <cell r="K22">
            <v>1</v>
          </cell>
        </row>
        <row r="23">
          <cell r="C23" t="str">
            <v>Salade Rémy</v>
          </cell>
          <cell r="E23" t="str">
            <v>F</v>
          </cell>
          <cell r="G23">
            <v>1</v>
          </cell>
          <cell r="H23">
            <v>3</v>
          </cell>
          <cell r="I23">
            <v>1</v>
          </cell>
          <cell r="J23">
            <v>0</v>
          </cell>
          <cell r="K23">
            <v>1</v>
          </cell>
        </row>
        <row r="24">
          <cell r="C24" t="str">
            <v>Salade printanière</v>
          </cell>
          <cell r="G24">
            <v>0</v>
          </cell>
          <cell r="H24">
            <v>2</v>
          </cell>
          <cell r="I24">
            <v>2</v>
          </cell>
          <cell r="J24">
            <v>0</v>
          </cell>
          <cell r="K24">
            <v>1</v>
          </cell>
        </row>
        <row r="25">
          <cell r="C25" t="str">
            <v>Salade aux dés de fromage</v>
          </cell>
          <cell r="G25">
            <v>0</v>
          </cell>
          <cell r="H25">
            <v>3</v>
          </cell>
          <cell r="I25">
            <v>2</v>
          </cell>
          <cell r="J25">
            <v>0</v>
          </cell>
          <cell r="K25">
            <v>1</v>
          </cell>
        </row>
        <row r="26">
          <cell r="C26" t="str">
            <v>Salade exotique</v>
          </cell>
          <cell r="G26">
            <v>0</v>
          </cell>
          <cell r="H26">
            <v>3</v>
          </cell>
          <cell r="I26">
            <v>2</v>
          </cell>
          <cell r="J26">
            <v>0</v>
          </cell>
          <cell r="K26">
            <v>1</v>
          </cell>
        </row>
        <row r="27">
          <cell r="C27" t="str">
            <v>Salade de lardons aux croûtons</v>
          </cell>
          <cell r="E27" t="str">
            <v>F</v>
          </cell>
          <cell r="G27">
            <v>1</v>
          </cell>
          <cell r="H27">
            <v>2</v>
          </cell>
          <cell r="I27">
            <v>3</v>
          </cell>
          <cell r="J27">
            <v>0</v>
          </cell>
          <cell r="K27">
            <v>1</v>
          </cell>
        </row>
        <row r="28">
          <cell r="C28" t="str">
            <v>Salade coleslaw</v>
          </cell>
          <cell r="E28" t="str">
            <v>F</v>
          </cell>
          <cell r="G28">
            <v>1</v>
          </cell>
          <cell r="H28">
            <v>2</v>
          </cell>
          <cell r="I28">
            <v>1</v>
          </cell>
          <cell r="J28">
            <v>0</v>
          </cell>
          <cell r="K28">
            <v>1</v>
          </cell>
        </row>
        <row r="29">
          <cell r="C29" t="str">
            <v>Betteraves aux pommes</v>
          </cell>
          <cell r="G29">
            <v>0</v>
          </cell>
          <cell r="H29">
            <v>1</v>
          </cell>
          <cell r="I29">
            <v>1</v>
          </cell>
          <cell r="J29">
            <v>0</v>
          </cell>
          <cell r="L29">
            <v>1</v>
          </cell>
        </row>
        <row r="30">
          <cell r="C30" t="str">
            <v>Betteraves vinaigrette</v>
          </cell>
          <cell r="G30">
            <v>0</v>
          </cell>
          <cell r="H30">
            <v>1</v>
          </cell>
          <cell r="I30">
            <v>1</v>
          </cell>
          <cell r="J30">
            <v>0</v>
          </cell>
          <cell r="L30">
            <v>1</v>
          </cell>
        </row>
        <row r="31">
          <cell r="C31" t="str">
            <v>Betteraves ciboulettes</v>
          </cell>
          <cell r="G31">
            <v>0</v>
          </cell>
          <cell r="H31">
            <v>1</v>
          </cell>
          <cell r="I31">
            <v>1</v>
          </cell>
          <cell r="J31">
            <v>0</v>
          </cell>
          <cell r="L31">
            <v>1</v>
          </cell>
        </row>
        <row r="32">
          <cell r="C32" t="str">
            <v>Betteraves et maïs</v>
          </cell>
          <cell r="G32">
            <v>0</v>
          </cell>
          <cell r="H32">
            <v>1</v>
          </cell>
          <cell r="I32">
            <v>1</v>
          </cell>
          <cell r="J32">
            <v>0</v>
          </cell>
          <cell r="L32">
            <v>1</v>
          </cell>
        </row>
        <row r="33">
          <cell r="C33" t="str">
            <v>Trio de râpés à la betterave</v>
          </cell>
          <cell r="G33">
            <v>0</v>
          </cell>
          <cell r="H33">
            <v>1</v>
          </cell>
          <cell r="I33">
            <v>1</v>
          </cell>
          <cell r="J33">
            <v>0</v>
          </cell>
          <cell r="L33">
            <v>1</v>
          </cell>
        </row>
        <row r="34">
          <cell r="C34" t="str">
            <v>Céleri à la crème</v>
          </cell>
          <cell r="G34">
            <v>0</v>
          </cell>
          <cell r="H34">
            <v>1</v>
          </cell>
          <cell r="I34">
            <v>2</v>
          </cell>
          <cell r="J34">
            <v>0</v>
          </cell>
          <cell r="L34">
            <v>1</v>
          </cell>
        </row>
        <row r="35">
          <cell r="C35" t="str">
            <v>Céleri vinaigrette</v>
          </cell>
          <cell r="G35">
            <v>0</v>
          </cell>
          <cell r="H35">
            <v>1</v>
          </cell>
          <cell r="I35">
            <v>1</v>
          </cell>
          <cell r="J35">
            <v>0</v>
          </cell>
          <cell r="L35">
            <v>1</v>
          </cell>
        </row>
        <row r="36">
          <cell r="C36" t="str">
            <v>Celeri et maïs</v>
          </cell>
          <cell r="G36">
            <v>0</v>
          </cell>
          <cell r="H36">
            <v>2</v>
          </cell>
          <cell r="I36">
            <v>1</v>
          </cell>
          <cell r="J36">
            <v>0</v>
          </cell>
          <cell r="L36">
            <v>1</v>
          </cell>
        </row>
        <row r="37">
          <cell r="C37" t="str">
            <v>Celeri rémoulade</v>
          </cell>
          <cell r="G37">
            <v>0</v>
          </cell>
          <cell r="H37">
            <v>1</v>
          </cell>
          <cell r="I37">
            <v>2</v>
          </cell>
          <cell r="J37">
            <v>0</v>
          </cell>
          <cell r="L37">
            <v>1</v>
          </cell>
        </row>
        <row r="38">
          <cell r="C38" t="str">
            <v>Céleri et carottes</v>
          </cell>
          <cell r="G38">
            <v>0</v>
          </cell>
          <cell r="H38">
            <v>2</v>
          </cell>
          <cell r="I38">
            <v>1</v>
          </cell>
          <cell r="J38">
            <v>0</v>
          </cell>
          <cell r="L38">
            <v>1</v>
          </cell>
        </row>
        <row r="39">
          <cell r="C39" t="str">
            <v>Haricots verts à l'emmental</v>
          </cell>
          <cell r="E39" t="str">
            <v>F</v>
          </cell>
          <cell r="G39">
            <v>1</v>
          </cell>
          <cell r="H39">
            <v>3</v>
          </cell>
          <cell r="I39">
            <v>1</v>
          </cell>
          <cell r="J39">
            <v>0</v>
          </cell>
          <cell r="L39">
            <v>1</v>
          </cell>
          <cell r="O39">
            <v>1</v>
          </cell>
        </row>
        <row r="40">
          <cell r="C40" t="str">
            <v>Salade jurassienne</v>
          </cell>
          <cell r="E40" t="str">
            <v>F</v>
          </cell>
          <cell r="G40">
            <v>1</v>
          </cell>
          <cell r="H40">
            <v>3</v>
          </cell>
          <cell r="I40">
            <v>1</v>
          </cell>
          <cell r="J40">
            <v>0</v>
          </cell>
          <cell r="L40">
            <v>1</v>
          </cell>
          <cell r="O40">
            <v>1</v>
          </cell>
        </row>
        <row r="41">
          <cell r="C41" t="str">
            <v>Macédoine de légumes</v>
          </cell>
          <cell r="E41" t="str">
            <v>F</v>
          </cell>
          <cell r="G41">
            <v>1</v>
          </cell>
          <cell r="H41">
            <v>1</v>
          </cell>
          <cell r="I41">
            <v>2</v>
          </cell>
          <cell r="J41">
            <v>0</v>
          </cell>
          <cell r="L41">
            <v>1</v>
          </cell>
        </row>
        <row r="42">
          <cell r="C42" t="str">
            <v>Macédoine au thon</v>
          </cell>
          <cell r="E42" t="str">
            <v>F</v>
          </cell>
          <cell r="G42">
            <v>1</v>
          </cell>
          <cell r="H42">
            <v>2</v>
          </cell>
          <cell r="I42">
            <v>2</v>
          </cell>
          <cell r="J42">
            <v>0</v>
          </cell>
          <cell r="L42">
            <v>1</v>
          </cell>
        </row>
        <row r="43">
          <cell r="C43" t="str">
            <v>Potage campagnard</v>
          </cell>
          <cell r="D43" t="str">
            <v>M</v>
          </cell>
          <cell r="G43">
            <v>1</v>
          </cell>
          <cell r="H43">
            <v>3</v>
          </cell>
          <cell r="I43">
            <v>2</v>
          </cell>
          <cell r="J43">
            <v>0</v>
          </cell>
          <cell r="L43">
            <v>1</v>
          </cell>
        </row>
        <row r="44">
          <cell r="C44" t="str">
            <v xml:space="preserve">Velouté de légumes </v>
          </cell>
          <cell r="D44" t="str">
            <v>M</v>
          </cell>
          <cell r="G44">
            <v>1</v>
          </cell>
          <cell r="H44">
            <v>3</v>
          </cell>
          <cell r="I44">
            <v>1</v>
          </cell>
          <cell r="J44">
            <v>0</v>
          </cell>
          <cell r="L44">
            <v>1</v>
          </cell>
        </row>
        <row r="45">
          <cell r="C45" t="str">
            <v>Cervelas</v>
          </cell>
          <cell r="G45">
            <v>0</v>
          </cell>
          <cell r="H45">
            <v>3</v>
          </cell>
          <cell r="I45">
            <v>1</v>
          </cell>
          <cell r="J45">
            <v>1</v>
          </cell>
          <cell r="M45">
            <v>1</v>
          </cell>
        </row>
        <row r="46">
          <cell r="C46" t="str">
            <v>Galantine de volaille</v>
          </cell>
          <cell r="G46">
            <v>0</v>
          </cell>
          <cell r="H46">
            <v>2</v>
          </cell>
          <cell r="I46">
            <v>1</v>
          </cell>
          <cell r="J46">
            <v>1</v>
          </cell>
          <cell r="M46">
            <v>1</v>
          </cell>
        </row>
        <row r="47">
          <cell r="C47" t="str">
            <v>Mortadelle</v>
          </cell>
          <cell r="G47">
            <v>0</v>
          </cell>
          <cell r="H47">
            <v>2</v>
          </cell>
          <cell r="I47">
            <v>1</v>
          </cell>
          <cell r="J47">
            <v>1</v>
          </cell>
          <cell r="M47">
            <v>1</v>
          </cell>
        </row>
        <row r="48">
          <cell r="C48" t="str">
            <v>Pâté forestier</v>
          </cell>
          <cell r="G48">
            <v>0</v>
          </cell>
          <cell r="H48">
            <v>2</v>
          </cell>
          <cell r="I48">
            <v>1</v>
          </cell>
          <cell r="J48">
            <v>1</v>
          </cell>
          <cell r="M48">
            <v>1</v>
          </cell>
        </row>
        <row r="49">
          <cell r="C49" t="str">
            <v xml:space="preserve">Pâté de campagne </v>
          </cell>
          <cell r="G49">
            <v>0</v>
          </cell>
          <cell r="H49">
            <v>2</v>
          </cell>
          <cell r="I49">
            <v>1</v>
          </cell>
          <cell r="J49">
            <v>1</v>
          </cell>
          <cell r="M49">
            <v>1</v>
          </cell>
        </row>
        <row r="50">
          <cell r="C50" t="str">
            <v>Pâté de foie</v>
          </cell>
          <cell r="G50">
            <v>0</v>
          </cell>
          <cell r="H50">
            <v>2</v>
          </cell>
          <cell r="I50">
            <v>1</v>
          </cell>
          <cell r="J50">
            <v>1</v>
          </cell>
          <cell r="M50">
            <v>1</v>
          </cell>
        </row>
        <row r="51">
          <cell r="C51" t="str">
            <v>Pâté de lapin</v>
          </cell>
          <cell r="G51">
            <v>0</v>
          </cell>
          <cell r="H51">
            <v>2</v>
          </cell>
          <cell r="I51">
            <v>1</v>
          </cell>
          <cell r="J51">
            <v>1</v>
          </cell>
          <cell r="M51">
            <v>1</v>
          </cell>
        </row>
        <row r="52">
          <cell r="C52" t="str">
            <v>Rillettes</v>
          </cell>
          <cell r="G52">
            <v>0</v>
          </cell>
          <cell r="H52">
            <v>2</v>
          </cell>
          <cell r="I52">
            <v>1</v>
          </cell>
          <cell r="J52">
            <v>1</v>
          </cell>
          <cell r="M52">
            <v>1</v>
          </cell>
        </row>
        <row r="53">
          <cell r="C53" t="str">
            <v>Salami</v>
          </cell>
          <cell r="G53">
            <v>0</v>
          </cell>
          <cell r="H53">
            <v>2</v>
          </cell>
          <cell r="I53">
            <v>1</v>
          </cell>
          <cell r="J53">
            <v>1</v>
          </cell>
          <cell r="M53">
            <v>1</v>
          </cell>
        </row>
        <row r="54">
          <cell r="C54" t="str">
            <v>Saucisson sec</v>
          </cell>
          <cell r="G54">
            <v>0</v>
          </cell>
          <cell r="H54">
            <v>3</v>
          </cell>
          <cell r="I54">
            <v>1</v>
          </cell>
          <cell r="J54">
            <v>1</v>
          </cell>
          <cell r="M54">
            <v>1</v>
          </cell>
        </row>
        <row r="55">
          <cell r="C55" t="str">
            <v>Œuf aïoli</v>
          </cell>
          <cell r="G55">
            <v>0</v>
          </cell>
          <cell r="H55">
            <v>1</v>
          </cell>
          <cell r="I55">
            <v>2</v>
          </cell>
          <cell r="J55">
            <v>0</v>
          </cell>
          <cell r="M55">
            <v>1</v>
          </cell>
        </row>
        <row r="56">
          <cell r="C56" t="str">
            <v>Œuf mayonnaise</v>
          </cell>
          <cell r="G56">
            <v>0</v>
          </cell>
          <cell r="H56">
            <v>1</v>
          </cell>
          <cell r="I56">
            <v>2</v>
          </cell>
          <cell r="J56">
            <v>0</v>
          </cell>
          <cell r="M56">
            <v>1</v>
          </cell>
        </row>
        <row r="57">
          <cell r="C57" t="str">
            <v>Œuf sauce aurore</v>
          </cell>
          <cell r="G57">
            <v>0</v>
          </cell>
          <cell r="H57">
            <v>1</v>
          </cell>
          <cell r="I57">
            <v>2</v>
          </cell>
          <cell r="J57">
            <v>0</v>
          </cell>
          <cell r="M57">
            <v>1</v>
          </cell>
        </row>
        <row r="58">
          <cell r="C58" t="str">
            <v>Œuf sauce tartare</v>
          </cell>
          <cell r="G58">
            <v>0</v>
          </cell>
          <cell r="H58">
            <v>1</v>
          </cell>
          <cell r="I58">
            <v>2</v>
          </cell>
          <cell r="J58">
            <v>0</v>
          </cell>
          <cell r="M58">
            <v>1</v>
          </cell>
        </row>
        <row r="59">
          <cell r="C59" t="str">
            <v>Œuf sauce vincent</v>
          </cell>
          <cell r="G59">
            <v>0</v>
          </cell>
          <cell r="H59">
            <v>1</v>
          </cell>
          <cell r="I59">
            <v>2</v>
          </cell>
          <cell r="J59">
            <v>0</v>
          </cell>
          <cell r="M59">
            <v>1</v>
          </cell>
        </row>
        <row r="60">
          <cell r="C60" t="str">
            <v>Œuf vinaigrette</v>
          </cell>
          <cell r="G60">
            <v>0</v>
          </cell>
          <cell r="H60">
            <v>1</v>
          </cell>
          <cell r="I60">
            <v>1</v>
          </cell>
          <cell r="J60">
            <v>0</v>
          </cell>
          <cell r="M60">
            <v>1</v>
          </cell>
        </row>
        <row r="61">
          <cell r="C61" t="str">
            <v>Pâtes à la toscane</v>
          </cell>
          <cell r="D61" t="str">
            <v>M</v>
          </cell>
          <cell r="E61" t="str">
            <v>F</v>
          </cell>
          <cell r="G61">
            <v>1</v>
          </cell>
          <cell r="H61">
            <v>3</v>
          </cell>
          <cell r="I61">
            <v>2</v>
          </cell>
          <cell r="J61">
            <v>1</v>
          </cell>
          <cell r="N61">
            <v>1</v>
          </cell>
        </row>
        <row r="62">
          <cell r="C62" t="str">
            <v>Salade Marco Polo</v>
          </cell>
          <cell r="D62" t="str">
            <v>M</v>
          </cell>
          <cell r="G62">
            <v>1</v>
          </cell>
          <cell r="H62">
            <v>3</v>
          </cell>
          <cell r="I62">
            <v>2</v>
          </cell>
          <cell r="J62">
            <v>0</v>
          </cell>
          <cell r="N62">
            <v>1</v>
          </cell>
        </row>
        <row r="63">
          <cell r="C63" t="str">
            <v>Salade carnaval</v>
          </cell>
          <cell r="D63" t="str">
            <v>M</v>
          </cell>
          <cell r="G63">
            <v>1</v>
          </cell>
          <cell r="H63">
            <v>2</v>
          </cell>
          <cell r="I63">
            <v>1</v>
          </cell>
          <cell r="J63">
            <v>0</v>
          </cell>
          <cell r="N63">
            <v>1</v>
          </cell>
        </row>
        <row r="64">
          <cell r="C64" t="str">
            <v>Pâtes jambon tomates</v>
          </cell>
          <cell r="D64" t="str">
            <v>M</v>
          </cell>
          <cell r="G64">
            <v>1</v>
          </cell>
          <cell r="H64">
            <v>2</v>
          </cell>
          <cell r="I64">
            <v>1</v>
          </cell>
          <cell r="J64">
            <v>0</v>
          </cell>
          <cell r="N64">
            <v>1</v>
          </cell>
        </row>
        <row r="65">
          <cell r="C65" t="str">
            <v>Coquillettes monésgasques</v>
          </cell>
          <cell r="D65" t="str">
            <v>M</v>
          </cell>
          <cell r="G65">
            <v>1</v>
          </cell>
          <cell r="H65">
            <v>2</v>
          </cell>
          <cell r="I65">
            <v>2</v>
          </cell>
          <cell r="J65">
            <v>0</v>
          </cell>
          <cell r="N65">
            <v>1</v>
          </cell>
        </row>
        <row r="66">
          <cell r="C66" t="str">
            <v>Riz andalou</v>
          </cell>
          <cell r="D66" t="str">
            <v>M</v>
          </cell>
          <cell r="E66" t="str">
            <v>F</v>
          </cell>
          <cell r="F66" t="str">
            <v>S</v>
          </cell>
          <cell r="G66">
            <v>1</v>
          </cell>
          <cell r="H66">
            <v>2</v>
          </cell>
          <cell r="I66">
            <v>1</v>
          </cell>
          <cell r="J66">
            <v>0</v>
          </cell>
          <cell r="N66">
            <v>1</v>
          </cell>
        </row>
        <row r="67">
          <cell r="C67" t="str">
            <v>Riz au thon</v>
          </cell>
          <cell r="D67" t="str">
            <v>M</v>
          </cell>
          <cell r="F67" t="str">
            <v>S</v>
          </cell>
          <cell r="G67">
            <v>1</v>
          </cell>
          <cell r="H67">
            <v>2</v>
          </cell>
          <cell r="I67">
            <v>1</v>
          </cell>
          <cell r="J67">
            <v>0</v>
          </cell>
          <cell r="N67">
            <v>1</v>
          </cell>
        </row>
        <row r="68">
          <cell r="C68" t="str">
            <v>Riz fraicheur</v>
          </cell>
          <cell r="D68" t="str">
            <v>M</v>
          </cell>
          <cell r="F68" t="str">
            <v>S</v>
          </cell>
          <cell r="G68">
            <v>1</v>
          </cell>
          <cell r="H68">
            <v>3</v>
          </cell>
          <cell r="I68">
            <v>1</v>
          </cell>
          <cell r="J68">
            <v>0</v>
          </cell>
          <cell r="N68">
            <v>1</v>
          </cell>
        </row>
        <row r="69">
          <cell r="C69" t="str">
            <v>Riz niçois</v>
          </cell>
          <cell r="D69" t="str">
            <v>M</v>
          </cell>
          <cell r="F69" t="str">
            <v>S</v>
          </cell>
          <cell r="G69">
            <v>1</v>
          </cell>
          <cell r="H69">
            <v>3</v>
          </cell>
          <cell r="I69">
            <v>1</v>
          </cell>
          <cell r="J69">
            <v>0</v>
          </cell>
          <cell r="N69">
            <v>1</v>
          </cell>
        </row>
        <row r="70">
          <cell r="C70" t="str">
            <v>Salade Alaska</v>
          </cell>
          <cell r="D70" t="str">
            <v>M</v>
          </cell>
          <cell r="E70" t="str">
            <v>F</v>
          </cell>
          <cell r="F70" t="str">
            <v>S</v>
          </cell>
          <cell r="G70">
            <v>1</v>
          </cell>
          <cell r="H70">
            <v>3</v>
          </cell>
          <cell r="I70">
            <v>2</v>
          </cell>
          <cell r="J70">
            <v>0</v>
          </cell>
          <cell r="N70">
            <v>1</v>
          </cell>
        </row>
        <row r="71">
          <cell r="C71" t="str">
            <v>Salade carmen</v>
          </cell>
          <cell r="D71" t="str">
            <v>M</v>
          </cell>
          <cell r="E71" t="str">
            <v>F</v>
          </cell>
          <cell r="F71" t="str">
            <v>S</v>
          </cell>
          <cell r="G71">
            <v>1</v>
          </cell>
          <cell r="H71">
            <v>3</v>
          </cell>
          <cell r="I71">
            <v>1</v>
          </cell>
          <cell r="J71">
            <v>0</v>
          </cell>
          <cell r="N71">
            <v>1</v>
          </cell>
        </row>
        <row r="72">
          <cell r="C72" t="str">
            <v>Salade complète</v>
          </cell>
          <cell r="D72" t="str">
            <v>M</v>
          </cell>
          <cell r="F72" t="str">
            <v>S</v>
          </cell>
          <cell r="G72">
            <v>1</v>
          </cell>
          <cell r="H72">
            <v>2</v>
          </cell>
          <cell r="I72">
            <v>1</v>
          </cell>
          <cell r="J72">
            <v>0</v>
          </cell>
          <cell r="N72">
            <v>1</v>
          </cell>
        </row>
        <row r="73">
          <cell r="C73" t="str">
            <v>Salade pique nique</v>
          </cell>
          <cell r="D73" t="str">
            <v>M</v>
          </cell>
          <cell r="F73" t="str">
            <v>S</v>
          </cell>
          <cell r="G73">
            <v>1</v>
          </cell>
          <cell r="H73">
            <v>2</v>
          </cell>
          <cell r="I73">
            <v>1</v>
          </cell>
          <cell r="J73">
            <v>0</v>
          </cell>
          <cell r="N73">
            <v>1</v>
          </cell>
        </row>
        <row r="74">
          <cell r="C74" t="str">
            <v>Salade ruzinoise</v>
          </cell>
          <cell r="D74" t="str">
            <v>M</v>
          </cell>
          <cell r="G74">
            <v>1</v>
          </cell>
          <cell r="H74">
            <v>3</v>
          </cell>
          <cell r="I74">
            <v>2</v>
          </cell>
          <cell r="J74">
            <v>0</v>
          </cell>
          <cell r="N74">
            <v>1</v>
          </cell>
        </row>
        <row r="75">
          <cell r="C75" t="str">
            <v>Piémontaise au thon</v>
          </cell>
          <cell r="G75">
            <v>0</v>
          </cell>
          <cell r="H75">
            <v>2</v>
          </cell>
          <cell r="I75">
            <v>2</v>
          </cell>
          <cell r="J75">
            <v>0</v>
          </cell>
          <cell r="N75">
            <v>1</v>
          </cell>
        </row>
        <row r="76">
          <cell r="C76" t="str">
            <v>Piémontaise au jambon</v>
          </cell>
          <cell r="G76">
            <v>0</v>
          </cell>
          <cell r="H76">
            <v>2</v>
          </cell>
          <cell r="I76">
            <v>2</v>
          </cell>
          <cell r="J76">
            <v>0</v>
          </cell>
          <cell r="N76">
            <v>1</v>
          </cell>
        </row>
        <row r="77">
          <cell r="C77" t="str">
            <v>Salade des Carpâtes</v>
          </cell>
          <cell r="E77" t="str">
            <v>F</v>
          </cell>
          <cell r="G77">
            <v>1</v>
          </cell>
          <cell r="H77">
            <v>3</v>
          </cell>
          <cell r="I77">
            <v>2</v>
          </cell>
          <cell r="J77">
            <v>0</v>
          </cell>
          <cell r="N77">
            <v>1</v>
          </cell>
        </row>
        <row r="78">
          <cell r="C78" t="str">
            <v>Salade du pêcheur</v>
          </cell>
          <cell r="G78">
            <v>0</v>
          </cell>
          <cell r="H78">
            <v>2</v>
          </cell>
          <cell r="I78">
            <v>2</v>
          </cell>
          <cell r="J78">
            <v>0</v>
          </cell>
          <cell r="N78">
            <v>1</v>
          </cell>
        </row>
        <row r="79">
          <cell r="C79" t="str">
            <v>Pommes de terre au thon</v>
          </cell>
          <cell r="G79">
            <v>0</v>
          </cell>
          <cell r="H79">
            <v>2</v>
          </cell>
          <cell r="I79">
            <v>2</v>
          </cell>
          <cell r="J79">
            <v>0</v>
          </cell>
          <cell r="N79">
            <v>1</v>
          </cell>
        </row>
        <row r="80">
          <cell r="C80" t="str">
            <v>Salade lyonnaise</v>
          </cell>
          <cell r="E80" t="str">
            <v>F</v>
          </cell>
          <cell r="G80">
            <v>1</v>
          </cell>
          <cell r="H80">
            <v>3</v>
          </cell>
          <cell r="I80">
            <v>2</v>
          </cell>
          <cell r="J80">
            <v>0</v>
          </cell>
          <cell r="N80">
            <v>1</v>
          </cell>
        </row>
        <row r="81">
          <cell r="C81" t="str">
            <v>Salade normande</v>
          </cell>
          <cell r="G81">
            <v>0</v>
          </cell>
          <cell r="H81">
            <v>2</v>
          </cell>
          <cell r="I81">
            <v>2</v>
          </cell>
          <cell r="J81">
            <v>0</v>
          </cell>
          <cell r="N81">
            <v>1</v>
          </cell>
        </row>
        <row r="82">
          <cell r="C82" t="str">
            <v>Salade paysanne</v>
          </cell>
          <cell r="E82" t="str">
            <v>F</v>
          </cell>
          <cell r="G82">
            <v>1</v>
          </cell>
          <cell r="H82">
            <v>3</v>
          </cell>
          <cell r="I82">
            <v>1</v>
          </cell>
          <cell r="J82">
            <v>0</v>
          </cell>
          <cell r="N82">
            <v>1</v>
          </cell>
        </row>
        <row r="83">
          <cell r="C83" t="str">
            <v>Taboulé de volaille</v>
          </cell>
          <cell r="F83" t="str">
            <v>S</v>
          </cell>
          <cell r="G83">
            <v>1</v>
          </cell>
          <cell r="H83">
            <v>3</v>
          </cell>
          <cell r="I83">
            <v>1</v>
          </cell>
          <cell r="J83">
            <v>0</v>
          </cell>
          <cell r="N83">
            <v>1</v>
          </cell>
        </row>
        <row r="84">
          <cell r="C84" t="str">
            <v>Taboulé marocain</v>
          </cell>
          <cell r="E84" t="str">
            <v>F</v>
          </cell>
          <cell r="F84" t="str">
            <v>S</v>
          </cell>
          <cell r="G84">
            <v>1</v>
          </cell>
          <cell r="H84">
            <v>3</v>
          </cell>
          <cell r="I84">
            <v>1</v>
          </cell>
          <cell r="J84">
            <v>0</v>
          </cell>
          <cell r="N84">
            <v>1</v>
          </cell>
        </row>
        <row r="85">
          <cell r="C85" t="str">
            <v>Taboulé jambon ciboulette</v>
          </cell>
          <cell r="F85" t="str">
            <v>S</v>
          </cell>
          <cell r="G85">
            <v>1</v>
          </cell>
          <cell r="H85">
            <v>2</v>
          </cell>
          <cell r="I85">
            <v>1</v>
          </cell>
          <cell r="J85">
            <v>0</v>
          </cell>
          <cell r="N85">
            <v>1</v>
          </cell>
        </row>
        <row r="86">
          <cell r="C86" t="str">
            <v>Taboulé d'Ebly</v>
          </cell>
          <cell r="E86" t="str">
            <v>F</v>
          </cell>
          <cell r="F86" t="str">
            <v>S</v>
          </cell>
          <cell r="G86">
            <v>1</v>
          </cell>
          <cell r="H86">
            <v>3</v>
          </cell>
          <cell r="I86">
            <v>1</v>
          </cell>
          <cell r="J86">
            <v>0</v>
          </cell>
          <cell r="N86">
            <v>1</v>
          </cell>
        </row>
        <row r="87">
          <cell r="C87" t="str">
            <v>Taboulé au thon</v>
          </cell>
          <cell r="F87" t="str">
            <v>S</v>
          </cell>
          <cell r="G87">
            <v>1</v>
          </cell>
          <cell r="H87">
            <v>2</v>
          </cell>
          <cell r="I87">
            <v>1</v>
          </cell>
          <cell r="J87">
            <v>0</v>
          </cell>
          <cell r="N87">
            <v>1</v>
          </cell>
        </row>
        <row r="88">
          <cell r="C88" t="str">
            <v>Crêpe fourrée aux champignons</v>
          </cell>
          <cell r="G88">
            <v>0</v>
          </cell>
          <cell r="H88">
            <v>1</v>
          </cell>
          <cell r="I88">
            <v>1</v>
          </cell>
          <cell r="J88">
            <v>0</v>
          </cell>
          <cell r="N88">
            <v>1</v>
          </cell>
        </row>
        <row r="89">
          <cell r="C89" t="str">
            <v>Crêpe fourrée aux fromage</v>
          </cell>
          <cell r="G89">
            <v>0</v>
          </cell>
          <cell r="H89">
            <v>1</v>
          </cell>
          <cell r="I89">
            <v>1</v>
          </cell>
          <cell r="J89">
            <v>0</v>
          </cell>
          <cell r="N89">
            <v>1</v>
          </cell>
        </row>
        <row r="90">
          <cell r="C90" t="str">
            <v>Friand fromage</v>
          </cell>
          <cell r="E90" t="str">
            <v>F</v>
          </cell>
          <cell r="G90">
            <v>1</v>
          </cell>
          <cell r="H90">
            <v>3</v>
          </cell>
          <cell r="I90">
            <v>1</v>
          </cell>
          <cell r="J90">
            <v>0</v>
          </cell>
          <cell r="N90">
            <v>1</v>
          </cell>
        </row>
        <row r="91">
          <cell r="C91" t="str">
            <v>Pizza royale</v>
          </cell>
          <cell r="H91">
            <v>3</v>
          </cell>
          <cell r="I91">
            <v>1</v>
          </cell>
          <cell r="J91">
            <v>0</v>
          </cell>
          <cell r="N91">
            <v>1</v>
          </cell>
        </row>
        <row r="92">
          <cell r="C92" t="str">
            <v xml:space="preserve">Quiche lorraine </v>
          </cell>
          <cell r="H92">
            <v>1</v>
          </cell>
          <cell r="I92">
            <v>1</v>
          </cell>
          <cell r="J92">
            <v>0</v>
          </cell>
          <cell r="N92">
            <v>1</v>
          </cell>
        </row>
        <row r="93">
          <cell r="C93" t="str">
            <v>Moussaka</v>
          </cell>
          <cell r="D93" t="str">
            <v>M</v>
          </cell>
          <cell r="E93" t="str">
            <v>F</v>
          </cell>
          <cell r="G93">
            <v>3</v>
          </cell>
          <cell r="H93">
            <v>0</v>
          </cell>
          <cell r="I93">
            <v>1</v>
          </cell>
          <cell r="J93">
            <v>0</v>
          </cell>
          <cell r="L93">
            <v>1</v>
          </cell>
          <cell r="M93">
            <v>1</v>
          </cell>
          <cell r="N93">
            <v>1</v>
          </cell>
        </row>
        <row r="94">
          <cell r="C94" t="str">
            <v>Hachis Parmentier maison + SV</v>
          </cell>
          <cell r="D94" t="str">
            <v>M</v>
          </cell>
          <cell r="E94" t="str">
            <v>F</v>
          </cell>
          <cell r="F94" t="str">
            <v>S</v>
          </cell>
          <cell r="G94">
            <v>3</v>
          </cell>
          <cell r="H94">
            <v>0</v>
          </cell>
          <cell r="I94">
            <v>2</v>
          </cell>
          <cell r="J94">
            <v>0</v>
          </cell>
          <cell r="K94">
            <v>1</v>
          </cell>
          <cell r="M94">
            <v>1</v>
          </cell>
          <cell r="N94">
            <v>1</v>
          </cell>
        </row>
        <row r="95">
          <cell r="C95" t="str">
            <v>Raviolis gratinées pur bœuf</v>
          </cell>
          <cell r="G95">
            <v>1</v>
          </cell>
          <cell r="H95">
            <v>0</v>
          </cell>
          <cell r="I95">
            <v>1</v>
          </cell>
          <cell r="J95">
            <v>0</v>
          </cell>
          <cell r="M95">
            <v>1</v>
          </cell>
          <cell r="N95">
            <v>1</v>
          </cell>
        </row>
        <row r="96">
          <cell r="C96" t="str">
            <v>Spaghettis bolognaise</v>
          </cell>
          <cell r="D96" t="str">
            <v>M</v>
          </cell>
          <cell r="E96" t="str">
            <v>F</v>
          </cell>
          <cell r="F96" t="str">
            <v>S</v>
          </cell>
          <cell r="G96">
            <v>3</v>
          </cell>
          <cell r="H96">
            <v>0</v>
          </cell>
          <cell r="I96">
            <v>1</v>
          </cell>
          <cell r="J96">
            <v>0</v>
          </cell>
          <cell r="M96">
            <v>1</v>
          </cell>
          <cell r="N96">
            <v>1</v>
          </cell>
        </row>
        <row r="97">
          <cell r="C97" t="str">
            <v>Lasagnes bolognaise</v>
          </cell>
          <cell r="E97" t="str">
            <v>F</v>
          </cell>
          <cell r="G97">
            <v>1</v>
          </cell>
          <cell r="H97">
            <v>0</v>
          </cell>
          <cell r="I97">
            <v>1</v>
          </cell>
          <cell r="J97">
            <v>0</v>
          </cell>
          <cell r="M97">
            <v>1</v>
          </cell>
          <cell r="N97">
            <v>1</v>
          </cell>
        </row>
        <row r="98">
          <cell r="C98" t="str">
            <v>Quiche lorraine- SV</v>
          </cell>
          <cell r="G98">
            <v>1</v>
          </cell>
          <cell r="H98">
            <v>0</v>
          </cell>
          <cell r="I98">
            <v>2</v>
          </cell>
          <cell r="J98">
            <v>0</v>
          </cell>
          <cell r="K98">
            <v>1</v>
          </cell>
          <cell r="M98">
            <v>1</v>
          </cell>
          <cell r="N98">
            <v>1</v>
          </cell>
        </row>
        <row r="99">
          <cell r="C99" t="str">
            <v>Tartiflette maison</v>
          </cell>
          <cell r="D99" t="str">
            <v>M</v>
          </cell>
          <cell r="E99" t="str">
            <v>F</v>
          </cell>
          <cell r="G99">
            <v>3</v>
          </cell>
          <cell r="H99">
            <v>0</v>
          </cell>
          <cell r="I99">
            <v>2</v>
          </cell>
          <cell r="J99">
            <v>0</v>
          </cell>
          <cell r="M99">
            <v>1</v>
          </cell>
          <cell r="N99">
            <v>1</v>
          </cell>
        </row>
        <row r="100">
          <cell r="C100" t="str">
            <v>Pizza - SV</v>
          </cell>
          <cell r="G100">
            <v>2</v>
          </cell>
          <cell r="H100">
            <v>0</v>
          </cell>
          <cell r="I100">
            <v>2</v>
          </cell>
          <cell r="J100">
            <v>0</v>
          </cell>
          <cell r="K100">
            <v>1</v>
          </cell>
          <cell r="M100">
            <v>1</v>
          </cell>
          <cell r="N100">
            <v>1</v>
          </cell>
        </row>
        <row r="101">
          <cell r="C101" t="str">
            <v xml:space="preserve">Crêpes fourrées - SV </v>
          </cell>
          <cell r="G101">
            <v>1</v>
          </cell>
          <cell r="H101">
            <v>0</v>
          </cell>
          <cell r="I101">
            <v>2</v>
          </cell>
          <cell r="J101">
            <v>0</v>
          </cell>
          <cell r="K101">
            <v>1</v>
          </cell>
          <cell r="M101">
            <v>1</v>
          </cell>
          <cell r="N101">
            <v>1</v>
          </cell>
        </row>
        <row r="102">
          <cell r="C102" t="str">
            <v>Spaghettis carbonara de volaille</v>
          </cell>
          <cell r="D102" t="str">
            <v>M</v>
          </cell>
          <cell r="G102">
            <v>3</v>
          </cell>
          <cell r="H102">
            <v>0</v>
          </cell>
          <cell r="I102">
            <v>1</v>
          </cell>
          <cell r="J102">
            <v>0</v>
          </cell>
          <cell r="M102">
            <v>1</v>
          </cell>
          <cell r="N102">
            <v>1</v>
          </cell>
        </row>
        <row r="103">
          <cell r="C103" t="str">
            <v>Spaghettis carbonara</v>
          </cell>
          <cell r="D103" t="str">
            <v>M</v>
          </cell>
          <cell r="E103" t="str">
            <v>F</v>
          </cell>
          <cell r="G103">
            <v>3</v>
          </cell>
          <cell r="H103">
            <v>0</v>
          </cell>
          <cell r="I103">
            <v>1</v>
          </cell>
          <cell r="J103">
            <v>0</v>
          </cell>
          <cell r="M103">
            <v>1</v>
          </cell>
          <cell r="N103">
            <v>1</v>
          </cell>
        </row>
        <row r="104">
          <cell r="C104" t="str">
            <v>Cassoulet</v>
          </cell>
          <cell r="D104" t="str">
            <v>M</v>
          </cell>
          <cell r="F104" t="str">
            <v>S</v>
          </cell>
          <cell r="G104">
            <v>3</v>
          </cell>
          <cell r="H104">
            <v>0</v>
          </cell>
          <cell r="I104">
            <v>1</v>
          </cell>
          <cell r="J104">
            <v>0</v>
          </cell>
          <cell r="M104">
            <v>1</v>
          </cell>
          <cell r="N104">
            <v>1</v>
          </cell>
        </row>
        <row r="105">
          <cell r="C105" t="str">
            <v>Couscous (poulet-merguez)</v>
          </cell>
          <cell r="D105" t="str">
            <v>M</v>
          </cell>
          <cell r="E105" t="str">
            <v>F</v>
          </cell>
          <cell r="F105" t="str">
            <v>S</v>
          </cell>
          <cell r="G105">
            <v>3</v>
          </cell>
          <cell r="H105">
            <v>0</v>
          </cell>
          <cell r="I105">
            <v>1</v>
          </cell>
          <cell r="J105">
            <v>0</v>
          </cell>
          <cell r="M105">
            <v>1</v>
          </cell>
          <cell r="N105">
            <v>1</v>
          </cell>
        </row>
        <row r="106">
          <cell r="C106" t="str">
            <v>Gratin de PdeT aux dés de volaille</v>
          </cell>
          <cell r="D106" t="str">
            <v>M</v>
          </cell>
          <cell r="G106">
            <v>3</v>
          </cell>
          <cell r="H106">
            <v>0</v>
          </cell>
          <cell r="I106">
            <v>1</v>
          </cell>
          <cell r="J106">
            <v>0</v>
          </cell>
          <cell r="M106">
            <v>1</v>
          </cell>
          <cell r="N106">
            <v>1</v>
          </cell>
          <cell r="O106">
            <v>1</v>
          </cell>
        </row>
        <row r="107">
          <cell r="C107" t="str">
            <v>Gratin de pâtes au thon</v>
          </cell>
          <cell r="D107" t="str">
            <v>M</v>
          </cell>
          <cell r="G107">
            <v>3</v>
          </cell>
          <cell r="H107">
            <v>0</v>
          </cell>
          <cell r="I107">
            <v>1</v>
          </cell>
          <cell r="J107">
            <v>0</v>
          </cell>
          <cell r="M107">
            <v>1</v>
          </cell>
          <cell r="N107">
            <v>1</v>
          </cell>
          <cell r="O107">
            <v>1</v>
          </cell>
        </row>
        <row r="108">
          <cell r="C108" t="str">
            <v>Lentilles à la berrichonne (échine)</v>
          </cell>
          <cell r="D108" t="str">
            <v>M</v>
          </cell>
          <cell r="F108" t="str">
            <v>S</v>
          </cell>
          <cell r="G108">
            <v>3</v>
          </cell>
          <cell r="H108">
            <v>0</v>
          </cell>
          <cell r="I108">
            <v>1</v>
          </cell>
          <cell r="J108">
            <v>0</v>
          </cell>
          <cell r="M108">
            <v>1</v>
          </cell>
          <cell r="N108">
            <v>1</v>
          </cell>
        </row>
        <row r="109">
          <cell r="C109" t="str">
            <v>Paëlla</v>
          </cell>
          <cell r="D109" t="str">
            <v>M</v>
          </cell>
          <cell r="F109" t="str">
            <v>S</v>
          </cell>
          <cell r="G109">
            <v>3</v>
          </cell>
          <cell r="H109">
            <v>0</v>
          </cell>
          <cell r="I109">
            <v>1</v>
          </cell>
          <cell r="J109">
            <v>0</v>
          </cell>
          <cell r="M109">
            <v>1</v>
          </cell>
          <cell r="N109">
            <v>1</v>
          </cell>
        </row>
        <row r="110">
          <cell r="C110" t="str">
            <v>Paëlla de la mer (colin-moule)</v>
          </cell>
          <cell r="D110" t="str">
            <v>M</v>
          </cell>
          <cell r="E110" t="str">
            <v>F</v>
          </cell>
          <cell r="F110" t="str">
            <v>S</v>
          </cell>
          <cell r="G110">
            <v>3</v>
          </cell>
          <cell r="H110">
            <v>0</v>
          </cell>
          <cell r="I110">
            <v>1</v>
          </cell>
          <cell r="J110">
            <v>0</v>
          </cell>
          <cell r="M110">
            <v>1</v>
          </cell>
          <cell r="N110">
            <v>1</v>
          </cell>
        </row>
        <row r="111">
          <cell r="C111" t="str">
            <v>Tortis Océane</v>
          </cell>
          <cell r="D111" t="str">
            <v>M</v>
          </cell>
          <cell r="G111">
            <v>3</v>
          </cell>
          <cell r="H111">
            <v>0</v>
          </cell>
          <cell r="I111">
            <v>1</v>
          </cell>
          <cell r="J111">
            <v>0</v>
          </cell>
          <cell r="M111">
            <v>1</v>
          </cell>
          <cell r="N111">
            <v>1</v>
          </cell>
        </row>
        <row r="112">
          <cell r="C112" t="str">
            <v>Brandade de poisson</v>
          </cell>
          <cell r="D112" t="str">
            <v>M</v>
          </cell>
          <cell r="G112">
            <v>3</v>
          </cell>
          <cell r="H112">
            <v>0</v>
          </cell>
          <cell r="I112">
            <v>1</v>
          </cell>
          <cell r="J112">
            <v>0</v>
          </cell>
          <cell r="M112">
            <v>1</v>
          </cell>
          <cell r="N112">
            <v>1</v>
          </cell>
        </row>
        <row r="113">
          <cell r="C113" t="str">
            <v>Omelette au fromage</v>
          </cell>
          <cell r="G113">
            <v>1</v>
          </cell>
          <cell r="H113">
            <v>0</v>
          </cell>
          <cell r="I113">
            <v>1</v>
          </cell>
          <cell r="J113">
            <v>0</v>
          </cell>
          <cell r="M113">
            <v>1</v>
          </cell>
        </row>
        <row r="114">
          <cell r="C114" t="str">
            <v>Œuf dur sauce béchamel / Mornay</v>
          </cell>
          <cell r="D114" t="str">
            <v>M</v>
          </cell>
          <cell r="G114">
            <v>2</v>
          </cell>
          <cell r="H114">
            <v>0</v>
          </cell>
          <cell r="I114">
            <v>1</v>
          </cell>
          <cell r="J114">
            <v>0</v>
          </cell>
          <cell r="M114">
            <v>1</v>
          </cell>
        </row>
        <row r="115">
          <cell r="C115" t="str">
            <v>Omelette</v>
          </cell>
          <cell r="G115">
            <v>1</v>
          </cell>
          <cell r="H115">
            <v>0</v>
          </cell>
          <cell r="I115">
            <v>1</v>
          </cell>
          <cell r="J115">
            <v>0</v>
          </cell>
          <cell r="M115">
            <v>1</v>
          </cell>
        </row>
        <row r="116">
          <cell r="C116" t="str">
            <v xml:space="preserve">Filet de Hoki </v>
          </cell>
          <cell r="D116" t="str">
            <v>M</v>
          </cell>
          <cell r="E116" t="str">
            <v>F</v>
          </cell>
          <cell r="G116">
            <v>2</v>
          </cell>
          <cell r="H116">
            <v>0</v>
          </cell>
          <cell r="I116">
            <v>1</v>
          </cell>
          <cell r="J116">
            <v>0</v>
          </cell>
          <cell r="M116">
            <v>1</v>
          </cell>
        </row>
        <row r="117">
          <cell r="C117" t="str">
            <v>Filet de colin</v>
          </cell>
          <cell r="D117" t="str">
            <v>M</v>
          </cell>
          <cell r="E117" t="str">
            <v>F</v>
          </cell>
          <cell r="G117">
            <v>2</v>
          </cell>
          <cell r="H117">
            <v>0</v>
          </cell>
          <cell r="I117">
            <v>1</v>
          </cell>
          <cell r="J117">
            <v>0</v>
          </cell>
          <cell r="M117">
            <v>1</v>
          </cell>
        </row>
        <row r="118">
          <cell r="C118" t="str">
            <v>Dos de colin</v>
          </cell>
          <cell r="D118" t="str">
            <v>M</v>
          </cell>
          <cell r="E118" t="str">
            <v>F</v>
          </cell>
          <cell r="G118">
            <v>2</v>
          </cell>
          <cell r="H118">
            <v>0</v>
          </cell>
          <cell r="I118">
            <v>1</v>
          </cell>
          <cell r="J118">
            <v>0</v>
          </cell>
          <cell r="M118">
            <v>1</v>
          </cell>
        </row>
        <row r="119">
          <cell r="C119" t="str">
            <v>Saumonette</v>
          </cell>
          <cell r="D119" t="str">
            <v>M</v>
          </cell>
          <cell r="E119" t="str">
            <v>F</v>
          </cell>
          <cell r="G119">
            <v>2</v>
          </cell>
          <cell r="H119">
            <v>0</v>
          </cell>
          <cell r="I119">
            <v>1</v>
          </cell>
          <cell r="J119">
            <v>0</v>
          </cell>
          <cell r="M119">
            <v>1</v>
          </cell>
        </row>
        <row r="120">
          <cell r="C120" t="str">
            <v>Blanquette de saumon</v>
          </cell>
          <cell r="D120" t="str">
            <v>M</v>
          </cell>
          <cell r="G120">
            <v>2</v>
          </cell>
          <cell r="H120">
            <v>0</v>
          </cell>
          <cell r="I120">
            <v>1</v>
          </cell>
          <cell r="J120">
            <v>0</v>
          </cell>
          <cell r="M120">
            <v>1</v>
          </cell>
        </row>
        <row r="121">
          <cell r="C121" t="str">
            <v>Saumon en dés</v>
          </cell>
          <cell r="D121" t="str">
            <v>M</v>
          </cell>
          <cell r="E121" t="str">
            <v>F</v>
          </cell>
          <cell r="G121">
            <v>2</v>
          </cell>
          <cell r="H121">
            <v>0</v>
          </cell>
          <cell r="I121">
            <v>1</v>
          </cell>
          <cell r="J121">
            <v>0</v>
          </cell>
          <cell r="M121">
            <v>1</v>
          </cell>
        </row>
        <row r="122">
          <cell r="C122" t="str">
            <v>Filet de saumon</v>
          </cell>
          <cell r="D122" t="str">
            <v>M</v>
          </cell>
          <cell r="E122" t="str">
            <v>F</v>
          </cell>
          <cell r="G122">
            <v>2</v>
          </cell>
          <cell r="H122">
            <v>0</v>
          </cell>
          <cell r="I122">
            <v>1</v>
          </cell>
          <cell r="J122">
            <v>0</v>
          </cell>
          <cell r="M122">
            <v>1</v>
          </cell>
        </row>
        <row r="123">
          <cell r="C123" t="str">
            <v>Curry de saumon</v>
          </cell>
          <cell r="D123" t="str">
            <v>M</v>
          </cell>
          <cell r="E123" t="str">
            <v>F</v>
          </cell>
          <cell r="G123">
            <v>2</v>
          </cell>
          <cell r="H123">
            <v>0</v>
          </cell>
          <cell r="I123">
            <v>1</v>
          </cell>
          <cell r="J123">
            <v>0</v>
          </cell>
          <cell r="M123">
            <v>1</v>
          </cell>
        </row>
        <row r="124">
          <cell r="C124" t="str">
            <v>Beignet de poisson</v>
          </cell>
          <cell r="G124">
            <v>1</v>
          </cell>
          <cell r="H124">
            <v>0</v>
          </cell>
          <cell r="I124">
            <v>1</v>
          </cell>
          <cell r="J124">
            <v>0</v>
          </cell>
          <cell r="M124">
            <v>1</v>
          </cell>
        </row>
        <row r="125">
          <cell r="C125" t="str">
            <v>Croque cheese + sauce</v>
          </cell>
          <cell r="G125">
            <v>1</v>
          </cell>
          <cell r="H125">
            <v>0</v>
          </cell>
          <cell r="I125">
            <v>2</v>
          </cell>
          <cell r="J125">
            <v>0</v>
          </cell>
          <cell r="M125">
            <v>1</v>
          </cell>
        </row>
        <row r="126">
          <cell r="C126" t="str">
            <v>Poissonnette</v>
          </cell>
          <cell r="G126">
            <v>1</v>
          </cell>
          <cell r="H126">
            <v>0</v>
          </cell>
          <cell r="I126">
            <v>1</v>
          </cell>
          <cell r="J126">
            <v>0</v>
          </cell>
          <cell r="M126">
            <v>1</v>
          </cell>
        </row>
        <row r="127">
          <cell r="C127" t="str">
            <v>Filet de Hoki pané</v>
          </cell>
          <cell r="G127">
            <v>1</v>
          </cell>
          <cell r="H127">
            <v>0</v>
          </cell>
          <cell r="I127">
            <v>2</v>
          </cell>
          <cell r="J127">
            <v>0</v>
          </cell>
          <cell r="M127">
            <v>1</v>
          </cell>
        </row>
        <row r="128">
          <cell r="C128" t="str">
            <v>Filet meunière</v>
          </cell>
          <cell r="G128">
            <v>1</v>
          </cell>
          <cell r="H128">
            <v>0</v>
          </cell>
          <cell r="I128">
            <v>1</v>
          </cell>
          <cell r="J128">
            <v>0</v>
          </cell>
          <cell r="M128">
            <v>1</v>
          </cell>
        </row>
        <row r="129">
          <cell r="C129" t="str">
            <v>Mêlée de thon</v>
          </cell>
          <cell r="E129" t="str">
            <v>F</v>
          </cell>
          <cell r="G129">
            <v>1</v>
          </cell>
          <cell r="H129">
            <v>0</v>
          </cell>
          <cell r="I129">
            <v>1</v>
          </cell>
          <cell r="J129">
            <v>0</v>
          </cell>
          <cell r="M129">
            <v>1</v>
          </cell>
        </row>
        <row r="130">
          <cell r="C130" t="str">
            <v>Filet de poulet</v>
          </cell>
          <cell r="G130">
            <v>1</v>
          </cell>
          <cell r="H130">
            <v>0</v>
          </cell>
          <cell r="I130">
            <v>1</v>
          </cell>
          <cell r="J130">
            <v>0</v>
          </cell>
          <cell r="M130">
            <v>1</v>
          </cell>
        </row>
        <row r="131">
          <cell r="C131" t="str">
            <v>Aiguillette de poulet</v>
          </cell>
          <cell r="G131">
            <v>1</v>
          </cell>
          <cell r="H131">
            <v>0</v>
          </cell>
          <cell r="I131">
            <v>1</v>
          </cell>
          <cell r="J131">
            <v>0</v>
          </cell>
          <cell r="M131">
            <v>1</v>
          </cell>
        </row>
        <row r="132">
          <cell r="C132" t="str">
            <v>Rôti filet de dinde</v>
          </cell>
          <cell r="D132" t="str">
            <v>M</v>
          </cell>
          <cell r="G132">
            <v>2</v>
          </cell>
          <cell r="H132">
            <v>0</v>
          </cell>
          <cell r="I132">
            <v>1</v>
          </cell>
          <cell r="J132">
            <v>1</v>
          </cell>
          <cell r="M132">
            <v>1</v>
          </cell>
        </row>
        <row r="133">
          <cell r="C133" t="str">
            <v>Rôti filet de dinde (froid)</v>
          </cell>
          <cell r="G133">
            <v>3</v>
          </cell>
          <cell r="H133">
            <v>0</v>
          </cell>
          <cell r="I133">
            <v>1</v>
          </cell>
          <cell r="J133">
            <v>1</v>
          </cell>
          <cell r="M133">
            <v>1</v>
          </cell>
        </row>
        <row r="134">
          <cell r="C134" t="str">
            <v>Escalope de dinde</v>
          </cell>
          <cell r="D134" t="str">
            <v>M</v>
          </cell>
          <cell r="G134">
            <v>1</v>
          </cell>
          <cell r="H134">
            <v>0</v>
          </cell>
          <cell r="I134">
            <v>1</v>
          </cell>
          <cell r="J134">
            <v>0</v>
          </cell>
          <cell r="M134">
            <v>1</v>
          </cell>
        </row>
        <row r="135">
          <cell r="C135" t="str">
            <v>Crépinette de volaille</v>
          </cell>
          <cell r="D135" t="str">
            <v>M</v>
          </cell>
          <cell r="E135" t="str">
            <v>F</v>
          </cell>
          <cell r="G135">
            <v>1</v>
          </cell>
          <cell r="H135">
            <v>0</v>
          </cell>
          <cell r="I135">
            <v>1</v>
          </cell>
          <cell r="J135">
            <v>0</v>
          </cell>
          <cell r="M135">
            <v>1</v>
          </cell>
        </row>
        <row r="136">
          <cell r="C136" t="str">
            <v>Cordon bleu de dinde</v>
          </cell>
          <cell r="G136">
            <v>1</v>
          </cell>
          <cell r="H136">
            <v>0</v>
          </cell>
          <cell r="I136">
            <v>1</v>
          </cell>
          <cell r="J136">
            <v>0</v>
          </cell>
          <cell r="M136">
            <v>1</v>
          </cell>
        </row>
        <row r="137">
          <cell r="C137" t="str">
            <v>Escalope viennoise</v>
          </cell>
          <cell r="G137">
            <v>1</v>
          </cell>
          <cell r="H137">
            <v>0</v>
          </cell>
          <cell r="I137">
            <v>1</v>
          </cell>
          <cell r="J137">
            <v>0</v>
          </cell>
          <cell r="M137">
            <v>1</v>
          </cell>
        </row>
        <row r="138">
          <cell r="C138" t="str">
            <v>Nuget's de volaille</v>
          </cell>
          <cell r="G138">
            <v>1</v>
          </cell>
          <cell r="H138">
            <v>0</v>
          </cell>
          <cell r="I138">
            <v>2</v>
          </cell>
          <cell r="J138">
            <v>0</v>
          </cell>
          <cell r="M138">
            <v>1</v>
          </cell>
        </row>
        <row r="139">
          <cell r="C139" t="str">
            <v>Blanquette de volaille</v>
          </cell>
          <cell r="D139" t="str">
            <v>M</v>
          </cell>
          <cell r="F139" t="str">
            <v>S</v>
          </cell>
          <cell r="G139">
            <v>2</v>
          </cell>
          <cell r="H139">
            <v>0</v>
          </cell>
          <cell r="I139">
            <v>1</v>
          </cell>
          <cell r="J139">
            <v>0</v>
          </cell>
          <cell r="M139">
            <v>1</v>
          </cell>
        </row>
        <row r="140">
          <cell r="C140" t="str">
            <v>Emincé de volaille</v>
          </cell>
          <cell r="D140" t="str">
            <v>M</v>
          </cell>
          <cell r="F140" t="str">
            <v>S</v>
          </cell>
          <cell r="G140">
            <v>2</v>
          </cell>
          <cell r="H140">
            <v>0</v>
          </cell>
          <cell r="I140">
            <v>1</v>
          </cell>
          <cell r="J140">
            <v>0</v>
          </cell>
          <cell r="M140">
            <v>1</v>
          </cell>
        </row>
        <row r="141">
          <cell r="C141" t="str">
            <v>Fricassé de dindonneau</v>
          </cell>
          <cell r="D141" t="str">
            <v>M</v>
          </cell>
          <cell r="F141" t="str">
            <v>S</v>
          </cell>
          <cell r="G141">
            <v>2</v>
          </cell>
          <cell r="H141">
            <v>0</v>
          </cell>
          <cell r="I141">
            <v>1</v>
          </cell>
          <cell r="J141">
            <v>0</v>
          </cell>
          <cell r="M141">
            <v>1</v>
          </cell>
        </row>
        <row r="142">
          <cell r="C142" t="str">
            <v>Marengo de volaille</v>
          </cell>
          <cell r="D142" t="str">
            <v>M</v>
          </cell>
          <cell r="F142" t="str">
            <v>S</v>
          </cell>
          <cell r="G142">
            <v>2</v>
          </cell>
          <cell r="H142">
            <v>0</v>
          </cell>
          <cell r="I142">
            <v>1</v>
          </cell>
          <cell r="J142">
            <v>0</v>
          </cell>
          <cell r="M142">
            <v>1</v>
          </cell>
        </row>
        <row r="143">
          <cell r="C143" t="str">
            <v>Sauté de dinde</v>
          </cell>
          <cell r="D143" t="str">
            <v>M</v>
          </cell>
          <cell r="F143" t="str">
            <v>S</v>
          </cell>
          <cell r="G143">
            <v>2</v>
          </cell>
          <cell r="H143">
            <v>0</v>
          </cell>
          <cell r="I143">
            <v>1</v>
          </cell>
          <cell r="J143">
            <v>0</v>
          </cell>
          <cell r="M143">
            <v>1</v>
          </cell>
        </row>
        <row r="144">
          <cell r="C144" t="str">
            <v>Sauté de poulet</v>
          </cell>
          <cell r="D144" t="str">
            <v>M</v>
          </cell>
          <cell r="F144" t="str">
            <v>S</v>
          </cell>
          <cell r="G144">
            <v>2</v>
          </cell>
          <cell r="H144">
            <v>0</v>
          </cell>
          <cell r="I144">
            <v>1</v>
          </cell>
          <cell r="J144">
            <v>0</v>
          </cell>
          <cell r="M144">
            <v>1</v>
          </cell>
        </row>
        <row r="145">
          <cell r="C145" t="str">
            <v>Cuisse de poulet</v>
          </cell>
          <cell r="E145" t="str">
            <v>F</v>
          </cell>
          <cell r="G145">
            <v>2</v>
          </cell>
          <cell r="H145">
            <v>0</v>
          </cell>
          <cell r="I145">
            <v>1</v>
          </cell>
          <cell r="J145">
            <v>0</v>
          </cell>
          <cell r="M145">
            <v>1</v>
          </cell>
        </row>
        <row r="146">
          <cell r="C146" t="str">
            <v>Poulet basquaise</v>
          </cell>
          <cell r="D146" t="str">
            <v>M</v>
          </cell>
          <cell r="E146" t="str">
            <v>F</v>
          </cell>
          <cell r="G146">
            <v>2</v>
          </cell>
          <cell r="H146">
            <v>0</v>
          </cell>
          <cell r="I146">
            <v>1</v>
          </cell>
          <cell r="J146">
            <v>0</v>
          </cell>
          <cell r="M146">
            <v>1</v>
          </cell>
        </row>
        <row r="147">
          <cell r="C147" t="str">
            <v>Poulet rôti</v>
          </cell>
          <cell r="D147" t="str">
            <v>M</v>
          </cell>
          <cell r="E147" t="str">
            <v>F</v>
          </cell>
          <cell r="G147">
            <v>3</v>
          </cell>
          <cell r="H147">
            <v>0</v>
          </cell>
          <cell r="I147">
            <v>1</v>
          </cell>
          <cell r="J147">
            <v>0</v>
          </cell>
          <cell r="M147">
            <v>1</v>
          </cell>
        </row>
        <row r="148">
          <cell r="C148" t="str">
            <v xml:space="preserve">Rôti de bœuf </v>
          </cell>
          <cell r="D148" t="str">
            <v>M</v>
          </cell>
          <cell r="G148">
            <v>2</v>
          </cell>
          <cell r="H148">
            <v>0</v>
          </cell>
          <cell r="I148">
            <v>1</v>
          </cell>
          <cell r="J148">
            <v>1</v>
          </cell>
          <cell r="M148">
            <v>1</v>
          </cell>
        </row>
        <row r="149">
          <cell r="C149" t="str">
            <v>Burger de bœuf</v>
          </cell>
          <cell r="D149" t="str">
            <v>M</v>
          </cell>
          <cell r="G149">
            <v>1</v>
          </cell>
          <cell r="H149">
            <v>0</v>
          </cell>
          <cell r="I149">
            <v>1</v>
          </cell>
          <cell r="J149">
            <v>0</v>
          </cell>
          <cell r="M149">
            <v>1</v>
          </cell>
        </row>
        <row r="150">
          <cell r="C150" t="str">
            <v>Tomates farcies</v>
          </cell>
          <cell r="D150" t="str">
            <v>M</v>
          </cell>
          <cell r="E150" t="str">
            <v>F</v>
          </cell>
          <cell r="G150">
            <v>2</v>
          </cell>
          <cell r="H150">
            <v>0</v>
          </cell>
          <cell r="I150">
            <v>1</v>
          </cell>
          <cell r="J150">
            <v>0</v>
          </cell>
          <cell r="M150">
            <v>1</v>
          </cell>
        </row>
        <row r="151">
          <cell r="C151" t="str">
            <v xml:space="preserve">Bœuf bourguignon </v>
          </cell>
          <cell r="D151" t="str">
            <v>M</v>
          </cell>
          <cell r="F151" t="str">
            <v>S</v>
          </cell>
          <cell r="G151">
            <v>2</v>
          </cell>
          <cell r="H151">
            <v>0</v>
          </cell>
          <cell r="I151">
            <v>1</v>
          </cell>
          <cell r="J151">
            <v>0</v>
          </cell>
          <cell r="M151">
            <v>1</v>
          </cell>
        </row>
        <row r="152">
          <cell r="C152" t="str">
            <v>Bœuf braisé</v>
          </cell>
          <cell r="D152" t="str">
            <v>M</v>
          </cell>
          <cell r="F152" t="str">
            <v>S</v>
          </cell>
          <cell r="G152">
            <v>2</v>
          </cell>
          <cell r="H152">
            <v>0</v>
          </cell>
          <cell r="I152">
            <v>1</v>
          </cell>
          <cell r="J152">
            <v>0</v>
          </cell>
          <cell r="M152">
            <v>1</v>
          </cell>
        </row>
        <row r="153">
          <cell r="C153" t="str">
            <v>Paleron de bœuf</v>
          </cell>
          <cell r="D153" t="str">
            <v>M</v>
          </cell>
          <cell r="G153">
            <v>2</v>
          </cell>
          <cell r="H153">
            <v>0</v>
          </cell>
          <cell r="I153">
            <v>1</v>
          </cell>
          <cell r="J153">
            <v>1</v>
          </cell>
          <cell r="M153">
            <v>1</v>
          </cell>
        </row>
        <row r="154">
          <cell r="C154" t="str">
            <v>Goulasch de bœuf</v>
          </cell>
          <cell r="D154" t="str">
            <v>M</v>
          </cell>
          <cell r="F154" t="str">
            <v>S</v>
          </cell>
          <cell r="G154">
            <v>2</v>
          </cell>
          <cell r="H154">
            <v>0</v>
          </cell>
          <cell r="I154">
            <v>1</v>
          </cell>
          <cell r="J154">
            <v>0</v>
          </cell>
          <cell r="M154">
            <v>1</v>
          </cell>
        </row>
        <row r="155">
          <cell r="C155" t="str">
            <v>Sauté de bœuf</v>
          </cell>
          <cell r="D155" t="str">
            <v>M</v>
          </cell>
          <cell r="F155" t="str">
            <v>S</v>
          </cell>
          <cell r="G155">
            <v>2</v>
          </cell>
          <cell r="H155">
            <v>0</v>
          </cell>
          <cell r="I155">
            <v>1</v>
          </cell>
          <cell r="J155">
            <v>0</v>
          </cell>
          <cell r="M155">
            <v>1</v>
          </cell>
        </row>
        <row r="156">
          <cell r="C156" t="str">
            <v xml:space="preserve">Emincé de bœuf </v>
          </cell>
          <cell r="D156" t="str">
            <v>M</v>
          </cell>
          <cell r="F156" t="str">
            <v>S</v>
          </cell>
          <cell r="G156">
            <v>2</v>
          </cell>
          <cell r="H156">
            <v>0</v>
          </cell>
          <cell r="I156">
            <v>1</v>
          </cell>
          <cell r="J156">
            <v>0</v>
          </cell>
          <cell r="M156">
            <v>1</v>
          </cell>
        </row>
        <row r="157">
          <cell r="C157" t="str">
            <v>Mignonette de bœuf</v>
          </cell>
          <cell r="D157" t="str">
            <v>M</v>
          </cell>
          <cell r="E157" t="str">
            <v>F</v>
          </cell>
          <cell r="G157">
            <v>2</v>
          </cell>
          <cell r="H157">
            <v>0</v>
          </cell>
          <cell r="I157">
            <v>1</v>
          </cell>
          <cell r="J157">
            <v>0</v>
          </cell>
          <cell r="M157">
            <v>1</v>
          </cell>
        </row>
        <row r="158">
          <cell r="C158" t="str">
            <v>Bœuf à la méridionale</v>
          </cell>
          <cell r="D158" t="str">
            <v>M</v>
          </cell>
          <cell r="F158" t="str">
            <v>S</v>
          </cell>
          <cell r="G158">
            <v>2</v>
          </cell>
          <cell r="H158">
            <v>0</v>
          </cell>
          <cell r="I158">
            <v>1</v>
          </cell>
          <cell r="J158">
            <v>0</v>
          </cell>
          <cell r="M158">
            <v>1</v>
          </cell>
        </row>
        <row r="159">
          <cell r="C159" t="str">
            <v>Paupiette de veau</v>
          </cell>
          <cell r="D159" t="str">
            <v>M</v>
          </cell>
          <cell r="E159" t="str">
            <v>F</v>
          </cell>
          <cell r="G159">
            <v>2</v>
          </cell>
          <cell r="H159">
            <v>0</v>
          </cell>
          <cell r="I159">
            <v>1</v>
          </cell>
          <cell r="J159">
            <v>0</v>
          </cell>
          <cell r="M159">
            <v>1</v>
          </cell>
        </row>
        <row r="160">
          <cell r="C160" t="str">
            <v>Chipolatas</v>
          </cell>
          <cell r="E160" t="str">
            <v>F</v>
          </cell>
          <cell r="G160">
            <v>2</v>
          </cell>
          <cell r="H160">
            <v>0</v>
          </cell>
          <cell r="I160">
            <v>1</v>
          </cell>
          <cell r="J160">
            <v>0</v>
          </cell>
          <cell r="M160">
            <v>1</v>
          </cell>
        </row>
        <row r="161">
          <cell r="C161" t="str">
            <v>Jambon grill</v>
          </cell>
          <cell r="D161" t="str">
            <v>M</v>
          </cell>
          <cell r="G161">
            <v>2</v>
          </cell>
          <cell r="H161">
            <v>0</v>
          </cell>
          <cell r="I161">
            <v>1</v>
          </cell>
          <cell r="J161">
            <v>1</v>
          </cell>
          <cell r="M161">
            <v>1</v>
          </cell>
        </row>
        <row r="162">
          <cell r="C162" t="str">
            <v>Mixed grill</v>
          </cell>
          <cell r="G162">
            <v>2</v>
          </cell>
          <cell r="H162">
            <v>0</v>
          </cell>
          <cell r="I162">
            <v>1</v>
          </cell>
          <cell r="J162">
            <v>1</v>
          </cell>
          <cell r="M162">
            <v>1</v>
          </cell>
        </row>
        <row r="163">
          <cell r="C163" t="str">
            <v>Jambon blanc</v>
          </cell>
          <cell r="E163" t="str">
            <v>F</v>
          </cell>
          <cell r="G163">
            <v>2</v>
          </cell>
          <cell r="H163">
            <v>0</v>
          </cell>
          <cell r="I163">
            <v>2</v>
          </cell>
          <cell r="J163">
            <v>0</v>
          </cell>
          <cell r="M163">
            <v>1</v>
          </cell>
        </row>
        <row r="164">
          <cell r="C164" t="str">
            <v>Saucisse de Toulouse</v>
          </cell>
          <cell r="E164" t="str">
            <v>F</v>
          </cell>
          <cell r="G164">
            <v>2</v>
          </cell>
          <cell r="H164">
            <v>0</v>
          </cell>
          <cell r="I164">
            <v>1</v>
          </cell>
          <cell r="J164">
            <v>0</v>
          </cell>
          <cell r="M164">
            <v>1</v>
          </cell>
        </row>
        <row r="165">
          <cell r="C165" t="str">
            <v>Saucisse knack</v>
          </cell>
          <cell r="G165">
            <v>2</v>
          </cell>
          <cell r="H165">
            <v>0</v>
          </cell>
          <cell r="I165">
            <v>1</v>
          </cell>
          <cell r="J165">
            <v>0</v>
          </cell>
          <cell r="M165">
            <v>1</v>
          </cell>
        </row>
        <row r="166">
          <cell r="C166" t="str">
            <v>Saucisse de Francfort</v>
          </cell>
          <cell r="G166">
            <v>2</v>
          </cell>
          <cell r="H166">
            <v>0</v>
          </cell>
          <cell r="I166">
            <v>1</v>
          </cell>
          <cell r="J166">
            <v>0</v>
          </cell>
          <cell r="M166">
            <v>1</v>
          </cell>
        </row>
        <row r="167">
          <cell r="C167" t="str">
            <v>Echine de porc</v>
          </cell>
          <cell r="D167" t="str">
            <v>M</v>
          </cell>
          <cell r="G167">
            <v>2</v>
          </cell>
          <cell r="H167">
            <v>0</v>
          </cell>
          <cell r="I167">
            <v>1</v>
          </cell>
          <cell r="J167">
            <v>1</v>
          </cell>
          <cell r="M167">
            <v>1</v>
          </cell>
        </row>
        <row r="168">
          <cell r="C168" t="str">
            <v>Emincé de porc</v>
          </cell>
          <cell r="D168" t="str">
            <v>M</v>
          </cell>
          <cell r="F168" t="str">
            <v>S</v>
          </cell>
          <cell r="G168">
            <v>2</v>
          </cell>
          <cell r="H168">
            <v>0</v>
          </cell>
          <cell r="I168">
            <v>1</v>
          </cell>
          <cell r="J168">
            <v>0</v>
          </cell>
          <cell r="M168">
            <v>1</v>
          </cell>
        </row>
        <row r="169">
          <cell r="C169" t="str">
            <v>Fricassée de porc</v>
          </cell>
          <cell r="D169" t="str">
            <v>M</v>
          </cell>
          <cell r="F169" t="str">
            <v>S</v>
          </cell>
          <cell r="G169">
            <v>2</v>
          </cell>
          <cell r="H169">
            <v>0</v>
          </cell>
          <cell r="I169">
            <v>1</v>
          </cell>
          <cell r="J169">
            <v>0</v>
          </cell>
          <cell r="M169">
            <v>1</v>
          </cell>
        </row>
        <row r="170">
          <cell r="C170" t="str">
            <v>Sauté de porc</v>
          </cell>
          <cell r="D170" t="str">
            <v>M</v>
          </cell>
          <cell r="F170" t="str">
            <v>S</v>
          </cell>
          <cell r="G170">
            <v>2</v>
          </cell>
          <cell r="H170">
            <v>0</v>
          </cell>
          <cell r="I170">
            <v>1</v>
          </cell>
          <cell r="J170">
            <v>0</v>
          </cell>
          <cell r="M170">
            <v>1</v>
          </cell>
        </row>
        <row r="171">
          <cell r="C171" t="str">
            <v>Rôti de porc</v>
          </cell>
          <cell r="D171" t="str">
            <v>M</v>
          </cell>
          <cell r="G171">
            <v>2</v>
          </cell>
          <cell r="H171">
            <v>0</v>
          </cell>
          <cell r="I171">
            <v>1</v>
          </cell>
          <cell r="J171">
            <v>1</v>
          </cell>
          <cell r="M171">
            <v>1</v>
          </cell>
        </row>
        <row r="172">
          <cell r="C172" t="str">
            <v>Rôti de porc (froid)</v>
          </cell>
          <cell r="G172">
            <v>3</v>
          </cell>
          <cell r="H172">
            <v>0</v>
          </cell>
          <cell r="I172">
            <v>1</v>
          </cell>
          <cell r="J172">
            <v>1</v>
          </cell>
          <cell r="M172">
            <v>1</v>
          </cell>
        </row>
        <row r="173">
          <cell r="C173" t="str">
            <v>Rôti de lapin farci aux pruneaux</v>
          </cell>
          <cell r="D173" t="str">
            <v>M</v>
          </cell>
          <cell r="G173">
            <v>2</v>
          </cell>
          <cell r="H173">
            <v>0</v>
          </cell>
          <cell r="I173">
            <v>1</v>
          </cell>
          <cell r="J173">
            <v>1</v>
          </cell>
          <cell r="M173">
            <v>1</v>
          </cell>
        </row>
        <row r="174">
          <cell r="C174" t="str">
            <v>Pommes cocottes</v>
          </cell>
          <cell r="E174" t="str">
            <v>F</v>
          </cell>
          <cell r="F174" t="str">
            <v>S</v>
          </cell>
          <cell r="G174">
            <v>2</v>
          </cell>
          <cell r="H174">
            <v>0</v>
          </cell>
          <cell r="I174">
            <v>1</v>
          </cell>
          <cell r="J174">
            <v>0</v>
          </cell>
          <cell r="N174">
            <v>1</v>
          </cell>
        </row>
        <row r="175">
          <cell r="C175" t="str">
            <v>Pommes grand mère</v>
          </cell>
          <cell r="E175" t="str">
            <v>F</v>
          </cell>
          <cell r="F175" t="str">
            <v>S</v>
          </cell>
          <cell r="G175">
            <v>2</v>
          </cell>
          <cell r="H175">
            <v>0</v>
          </cell>
          <cell r="I175">
            <v>1</v>
          </cell>
          <cell r="J175">
            <v>0</v>
          </cell>
          <cell r="N175">
            <v>1</v>
          </cell>
        </row>
        <row r="176">
          <cell r="C176" t="str">
            <v>Pommes paillasson</v>
          </cell>
          <cell r="G176">
            <v>3</v>
          </cell>
          <cell r="H176">
            <v>0</v>
          </cell>
          <cell r="I176">
            <v>1</v>
          </cell>
          <cell r="J176">
            <v>0</v>
          </cell>
          <cell r="N176">
            <v>1</v>
          </cell>
        </row>
        <row r="177">
          <cell r="C177" t="str">
            <v>Pommes noisettes</v>
          </cell>
          <cell r="G177">
            <v>2</v>
          </cell>
          <cell r="H177">
            <v>0</v>
          </cell>
          <cell r="I177">
            <v>1</v>
          </cell>
          <cell r="J177">
            <v>0</v>
          </cell>
          <cell r="N177">
            <v>1</v>
          </cell>
        </row>
        <row r="178">
          <cell r="C178" t="str">
            <v>Pommes boulangères</v>
          </cell>
          <cell r="E178" t="str">
            <v>F</v>
          </cell>
          <cell r="F178" t="str">
            <v>S</v>
          </cell>
          <cell r="G178">
            <v>2</v>
          </cell>
          <cell r="H178">
            <v>0</v>
          </cell>
          <cell r="I178">
            <v>1</v>
          </cell>
          <cell r="J178">
            <v>0</v>
          </cell>
          <cell r="N178">
            <v>1</v>
          </cell>
        </row>
        <row r="179">
          <cell r="C179" t="str">
            <v>Pommes persillées</v>
          </cell>
          <cell r="F179" t="str">
            <v>S</v>
          </cell>
          <cell r="G179">
            <v>2</v>
          </cell>
          <cell r="H179">
            <v>0</v>
          </cell>
          <cell r="I179">
            <v>1</v>
          </cell>
          <cell r="J179">
            <v>0</v>
          </cell>
          <cell r="N179">
            <v>1</v>
          </cell>
        </row>
        <row r="180">
          <cell r="C180" t="str">
            <v>Pommes rissolées</v>
          </cell>
          <cell r="E180" t="str">
            <v>F</v>
          </cell>
          <cell r="F180" t="str">
            <v>S</v>
          </cell>
          <cell r="G180">
            <v>2</v>
          </cell>
          <cell r="H180">
            <v>0</v>
          </cell>
          <cell r="I180">
            <v>1</v>
          </cell>
          <cell r="J180">
            <v>0</v>
          </cell>
          <cell r="N180">
            <v>1</v>
          </cell>
        </row>
        <row r="181">
          <cell r="C181" t="str">
            <v>Pommes de terre au gratin</v>
          </cell>
          <cell r="D181" t="str">
            <v>M</v>
          </cell>
          <cell r="E181" t="str">
            <v>F</v>
          </cell>
          <cell r="G181">
            <v>2</v>
          </cell>
          <cell r="H181">
            <v>0</v>
          </cell>
          <cell r="I181">
            <v>1</v>
          </cell>
          <cell r="J181">
            <v>0</v>
          </cell>
          <cell r="N181">
            <v>1</v>
          </cell>
          <cell r="O181">
            <v>1</v>
          </cell>
        </row>
        <row r="182">
          <cell r="C182" t="str">
            <v>Pommes de terre provençale</v>
          </cell>
          <cell r="E182" t="str">
            <v>F</v>
          </cell>
          <cell r="F182" t="str">
            <v>S</v>
          </cell>
          <cell r="G182">
            <v>2</v>
          </cell>
          <cell r="H182">
            <v>0</v>
          </cell>
          <cell r="I182">
            <v>1</v>
          </cell>
          <cell r="J182">
            <v>0</v>
          </cell>
          <cell r="N182">
            <v>1</v>
          </cell>
        </row>
        <row r="183">
          <cell r="C183" t="str">
            <v>Purée</v>
          </cell>
          <cell r="D183" t="str">
            <v>M</v>
          </cell>
          <cell r="G183">
            <v>2</v>
          </cell>
          <cell r="H183">
            <v>0</v>
          </cell>
          <cell r="I183">
            <v>1</v>
          </cell>
          <cell r="J183">
            <v>0</v>
          </cell>
          <cell r="N183">
            <v>1</v>
          </cell>
        </row>
        <row r="184">
          <cell r="C184" t="str">
            <v>Pommes vapeur</v>
          </cell>
          <cell r="G184">
            <v>1</v>
          </cell>
          <cell r="H184">
            <v>0</v>
          </cell>
          <cell r="I184">
            <v>1</v>
          </cell>
          <cell r="J184">
            <v>0</v>
          </cell>
          <cell r="N184">
            <v>1</v>
          </cell>
        </row>
        <row r="185">
          <cell r="C185" t="str">
            <v>Coquillettes</v>
          </cell>
          <cell r="D185" t="str">
            <v>M</v>
          </cell>
          <cell r="G185">
            <v>2</v>
          </cell>
          <cell r="H185">
            <v>0</v>
          </cell>
          <cell r="I185">
            <v>1</v>
          </cell>
          <cell r="J185">
            <v>0</v>
          </cell>
          <cell r="N185">
            <v>1</v>
          </cell>
        </row>
        <row r="186">
          <cell r="C186" t="str">
            <v>Coquillettes au fromage</v>
          </cell>
          <cell r="D186" t="str">
            <v>M</v>
          </cell>
          <cell r="G186">
            <v>2</v>
          </cell>
          <cell r="H186">
            <v>0</v>
          </cell>
          <cell r="I186">
            <v>1</v>
          </cell>
          <cell r="J186">
            <v>0</v>
          </cell>
          <cell r="N186">
            <v>1</v>
          </cell>
          <cell r="O186">
            <v>1</v>
          </cell>
        </row>
        <row r="187">
          <cell r="C187" t="str">
            <v>Coquillettes gratinées</v>
          </cell>
          <cell r="D187" t="str">
            <v>M</v>
          </cell>
          <cell r="G187">
            <v>2</v>
          </cell>
          <cell r="H187">
            <v>0</v>
          </cell>
          <cell r="I187">
            <v>1</v>
          </cell>
          <cell r="J187">
            <v>0</v>
          </cell>
          <cell r="N187">
            <v>1</v>
          </cell>
          <cell r="O187">
            <v>1</v>
          </cell>
        </row>
        <row r="188">
          <cell r="C188" t="str">
            <v>Farfalles</v>
          </cell>
          <cell r="D188" t="str">
            <v>M</v>
          </cell>
          <cell r="G188">
            <v>2</v>
          </cell>
          <cell r="H188">
            <v>0</v>
          </cell>
          <cell r="I188">
            <v>1</v>
          </cell>
          <cell r="J188">
            <v>0</v>
          </cell>
          <cell r="N188">
            <v>1</v>
          </cell>
        </row>
        <row r="189">
          <cell r="C189" t="str">
            <v>Macaronis</v>
          </cell>
          <cell r="D189" t="str">
            <v>M</v>
          </cell>
          <cell r="G189">
            <v>2</v>
          </cell>
          <cell r="H189">
            <v>0</v>
          </cell>
          <cell r="I189">
            <v>1</v>
          </cell>
          <cell r="J189">
            <v>0</v>
          </cell>
          <cell r="N189">
            <v>1</v>
          </cell>
        </row>
        <row r="190">
          <cell r="C190" t="str">
            <v>Torsades</v>
          </cell>
          <cell r="D190" t="str">
            <v>M</v>
          </cell>
          <cell r="G190">
            <v>2</v>
          </cell>
          <cell r="H190">
            <v>0</v>
          </cell>
          <cell r="I190">
            <v>1</v>
          </cell>
          <cell r="J190">
            <v>0</v>
          </cell>
          <cell r="N190">
            <v>1</v>
          </cell>
        </row>
        <row r="191">
          <cell r="C191" t="str">
            <v>Pâtes à la tomate</v>
          </cell>
          <cell r="D191" t="str">
            <v>M</v>
          </cell>
          <cell r="G191">
            <v>2</v>
          </cell>
          <cell r="H191">
            <v>0</v>
          </cell>
          <cell r="I191">
            <v>1</v>
          </cell>
          <cell r="J191">
            <v>0</v>
          </cell>
          <cell r="N191">
            <v>1</v>
          </cell>
        </row>
        <row r="192">
          <cell r="C192" t="str">
            <v>Spaghettis</v>
          </cell>
          <cell r="D192" t="str">
            <v>M</v>
          </cell>
          <cell r="G192">
            <v>2</v>
          </cell>
          <cell r="H192">
            <v>0</v>
          </cell>
          <cell r="I192">
            <v>1</v>
          </cell>
          <cell r="J192">
            <v>0</v>
          </cell>
          <cell r="N192">
            <v>1</v>
          </cell>
        </row>
        <row r="193">
          <cell r="C193" t="str">
            <v>Semoule de couscous</v>
          </cell>
          <cell r="F193" t="str">
            <v>S</v>
          </cell>
          <cell r="G193">
            <v>2</v>
          </cell>
          <cell r="H193">
            <v>0</v>
          </cell>
          <cell r="I193">
            <v>1</v>
          </cell>
          <cell r="J193">
            <v>0</v>
          </cell>
          <cell r="N193">
            <v>1</v>
          </cell>
        </row>
        <row r="194">
          <cell r="C194" t="str">
            <v>Riz pilaf</v>
          </cell>
          <cell r="F194" t="str">
            <v>S</v>
          </cell>
          <cell r="G194">
            <v>2</v>
          </cell>
          <cell r="H194">
            <v>0</v>
          </cell>
          <cell r="I194">
            <v>1</v>
          </cell>
          <cell r="J194">
            <v>0</v>
          </cell>
          <cell r="N194">
            <v>1</v>
          </cell>
        </row>
        <row r="195">
          <cell r="C195" t="str">
            <v>Riz créole</v>
          </cell>
          <cell r="D195" t="str">
            <v>M</v>
          </cell>
          <cell r="F195" t="str">
            <v>S</v>
          </cell>
          <cell r="G195">
            <v>2</v>
          </cell>
          <cell r="H195">
            <v>0</v>
          </cell>
          <cell r="I195">
            <v>1</v>
          </cell>
          <cell r="J195">
            <v>0</v>
          </cell>
          <cell r="N195">
            <v>1</v>
          </cell>
        </row>
        <row r="196">
          <cell r="C196" t="str">
            <v>Riz d'or</v>
          </cell>
          <cell r="D196" t="str">
            <v>S</v>
          </cell>
          <cell r="F196" t="str">
            <v>S</v>
          </cell>
          <cell r="G196">
            <v>2</v>
          </cell>
          <cell r="H196">
            <v>0</v>
          </cell>
          <cell r="I196">
            <v>1</v>
          </cell>
          <cell r="J196">
            <v>0</v>
          </cell>
          <cell r="N196">
            <v>1</v>
          </cell>
        </row>
        <row r="197">
          <cell r="C197" t="str">
            <v>Riz</v>
          </cell>
          <cell r="F197" t="str">
            <v>S</v>
          </cell>
          <cell r="G197">
            <v>2</v>
          </cell>
          <cell r="H197">
            <v>0</v>
          </cell>
          <cell r="I197">
            <v>1</v>
          </cell>
          <cell r="J197">
            <v>0</v>
          </cell>
          <cell r="N197">
            <v>1</v>
          </cell>
        </row>
        <row r="198">
          <cell r="C198" t="str">
            <v>Blé</v>
          </cell>
          <cell r="D198" t="str">
            <v>S</v>
          </cell>
          <cell r="F198" t="str">
            <v>S</v>
          </cell>
          <cell r="G198">
            <v>2</v>
          </cell>
          <cell r="H198">
            <v>0</v>
          </cell>
          <cell r="I198">
            <v>1</v>
          </cell>
          <cell r="J198">
            <v>0</v>
          </cell>
          <cell r="N198">
            <v>1</v>
          </cell>
        </row>
        <row r="199">
          <cell r="C199" t="str">
            <v>Ébly</v>
          </cell>
          <cell r="D199" t="str">
            <v>S</v>
          </cell>
          <cell r="F199" t="str">
            <v>S</v>
          </cell>
          <cell r="G199">
            <v>2</v>
          </cell>
          <cell r="H199">
            <v>0</v>
          </cell>
          <cell r="I199">
            <v>1</v>
          </cell>
          <cell r="J199">
            <v>0</v>
          </cell>
          <cell r="N199">
            <v>1</v>
          </cell>
        </row>
        <row r="200">
          <cell r="C200" t="str">
            <v>Chips</v>
          </cell>
          <cell r="G200">
            <v>0</v>
          </cell>
          <cell r="H200">
            <v>0</v>
          </cell>
          <cell r="I200">
            <v>1</v>
          </cell>
          <cell r="J200">
            <v>0</v>
          </cell>
          <cell r="N200">
            <v>1</v>
          </cell>
        </row>
        <row r="201">
          <cell r="C201" t="str">
            <v>Lentilles</v>
          </cell>
          <cell r="D201" t="str">
            <v>M</v>
          </cell>
          <cell r="F201" t="str">
            <v>S</v>
          </cell>
          <cell r="G201">
            <v>2</v>
          </cell>
          <cell r="H201">
            <v>0</v>
          </cell>
          <cell r="I201">
            <v>1</v>
          </cell>
          <cell r="J201">
            <v>0</v>
          </cell>
          <cell r="N201">
            <v>1</v>
          </cell>
        </row>
        <row r="202">
          <cell r="C202" t="str">
            <v>Haricots blancs</v>
          </cell>
          <cell r="G202">
            <v>2</v>
          </cell>
          <cell r="H202">
            <v>0</v>
          </cell>
          <cell r="I202">
            <v>1</v>
          </cell>
          <cell r="J202">
            <v>0</v>
          </cell>
          <cell r="N202">
            <v>1</v>
          </cell>
        </row>
        <row r="203">
          <cell r="C203" t="str">
            <v>Haricots blancs à la tomate</v>
          </cell>
          <cell r="G203">
            <v>2</v>
          </cell>
          <cell r="H203">
            <v>0</v>
          </cell>
          <cell r="I203">
            <v>1</v>
          </cell>
          <cell r="J203">
            <v>0</v>
          </cell>
          <cell r="N203">
            <v>1</v>
          </cell>
        </row>
        <row r="204">
          <cell r="C204" t="str">
            <v>Flageolets</v>
          </cell>
          <cell r="G204">
            <v>2</v>
          </cell>
          <cell r="H204">
            <v>0</v>
          </cell>
          <cell r="I204">
            <v>1</v>
          </cell>
          <cell r="J204">
            <v>0</v>
          </cell>
          <cell r="N204">
            <v>1</v>
          </cell>
        </row>
        <row r="205">
          <cell r="C205" t="str">
            <v>Purée de pois cassés</v>
          </cell>
          <cell r="D205" t="str">
            <v>M</v>
          </cell>
          <cell r="G205">
            <v>2</v>
          </cell>
          <cell r="H205">
            <v>0</v>
          </cell>
          <cell r="I205">
            <v>1</v>
          </cell>
          <cell r="J205">
            <v>0</v>
          </cell>
          <cell r="N205">
            <v>1</v>
          </cell>
        </row>
        <row r="206">
          <cell r="C206" t="str">
            <v>Brocolis vapeur</v>
          </cell>
          <cell r="E206" t="str">
            <v>F</v>
          </cell>
          <cell r="G206">
            <v>2</v>
          </cell>
          <cell r="H206">
            <v>0</v>
          </cell>
          <cell r="I206">
            <v>1</v>
          </cell>
          <cell r="J206">
            <v>0</v>
          </cell>
          <cell r="L206">
            <v>1</v>
          </cell>
        </row>
        <row r="207">
          <cell r="C207" t="str">
            <v>Brocolis purée</v>
          </cell>
          <cell r="D207" t="str">
            <v>M</v>
          </cell>
          <cell r="E207" t="str">
            <v>F</v>
          </cell>
          <cell r="G207">
            <v>2</v>
          </cell>
          <cell r="H207">
            <v>0</v>
          </cell>
          <cell r="I207">
            <v>1</v>
          </cell>
          <cell r="J207">
            <v>0</v>
          </cell>
          <cell r="L207">
            <v>1</v>
          </cell>
        </row>
        <row r="208">
          <cell r="C208" t="str">
            <v>Brocolis en gratin</v>
          </cell>
          <cell r="D208" t="str">
            <v>M</v>
          </cell>
          <cell r="E208" t="str">
            <v>F</v>
          </cell>
          <cell r="G208">
            <v>3</v>
          </cell>
          <cell r="H208">
            <v>0</v>
          </cell>
          <cell r="I208">
            <v>1</v>
          </cell>
          <cell r="J208">
            <v>0</v>
          </cell>
          <cell r="L208">
            <v>1</v>
          </cell>
          <cell r="O208">
            <v>1</v>
          </cell>
        </row>
        <row r="209">
          <cell r="C209" t="str">
            <v xml:space="preserve">Carottes vapeur </v>
          </cell>
          <cell r="E209" t="str">
            <v>F</v>
          </cell>
          <cell r="G209">
            <v>2</v>
          </cell>
          <cell r="H209">
            <v>0</v>
          </cell>
          <cell r="I209">
            <v>1</v>
          </cell>
          <cell r="J209">
            <v>0</v>
          </cell>
          <cell r="L209">
            <v>1</v>
          </cell>
        </row>
        <row r="210">
          <cell r="C210" t="str">
            <v>Carottes rissolées au beurre</v>
          </cell>
          <cell r="E210" t="str">
            <v>F</v>
          </cell>
          <cell r="G210">
            <v>2</v>
          </cell>
          <cell r="H210">
            <v>0</v>
          </cell>
          <cell r="I210">
            <v>1</v>
          </cell>
          <cell r="J210">
            <v>0</v>
          </cell>
          <cell r="L210">
            <v>1</v>
          </cell>
        </row>
        <row r="211">
          <cell r="C211" t="str">
            <v>Purée de crécy</v>
          </cell>
          <cell r="D211" t="str">
            <v>M</v>
          </cell>
          <cell r="G211">
            <v>2</v>
          </cell>
          <cell r="H211">
            <v>0</v>
          </cell>
          <cell r="I211">
            <v>1</v>
          </cell>
          <cell r="J211">
            <v>0</v>
          </cell>
          <cell r="L211">
            <v>1</v>
          </cell>
        </row>
        <row r="212">
          <cell r="C212" t="str">
            <v>Purée de céleri</v>
          </cell>
          <cell r="D212" t="str">
            <v>M</v>
          </cell>
          <cell r="G212">
            <v>2</v>
          </cell>
          <cell r="H212">
            <v>0</v>
          </cell>
          <cell r="I212">
            <v>1</v>
          </cell>
          <cell r="J212">
            <v>0</v>
          </cell>
          <cell r="L212">
            <v>1</v>
          </cell>
        </row>
        <row r="213">
          <cell r="C213" t="str">
            <v>Choux fleurs au gratin</v>
          </cell>
          <cell r="D213" t="str">
            <v>M</v>
          </cell>
          <cell r="E213" t="str">
            <v>F</v>
          </cell>
          <cell r="G213">
            <v>2</v>
          </cell>
          <cell r="H213">
            <v>0</v>
          </cell>
          <cell r="I213">
            <v>1</v>
          </cell>
          <cell r="J213">
            <v>0</v>
          </cell>
          <cell r="L213">
            <v>1</v>
          </cell>
          <cell r="O213">
            <v>1</v>
          </cell>
        </row>
        <row r="214">
          <cell r="C214" t="str">
            <v>Courgettes au gratin</v>
          </cell>
          <cell r="D214" t="str">
            <v>M</v>
          </cell>
          <cell r="E214" t="str">
            <v>F</v>
          </cell>
          <cell r="G214">
            <v>2</v>
          </cell>
          <cell r="H214">
            <v>0</v>
          </cell>
          <cell r="I214">
            <v>1</v>
          </cell>
          <cell r="J214">
            <v>0</v>
          </cell>
          <cell r="L214">
            <v>1</v>
          </cell>
          <cell r="O214">
            <v>1</v>
          </cell>
        </row>
        <row r="215">
          <cell r="C215" t="str">
            <v>Courgettes sautées</v>
          </cell>
          <cell r="E215" t="str">
            <v>F</v>
          </cell>
          <cell r="G215">
            <v>2</v>
          </cell>
          <cell r="H215">
            <v>0</v>
          </cell>
          <cell r="I215">
            <v>1</v>
          </cell>
          <cell r="J215">
            <v>0</v>
          </cell>
          <cell r="L215">
            <v>1</v>
          </cell>
        </row>
        <row r="216">
          <cell r="C216" t="str">
            <v>Courgettes vapeur</v>
          </cell>
          <cell r="E216" t="str">
            <v>F</v>
          </cell>
          <cell r="G216">
            <v>2</v>
          </cell>
          <cell r="H216">
            <v>0</v>
          </cell>
          <cell r="I216">
            <v>1</v>
          </cell>
          <cell r="J216">
            <v>0</v>
          </cell>
          <cell r="L216">
            <v>1</v>
          </cell>
        </row>
        <row r="217">
          <cell r="C217" t="str">
            <v xml:space="preserve">Épinards à la crème béchamel </v>
          </cell>
          <cell r="D217" t="str">
            <v>M</v>
          </cell>
          <cell r="G217">
            <v>2</v>
          </cell>
          <cell r="H217">
            <v>0</v>
          </cell>
          <cell r="I217">
            <v>1</v>
          </cell>
          <cell r="J217">
            <v>0</v>
          </cell>
          <cell r="L217">
            <v>1</v>
          </cell>
        </row>
        <row r="218">
          <cell r="C218" t="str">
            <v>Haricots beurre / provençale</v>
          </cell>
          <cell r="E218" t="str">
            <v>F</v>
          </cell>
          <cell r="G218">
            <v>2</v>
          </cell>
          <cell r="H218">
            <v>0</v>
          </cell>
          <cell r="I218">
            <v>1</v>
          </cell>
          <cell r="J218">
            <v>0</v>
          </cell>
          <cell r="L218">
            <v>1</v>
          </cell>
        </row>
        <row r="219">
          <cell r="C219" t="str">
            <v>Haricots verts très fins</v>
          </cell>
          <cell r="E219" t="str">
            <v>F</v>
          </cell>
          <cell r="G219">
            <v>2</v>
          </cell>
          <cell r="H219">
            <v>0</v>
          </cell>
          <cell r="I219">
            <v>1</v>
          </cell>
          <cell r="J219">
            <v>0</v>
          </cell>
          <cell r="L219">
            <v>1</v>
          </cell>
        </row>
        <row r="220">
          <cell r="C220" t="str">
            <v>Duo de haricots</v>
          </cell>
          <cell r="E220" t="str">
            <v>F</v>
          </cell>
          <cell r="G220">
            <v>2</v>
          </cell>
          <cell r="H220">
            <v>0</v>
          </cell>
          <cell r="I220">
            <v>1</v>
          </cell>
          <cell r="J220">
            <v>0</v>
          </cell>
          <cell r="L220">
            <v>1</v>
          </cell>
        </row>
        <row r="221">
          <cell r="C221" t="str">
            <v>Duo de légumes</v>
          </cell>
          <cell r="D221" t="str">
            <v>-</v>
          </cell>
          <cell r="E221" t="str">
            <v>-</v>
          </cell>
          <cell r="F221" t="str">
            <v>-</v>
          </cell>
          <cell r="G221" t="str">
            <v>-</v>
          </cell>
          <cell r="H221">
            <v>2</v>
          </cell>
          <cell r="I221">
            <v>1</v>
          </cell>
          <cell r="J221">
            <v>0</v>
          </cell>
          <cell r="K221">
            <v>1</v>
          </cell>
        </row>
        <row r="222">
          <cell r="C222" t="str">
            <v>Jardinière de légumes</v>
          </cell>
          <cell r="E222" t="str">
            <v>F</v>
          </cell>
          <cell r="G222">
            <v>2</v>
          </cell>
          <cell r="H222">
            <v>0</v>
          </cell>
          <cell r="I222">
            <v>1</v>
          </cell>
          <cell r="J222">
            <v>0</v>
          </cell>
          <cell r="L222">
            <v>1</v>
          </cell>
        </row>
        <row r="223">
          <cell r="C223" t="str">
            <v>Printanière de légumes</v>
          </cell>
          <cell r="E223" t="str">
            <v>F</v>
          </cell>
          <cell r="G223">
            <v>2</v>
          </cell>
          <cell r="H223">
            <v>0</v>
          </cell>
          <cell r="I223">
            <v>1</v>
          </cell>
          <cell r="J223">
            <v>0</v>
          </cell>
          <cell r="L223">
            <v>1</v>
          </cell>
        </row>
        <row r="224">
          <cell r="C224" t="str">
            <v>Julienne de légumes aux brocolis</v>
          </cell>
          <cell r="E224" t="str">
            <v>F</v>
          </cell>
          <cell r="G224">
            <v>2</v>
          </cell>
          <cell r="H224">
            <v>0</v>
          </cell>
          <cell r="I224">
            <v>1</v>
          </cell>
          <cell r="J224">
            <v>0</v>
          </cell>
          <cell r="L224">
            <v>1</v>
          </cell>
        </row>
        <row r="225">
          <cell r="C225" t="str">
            <v>Julienne de légumes</v>
          </cell>
          <cell r="E225" t="str">
            <v>F</v>
          </cell>
          <cell r="G225">
            <v>2</v>
          </cell>
          <cell r="H225">
            <v>0</v>
          </cell>
          <cell r="I225">
            <v>1</v>
          </cell>
          <cell r="J225">
            <v>0</v>
          </cell>
          <cell r="L225">
            <v>1</v>
          </cell>
        </row>
        <row r="226">
          <cell r="C226" t="str">
            <v>Petits pois et carottes</v>
          </cell>
          <cell r="G226">
            <v>2</v>
          </cell>
          <cell r="H226">
            <v>0</v>
          </cell>
          <cell r="I226">
            <v>1</v>
          </cell>
          <cell r="J226">
            <v>0</v>
          </cell>
          <cell r="L226">
            <v>1</v>
          </cell>
        </row>
        <row r="227">
          <cell r="C227" t="str">
            <v>Petits pois très fins</v>
          </cell>
          <cell r="G227">
            <v>2</v>
          </cell>
          <cell r="H227">
            <v>0</v>
          </cell>
          <cell r="I227">
            <v>1</v>
          </cell>
          <cell r="J227">
            <v>0</v>
          </cell>
          <cell r="L227">
            <v>1</v>
          </cell>
        </row>
        <row r="228">
          <cell r="C228" t="str">
            <v>Poêlée de légumes</v>
          </cell>
          <cell r="E228" t="str">
            <v>F</v>
          </cell>
          <cell r="G228">
            <v>2</v>
          </cell>
          <cell r="H228">
            <v>0</v>
          </cell>
          <cell r="I228">
            <v>1</v>
          </cell>
          <cell r="J228">
            <v>0</v>
          </cell>
          <cell r="L228">
            <v>1</v>
          </cell>
        </row>
        <row r="229">
          <cell r="C229" t="str">
            <v>Purée de potiron</v>
          </cell>
          <cell r="D229" t="str">
            <v>M</v>
          </cell>
          <cell r="G229">
            <v>2</v>
          </cell>
          <cell r="H229">
            <v>0</v>
          </cell>
          <cell r="I229">
            <v>1</v>
          </cell>
          <cell r="J229">
            <v>0</v>
          </cell>
          <cell r="L229">
            <v>1</v>
          </cell>
        </row>
        <row r="230">
          <cell r="C230" t="str">
            <v>Ratatouille</v>
          </cell>
          <cell r="G230">
            <v>2</v>
          </cell>
          <cell r="H230">
            <v>0</v>
          </cell>
          <cell r="I230">
            <v>1</v>
          </cell>
          <cell r="J230">
            <v>0</v>
          </cell>
          <cell r="L230">
            <v>1</v>
          </cell>
        </row>
        <row r="231">
          <cell r="C231" t="str">
            <v>Salade verte</v>
          </cell>
          <cell r="G231">
            <v>0</v>
          </cell>
          <cell r="H231">
            <v>0</v>
          </cell>
          <cell r="I231">
            <v>2</v>
          </cell>
          <cell r="J231">
            <v>0</v>
          </cell>
          <cell r="K231">
            <v>1</v>
          </cell>
        </row>
        <row r="232">
          <cell r="C232" t="str">
            <v>Bohémienne de légumes (riz)</v>
          </cell>
          <cell r="E232" t="str">
            <v>F</v>
          </cell>
          <cell r="F232" t="str">
            <v>S</v>
          </cell>
          <cell r="G232">
            <v>2</v>
          </cell>
          <cell r="H232">
            <v>0</v>
          </cell>
          <cell r="I232">
            <v>1</v>
          </cell>
          <cell r="J232">
            <v>0</v>
          </cell>
          <cell r="N232">
            <v>1</v>
          </cell>
        </row>
        <row r="233">
          <cell r="C233" t="str">
            <v>Riz bio</v>
          </cell>
          <cell r="F233" t="str">
            <v>S</v>
          </cell>
          <cell r="G233">
            <v>2</v>
          </cell>
          <cell r="H233">
            <v>0</v>
          </cell>
          <cell r="I233">
            <v>1</v>
          </cell>
          <cell r="J233">
            <v>0</v>
          </cell>
          <cell r="N233">
            <v>1</v>
          </cell>
        </row>
        <row r="234">
          <cell r="C234" t="str">
            <v>Rizibizin (petits pois carottes)</v>
          </cell>
          <cell r="F234" t="str">
            <v>S</v>
          </cell>
          <cell r="G234">
            <v>2</v>
          </cell>
          <cell r="H234">
            <v>0</v>
          </cell>
          <cell r="I234">
            <v>1</v>
          </cell>
          <cell r="J234">
            <v>0</v>
          </cell>
          <cell r="N234">
            <v>1</v>
          </cell>
        </row>
        <row r="235">
          <cell r="C235" t="str">
            <v>Rizzotto</v>
          </cell>
          <cell r="F235" t="str">
            <v>S</v>
          </cell>
          <cell r="G235">
            <v>2</v>
          </cell>
          <cell r="H235">
            <v>0</v>
          </cell>
          <cell r="I235">
            <v>1</v>
          </cell>
          <cell r="J235">
            <v>0</v>
          </cell>
          <cell r="N235">
            <v>1</v>
          </cell>
        </row>
        <row r="236">
          <cell r="C236" t="str">
            <v>Brocolis et pâtes</v>
          </cell>
          <cell r="D236" t="str">
            <v>M</v>
          </cell>
          <cell r="E236" t="str">
            <v>F</v>
          </cell>
          <cell r="G236">
            <v>3</v>
          </cell>
          <cell r="H236">
            <v>0</v>
          </cell>
          <cell r="I236">
            <v>1</v>
          </cell>
          <cell r="J236">
            <v>0</v>
          </cell>
          <cell r="L236">
            <v>1</v>
          </cell>
          <cell r="N236">
            <v>1</v>
          </cell>
        </row>
        <row r="237">
          <cell r="C237" t="str">
            <v>Brocolis et riz</v>
          </cell>
          <cell r="E237" t="str">
            <v>F</v>
          </cell>
          <cell r="F237" t="str">
            <v>S</v>
          </cell>
          <cell r="G237">
            <v>3</v>
          </cell>
          <cell r="H237">
            <v>0</v>
          </cell>
          <cell r="I237">
            <v>1</v>
          </cell>
          <cell r="J237">
            <v>0</v>
          </cell>
          <cell r="L237">
            <v>1</v>
          </cell>
          <cell r="N237">
            <v>1</v>
          </cell>
        </row>
        <row r="238">
          <cell r="C238" t="str">
            <v>Brocolis et semoule</v>
          </cell>
          <cell r="E238" t="str">
            <v>F</v>
          </cell>
          <cell r="F238" t="str">
            <v>S</v>
          </cell>
          <cell r="G238">
            <v>3</v>
          </cell>
          <cell r="H238">
            <v>0</v>
          </cell>
          <cell r="I238">
            <v>1</v>
          </cell>
          <cell r="J238">
            <v>0</v>
          </cell>
          <cell r="L238">
            <v>1</v>
          </cell>
          <cell r="N238">
            <v>1</v>
          </cell>
        </row>
        <row r="239">
          <cell r="C239" t="str">
            <v>Choux fleurs et P. de terre au gratin</v>
          </cell>
          <cell r="D239" t="str">
            <v>M</v>
          </cell>
          <cell r="F239" t="str">
            <v>S</v>
          </cell>
          <cell r="G239">
            <v>3</v>
          </cell>
          <cell r="H239">
            <v>0</v>
          </cell>
          <cell r="I239">
            <v>1</v>
          </cell>
          <cell r="J239">
            <v>0</v>
          </cell>
          <cell r="L239">
            <v>1</v>
          </cell>
          <cell r="N239">
            <v>1</v>
          </cell>
        </row>
        <row r="240">
          <cell r="C240" t="str">
            <v>Courgettes et pâtes</v>
          </cell>
          <cell r="D240" t="str">
            <v>M</v>
          </cell>
          <cell r="E240" t="str">
            <v>F</v>
          </cell>
          <cell r="G240">
            <v>3</v>
          </cell>
          <cell r="H240">
            <v>0</v>
          </cell>
          <cell r="I240">
            <v>1</v>
          </cell>
          <cell r="J240">
            <v>0</v>
          </cell>
          <cell r="L240">
            <v>1</v>
          </cell>
          <cell r="N240">
            <v>1</v>
          </cell>
        </row>
        <row r="241">
          <cell r="C241" t="str">
            <v>Courgettes et riz</v>
          </cell>
          <cell r="E241" t="str">
            <v>F</v>
          </cell>
          <cell r="F241" t="str">
            <v>S</v>
          </cell>
          <cell r="G241">
            <v>3</v>
          </cell>
          <cell r="H241">
            <v>0</v>
          </cell>
          <cell r="I241">
            <v>1</v>
          </cell>
          <cell r="J241">
            <v>0</v>
          </cell>
          <cell r="L241">
            <v>1</v>
          </cell>
          <cell r="N241">
            <v>1</v>
          </cell>
        </row>
        <row r="242">
          <cell r="C242" t="str">
            <v>Courgettes et semoule</v>
          </cell>
          <cell r="E242" t="str">
            <v>F</v>
          </cell>
          <cell r="F242" t="str">
            <v>S</v>
          </cell>
          <cell r="G242">
            <v>3</v>
          </cell>
          <cell r="H242">
            <v>0</v>
          </cell>
          <cell r="I242">
            <v>1</v>
          </cell>
          <cell r="J242">
            <v>0</v>
          </cell>
          <cell r="L242">
            <v>1</v>
          </cell>
          <cell r="N242">
            <v>1</v>
          </cell>
        </row>
        <row r="243">
          <cell r="C243" t="str">
            <v>Courgettes à l'ail</v>
          </cell>
          <cell r="D243" t="str">
            <v>-</v>
          </cell>
          <cell r="E243" t="str">
            <v>F</v>
          </cell>
          <cell r="F243" t="str">
            <v>-</v>
          </cell>
          <cell r="G243">
            <v>2</v>
          </cell>
          <cell r="H243">
            <v>0</v>
          </cell>
          <cell r="I243">
            <v>1</v>
          </cell>
          <cell r="J243">
            <v>0</v>
          </cell>
          <cell r="L243">
            <v>1</v>
          </cell>
        </row>
        <row r="244">
          <cell r="C244" t="str">
            <v>Épinards et blé</v>
          </cell>
          <cell r="D244" t="str">
            <v>M</v>
          </cell>
          <cell r="F244" t="str">
            <v>S</v>
          </cell>
          <cell r="G244">
            <v>3</v>
          </cell>
          <cell r="H244">
            <v>0</v>
          </cell>
          <cell r="I244">
            <v>1</v>
          </cell>
          <cell r="J244">
            <v>0</v>
          </cell>
          <cell r="L244">
            <v>1</v>
          </cell>
          <cell r="N244">
            <v>1</v>
          </cell>
        </row>
        <row r="245">
          <cell r="C245" t="str">
            <v>Épinards et pommes vapeur</v>
          </cell>
          <cell r="D245" t="str">
            <v>M</v>
          </cell>
          <cell r="G245">
            <v>3</v>
          </cell>
          <cell r="H245">
            <v>0</v>
          </cell>
          <cell r="I245">
            <v>1</v>
          </cell>
          <cell r="J245">
            <v>0</v>
          </cell>
          <cell r="L245">
            <v>1</v>
          </cell>
          <cell r="N245">
            <v>1</v>
          </cell>
        </row>
        <row r="246">
          <cell r="C246" t="str">
            <v>Épinards et riz</v>
          </cell>
          <cell r="D246" t="str">
            <v>M</v>
          </cell>
          <cell r="F246" t="str">
            <v>S</v>
          </cell>
          <cell r="G246">
            <v>3</v>
          </cell>
          <cell r="H246">
            <v>0</v>
          </cell>
          <cell r="I246">
            <v>1</v>
          </cell>
          <cell r="J246">
            <v>0</v>
          </cell>
          <cell r="L246">
            <v>1</v>
          </cell>
          <cell r="N246">
            <v>1</v>
          </cell>
        </row>
        <row r="247">
          <cell r="C247" t="str">
            <v>Épinards et semoule</v>
          </cell>
          <cell r="D247" t="str">
            <v>M</v>
          </cell>
          <cell r="F247" t="str">
            <v>S</v>
          </cell>
          <cell r="G247">
            <v>3</v>
          </cell>
          <cell r="H247">
            <v>0</v>
          </cell>
          <cell r="I247">
            <v>1</v>
          </cell>
          <cell r="J247">
            <v>0</v>
          </cell>
          <cell r="L247">
            <v>1</v>
          </cell>
          <cell r="N247">
            <v>1</v>
          </cell>
        </row>
        <row r="248">
          <cell r="C248" t="str">
            <v>Légumes d'hiver</v>
          </cell>
          <cell r="D248" t="str">
            <v>M</v>
          </cell>
          <cell r="E248" t="str">
            <v>F</v>
          </cell>
          <cell r="F248" t="str">
            <v>S</v>
          </cell>
          <cell r="G248">
            <v>3</v>
          </cell>
          <cell r="H248">
            <v>0</v>
          </cell>
          <cell r="I248">
            <v>1</v>
          </cell>
          <cell r="J248">
            <v>0</v>
          </cell>
          <cell r="L248">
            <v>1</v>
          </cell>
          <cell r="N248">
            <v>1</v>
          </cell>
        </row>
        <row r="249">
          <cell r="C249" t="str">
            <v>Ratatouille et riz</v>
          </cell>
          <cell r="F249" t="str">
            <v>S</v>
          </cell>
          <cell r="G249">
            <v>3</v>
          </cell>
          <cell r="H249">
            <v>0</v>
          </cell>
          <cell r="I249">
            <v>1</v>
          </cell>
          <cell r="J249">
            <v>0</v>
          </cell>
          <cell r="L249">
            <v>1</v>
          </cell>
          <cell r="N249">
            <v>1</v>
          </cell>
        </row>
        <row r="250">
          <cell r="C250" t="str">
            <v>Ratatouille et semoule</v>
          </cell>
          <cell r="F250" t="str">
            <v>S</v>
          </cell>
          <cell r="G250">
            <v>3</v>
          </cell>
          <cell r="H250">
            <v>0</v>
          </cell>
          <cell r="I250">
            <v>1</v>
          </cell>
          <cell r="J250">
            <v>0</v>
          </cell>
          <cell r="L250">
            <v>1</v>
          </cell>
          <cell r="N250">
            <v>1</v>
          </cell>
        </row>
        <row r="251">
          <cell r="C251" t="str">
            <v>Chocolat liégeois</v>
          </cell>
          <cell r="G251">
            <v>0</v>
          </cell>
          <cell r="H251">
            <v>0</v>
          </cell>
          <cell r="I251">
            <v>1</v>
          </cell>
          <cell r="J251">
            <v>0</v>
          </cell>
          <cell r="O251">
            <v>1</v>
          </cell>
        </row>
        <row r="252">
          <cell r="C252" t="str">
            <v>Mousse au chocolat</v>
          </cell>
          <cell r="G252">
            <v>0</v>
          </cell>
          <cell r="H252">
            <v>0</v>
          </cell>
          <cell r="I252">
            <v>1</v>
          </cell>
          <cell r="J252">
            <v>0</v>
          </cell>
          <cell r="O252">
            <v>1</v>
          </cell>
        </row>
        <row r="253">
          <cell r="C253" t="str">
            <v>Mousse au chocolat noir</v>
          </cell>
          <cell r="G253">
            <v>0</v>
          </cell>
          <cell r="H253">
            <v>0</v>
          </cell>
          <cell r="I253">
            <v>1</v>
          </cell>
          <cell r="J253">
            <v>0</v>
          </cell>
          <cell r="O253">
            <v>1</v>
          </cell>
        </row>
        <row r="254">
          <cell r="C254" t="str">
            <v>Crème dessert vanille</v>
          </cell>
          <cell r="G254">
            <v>0</v>
          </cell>
          <cell r="H254">
            <v>0</v>
          </cell>
          <cell r="I254">
            <v>1</v>
          </cell>
          <cell r="J254">
            <v>0</v>
          </cell>
          <cell r="O254">
            <v>1</v>
          </cell>
        </row>
        <row r="255">
          <cell r="C255" t="str">
            <v>Crème dessert chocolat</v>
          </cell>
          <cell r="G255">
            <v>0</v>
          </cell>
          <cell r="H255">
            <v>0</v>
          </cell>
          <cell r="I255">
            <v>1</v>
          </cell>
          <cell r="J255">
            <v>0</v>
          </cell>
          <cell r="O255">
            <v>1</v>
          </cell>
        </row>
        <row r="256">
          <cell r="C256" t="str">
            <v>Flan nappé caramel</v>
          </cell>
          <cell r="G256">
            <v>0</v>
          </cell>
          <cell r="H256">
            <v>0</v>
          </cell>
          <cell r="I256">
            <v>1</v>
          </cell>
          <cell r="J256">
            <v>0</v>
          </cell>
          <cell r="O256">
            <v>1</v>
          </cell>
        </row>
        <row r="257">
          <cell r="C257" t="str">
            <v>Gélifié chocolat</v>
          </cell>
          <cell r="G257">
            <v>0</v>
          </cell>
          <cell r="H257">
            <v>0</v>
          </cell>
          <cell r="I257">
            <v>1</v>
          </cell>
          <cell r="J257">
            <v>0</v>
          </cell>
          <cell r="O257">
            <v>1</v>
          </cell>
        </row>
        <row r="258">
          <cell r="C258" t="str">
            <v>Gélifié vanille</v>
          </cell>
          <cell r="G258">
            <v>0</v>
          </cell>
          <cell r="H258">
            <v>0</v>
          </cell>
          <cell r="I258">
            <v>1</v>
          </cell>
          <cell r="J258">
            <v>0</v>
          </cell>
          <cell r="O258">
            <v>1</v>
          </cell>
        </row>
        <row r="259">
          <cell r="C259" t="str">
            <v>Fromage blanc (+ purée myrtilles)</v>
          </cell>
          <cell r="G259">
            <v>0</v>
          </cell>
          <cell r="H259">
            <v>3</v>
          </cell>
          <cell r="I259">
            <v>2</v>
          </cell>
          <cell r="J259">
            <v>0</v>
          </cell>
          <cell r="O259">
            <v>1</v>
          </cell>
        </row>
        <row r="260">
          <cell r="C260" t="str">
            <v>Fromage blanc</v>
          </cell>
          <cell r="G260">
            <v>0</v>
          </cell>
          <cell r="H260">
            <v>0</v>
          </cell>
          <cell r="I260">
            <v>1</v>
          </cell>
          <cell r="J260">
            <v>0</v>
          </cell>
          <cell r="O260">
            <v>1</v>
          </cell>
        </row>
        <row r="261">
          <cell r="C261" t="str">
            <v>Fromage frais sucré</v>
          </cell>
          <cell r="G261">
            <v>0</v>
          </cell>
          <cell r="H261">
            <v>0</v>
          </cell>
          <cell r="I261">
            <v>1</v>
          </cell>
          <cell r="J261">
            <v>0</v>
          </cell>
          <cell r="O261">
            <v>1</v>
          </cell>
        </row>
        <row r="262">
          <cell r="C262" t="str">
            <v>Petits suisses</v>
          </cell>
          <cell r="G262">
            <v>0</v>
          </cell>
          <cell r="H262">
            <v>0</v>
          </cell>
          <cell r="I262">
            <v>1</v>
          </cell>
          <cell r="J262">
            <v>0</v>
          </cell>
          <cell r="O262">
            <v>1</v>
          </cell>
        </row>
        <row r="263">
          <cell r="C263" t="str">
            <v>Petit suisse aux fruits</v>
          </cell>
          <cell r="G263">
            <v>0</v>
          </cell>
          <cell r="H263">
            <v>0</v>
          </cell>
          <cell r="I263">
            <v>1</v>
          </cell>
          <cell r="J263">
            <v>0</v>
          </cell>
          <cell r="O263">
            <v>1</v>
          </cell>
        </row>
        <row r="264">
          <cell r="C264" t="str">
            <v>Yaourt arômatisé</v>
          </cell>
          <cell r="G264">
            <v>0</v>
          </cell>
          <cell r="H264">
            <v>0</v>
          </cell>
          <cell r="I264">
            <v>1</v>
          </cell>
          <cell r="J264">
            <v>0</v>
          </cell>
          <cell r="O264">
            <v>1</v>
          </cell>
        </row>
        <row r="265">
          <cell r="C265" t="str">
            <v>Yaourt à la pulpe de fruits</v>
          </cell>
          <cell r="G265">
            <v>0</v>
          </cell>
          <cell r="H265">
            <v>0</v>
          </cell>
          <cell r="I265">
            <v>1</v>
          </cell>
          <cell r="J265">
            <v>0</v>
          </cell>
          <cell r="O265">
            <v>1</v>
          </cell>
        </row>
        <row r="266">
          <cell r="C266" t="str">
            <v>Yaourt sucré</v>
          </cell>
          <cell r="D266" t="str">
            <v>M</v>
          </cell>
          <cell r="G266">
            <v>1</v>
          </cell>
          <cell r="H266">
            <v>3</v>
          </cell>
          <cell r="I266">
            <v>1</v>
          </cell>
          <cell r="J266">
            <v>0</v>
          </cell>
          <cell r="O266">
            <v>1</v>
          </cell>
        </row>
        <row r="267">
          <cell r="C267" t="str">
            <v>Entremets caramel</v>
          </cell>
          <cell r="D267" t="str">
            <v>M</v>
          </cell>
          <cell r="G267">
            <v>1</v>
          </cell>
          <cell r="H267">
            <v>3</v>
          </cell>
          <cell r="I267">
            <v>1</v>
          </cell>
          <cell r="J267">
            <v>0</v>
          </cell>
          <cell r="O267">
            <v>1</v>
          </cell>
        </row>
        <row r="268">
          <cell r="C268" t="str">
            <v>Entremets chocolat</v>
          </cell>
          <cell r="D268" t="str">
            <v>M</v>
          </cell>
          <cell r="G268">
            <v>1</v>
          </cell>
          <cell r="H268">
            <v>3</v>
          </cell>
          <cell r="I268">
            <v>1</v>
          </cell>
          <cell r="J268">
            <v>0</v>
          </cell>
          <cell r="O268">
            <v>1</v>
          </cell>
        </row>
        <row r="269">
          <cell r="C269" t="str">
            <v>Entremets praliné</v>
          </cell>
          <cell r="D269" t="str">
            <v>M</v>
          </cell>
          <cell r="G269">
            <v>1</v>
          </cell>
          <cell r="H269">
            <v>3</v>
          </cell>
          <cell r="I269">
            <v>1</v>
          </cell>
          <cell r="J269">
            <v>0</v>
          </cell>
          <cell r="O269">
            <v>1</v>
          </cell>
        </row>
        <row r="270">
          <cell r="C270" t="str">
            <v>Entremets vanille</v>
          </cell>
          <cell r="G270">
            <v>0</v>
          </cell>
          <cell r="H270">
            <v>3</v>
          </cell>
          <cell r="I270">
            <v>3</v>
          </cell>
          <cell r="J270">
            <v>0</v>
          </cell>
          <cell r="O270">
            <v>1</v>
          </cell>
        </row>
        <row r="271">
          <cell r="C271" t="str">
            <v>Ile flottante</v>
          </cell>
          <cell r="G271">
            <v>0</v>
          </cell>
          <cell r="H271">
            <v>0</v>
          </cell>
          <cell r="I271">
            <v>1</v>
          </cell>
          <cell r="J271">
            <v>0</v>
          </cell>
          <cell r="N271">
            <v>1</v>
          </cell>
          <cell r="O271">
            <v>1</v>
          </cell>
        </row>
        <row r="272">
          <cell r="C272" t="str">
            <v>Riz au lait nature</v>
          </cell>
          <cell r="G272">
            <v>0</v>
          </cell>
          <cell r="H272">
            <v>0</v>
          </cell>
          <cell r="I272">
            <v>1</v>
          </cell>
          <cell r="J272">
            <v>0</v>
          </cell>
          <cell r="N272">
            <v>1</v>
          </cell>
          <cell r="O272">
            <v>1</v>
          </cell>
        </row>
        <row r="273">
          <cell r="C273" t="str">
            <v>Semoule au lait (nature)</v>
          </cell>
          <cell r="G273">
            <v>0</v>
          </cell>
          <cell r="H273">
            <v>0</v>
          </cell>
          <cell r="I273">
            <v>2</v>
          </cell>
          <cell r="J273">
            <v>0</v>
          </cell>
          <cell r="N273">
            <v>1</v>
          </cell>
          <cell r="O273">
            <v>1</v>
          </cell>
        </row>
        <row r="274">
          <cell r="C274" t="str">
            <v>Emmental</v>
          </cell>
          <cell r="G274">
            <v>0</v>
          </cell>
          <cell r="H274">
            <v>0</v>
          </cell>
          <cell r="I274">
            <v>2</v>
          </cell>
          <cell r="J274">
            <v>0</v>
          </cell>
          <cell r="O274">
            <v>1</v>
          </cell>
        </row>
        <row r="275">
          <cell r="C275" t="str">
            <v>Président calcium</v>
          </cell>
          <cell r="G275">
            <v>0</v>
          </cell>
          <cell r="H275">
            <v>0</v>
          </cell>
          <cell r="I275">
            <v>2</v>
          </cell>
          <cell r="J275">
            <v>0</v>
          </cell>
          <cell r="O275">
            <v>1</v>
          </cell>
        </row>
        <row r="276">
          <cell r="C276" t="str">
            <v>St Paulin</v>
          </cell>
          <cell r="G276">
            <v>0</v>
          </cell>
          <cell r="H276">
            <v>0</v>
          </cell>
          <cell r="I276">
            <v>2</v>
          </cell>
          <cell r="J276">
            <v>0</v>
          </cell>
          <cell r="O276">
            <v>1</v>
          </cell>
        </row>
        <row r="277">
          <cell r="C277" t="str">
            <v>Carré d'as</v>
          </cell>
          <cell r="G277">
            <v>0</v>
          </cell>
          <cell r="H277">
            <v>0</v>
          </cell>
          <cell r="I277">
            <v>2</v>
          </cell>
          <cell r="J277">
            <v>0</v>
          </cell>
          <cell r="O277">
            <v>1</v>
          </cell>
        </row>
        <row r="278">
          <cell r="C278" t="str">
            <v>Edam</v>
          </cell>
          <cell r="G278">
            <v>0</v>
          </cell>
          <cell r="H278">
            <v>0</v>
          </cell>
          <cell r="I278">
            <v>2</v>
          </cell>
          <cell r="J278">
            <v>0</v>
          </cell>
          <cell r="O278">
            <v>1</v>
          </cell>
        </row>
        <row r="279">
          <cell r="C279" t="str">
            <v>Camembert</v>
          </cell>
          <cell r="G279">
            <v>0</v>
          </cell>
          <cell r="H279">
            <v>0</v>
          </cell>
          <cell r="I279">
            <v>2</v>
          </cell>
          <cell r="J279">
            <v>0</v>
          </cell>
          <cell r="O279">
            <v>1</v>
          </cell>
        </row>
        <row r="280">
          <cell r="C280" t="str">
            <v>Petit moulé</v>
          </cell>
          <cell r="G280">
            <v>0</v>
          </cell>
          <cell r="H280">
            <v>0</v>
          </cell>
          <cell r="I280">
            <v>2</v>
          </cell>
          <cell r="J280">
            <v>0</v>
          </cell>
          <cell r="O280">
            <v>1</v>
          </cell>
        </row>
        <row r="281">
          <cell r="C281" t="str">
            <v>Rondelé nature</v>
          </cell>
          <cell r="G281">
            <v>0</v>
          </cell>
          <cell r="H281">
            <v>0</v>
          </cell>
          <cell r="I281">
            <v>2</v>
          </cell>
          <cell r="J281">
            <v>0</v>
          </cell>
          <cell r="O281">
            <v>1</v>
          </cell>
        </row>
        <row r="282">
          <cell r="C282" t="str">
            <v>Tome noire</v>
          </cell>
          <cell r="G282">
            <v>0</v>
          </cell>
          <cell r="H282">
            <v>0</v>
          </cell>
          <cell r="I282">
            <v>2</v>
          </cell>
          <cell r="J282">
            <v>0</v>
          </cell>
          <cell r="O282">
            <v>1</v>
          </cell>
        </row>
        <row r="283">
          <cell r="C283" t="str">
            <v>St Bricet</v>
          </cell>
          <cell r="G283">
            <v>0</v>
          </cell>
          <cell r="H283">
            <v>0</v>
          </cell>
          <cell r="I283">
            <v>2</v>
          </cell>
          <cell r="J283">
            <v>0</v>
          </cell>
          <cell r="O283">
            <v>1</v>
          </cell>
        </row>
        <row r="284">
          <cell r="C284" t="str">
            <v>Gouda</v>
          </cell>
          <cell r="G284">
            <v>0</v>
          </cell>
          <cell r="H284">
            <v>0</v>
          </cell>
          <cell r="I284">
            <v>2</v>
          </cell>
          <cell r="J284">
            <v>0</v>
          </cell>
          <cell r="O284">
            <v>1</v>
          </cell>
        </row>
        <row r="285">
          <cell r="C285" t="str">
            <v>Vache qui rit</v>
          </cell>
          <cell r="G285">
            <v>0</v>
          </cell>
          <cell r="H285">
            <v>0</v>
          </cell>
          <cell r="I285">
            <v>2</v>
          </cell>
          <cell r="J285">
            <v>0</v>
          </cell>
          <cell r="O285">
            <v>1</v>
          </cell>
        </row>
        <row r="286">
          <cell r="C286" t="str">
            <v>Fraidou</v>
          </cell>
          <cell r="G286">
            <v>0</v>
          </cell>
          <cell r="H286">
            <v>0</v>
          </cell>
          <cell r="I286">
            <v>2</v>
          </cell>
          <cell r="J286">
            <v>0</v>
          </cell>
          <cell r="O286">
            <v>1</v>
          </cell>
        </row>
        <row r="287">
          <cell r="C287" t="str">
            <v>Brebiscrème</v>
          </cell>
          <cell r="G287">
            <v>0</v>
          </cell>
          <cell r="H287">
            <v>0</v>
          </cell>
          <cell r="I287">
            <v>2</v>
          </cell>
          <cell r="J287">
            <v>0</v>
          </cell>
          <cell r="O287">
            <v>1</v>
          </cell>
        </row>
        <row r="288">
          <cell r="C288" t="str">
            <v>Vache Picon</v>
          </cell>
          <cell r="G288">
            <v>0</v>
          </cell>
          <cell r="H288">
            <v>0</v>
          </cell>
          <cell r="I288">
            <v>2</v>
          </cell>
          <cell r="J288">
            <v>0</v>
          </cell>
          <cell r="O288">
            <v>1</v>
          </cell>
        </row>
        <row r="289">
          <cell r="C289" t="str">
            <v>Croc'lait</v>
          </cell>
          <cell r="O289">
            <v>1</v>
          </cell>
        </row>
        <row r="290">
          <cell r="C290" t="str">
            <v>Fruit (1er dessert)</v>
          </cell>
          <cell r="G290">
            <v>0</v>
          </cell>
          <cell r="H290">
            <v>2</v>
          </cell>
          <cell r="I290">
            <v>1</v>
          </cell>
          <cell r="J290">
            <v>0</v>
          </cell>
          <cell r="K290">
            <v>1</v>
          </cell>
        </row>
        <row r="291">
          <cell r="C291" t="str">
            <v>Fruit (2ème dessert)</v>
          </cell>
          <cell r="G291">
            <v>0</v>
          </cell>
          <cell r="H291">
            <v>1</v>
          </cell>
          <cell r="I291">
            <v>1</v>
          </cell>
          <cell r="J291">
            <v>0</v>
          </cell>
          <cell r="K291">
            <v>1</v>
          </cell>
        </row>
        <row r="292">
          <cell r="C292" t="str">
            <v>Beignet compote</v>
          </cell>
          <cell r="G292">
            <v>0</v>
          </cell>
          <cell r="H292">
            <v>3</v>
          </cell>
          <cell r="I292">
            <v>2</v>
          </cell>
          <cell r="J292">
            <v>0</v>
          </cell>
          <cell r="N292">
            <v>1</v>
          </cell>
        </row>
        <row r="293">
          <cell r="C293" t="str">
            <v>Beignet chocolat</v>
          </cell>
          <cell r="G293">
            <v>0</v>
          </cell>
          <cell r="H293">
            <v>3</v>
          </cell>
          <cell r="I293">
            <v>2</v>
          </cell>
          <cell r="J293">
            <v>0</v>
          </cell>
          <cell r="N293">
            <v>1</v>
          </cell>
        </row>
        <row r="294">
          <cell r="C294" t="str">
            <v xml:space="preserve">Crêpe vanille - choco </v>
          </cell>
          <cell r="G294">
            <v>0</v>
          </cell>
          <cell r="H294">
            <v>3</v>
          </cell>
          <cell r="I294">
            <v>2</v>
          </cell>
          <cell r="J294">
            <v>0</v>
          </cell>
          <cell r="N294">
            <v>1</v>
          </cell>
        </row>
        <row r="295">
          <cell r="C295" t="str">
            <v>Pan cake</v>
          </cell>
          <cell r="G295">
            <v>0</v>
          </cell>
          <cell r="H295">
            <v>3</v>
          </cell>
          <cell r="I295">
            <v>2</v>
          </cell>
          <cell r="J295">
            <v>0</v>
          </cell>
          <cell r="N295">
            <v>1</v>
          </cell>
        </row>
        <row r="296">
          <cell r="C296" t="str">
            <v xml:space="preserve">Far breton nature </v>
          </cell>
          <cell r="G296">
            <v>0</v>
          </cell>
          <cell r="H296">
            <v>2</v>
          </cell>
          <cell r="I296">
            <v>3</v>
          </cell>
          <cell r="J296">
            <v>0</v>
          </cell>
          <cell r="N296">
            <v>1</v>
          </cell>
        </row>
        <row r="297">
          <cell r="C297" t="str">
            <v>Flan pâtisser</v>
          </cell>
          <cell r="G297">
            <v>0</v>
          </cell>
          <cell r="H297">
            <v>1</v>
          </cell>
          <cell r="I297">
            <v>1</v>
          </cell>
          <cell r="J297">
            <v>0</v>
          </cell>
          <cell r="N297">
            <v>1</v>
          </cell>
        </row>
        <row r="298">
          <cell r="C298" t="str">
            <v xml:space="preserve">Tarte normande </v>
          </cell>
          <cell r="G298">
            <v>0</v>
          </cell>
          <cell r="H298">
            <v>1</v>
          </cell>
          <cell r="I298">
            <v>1</v>
          </cell>
          <cell r="J298">
            <v>0</v>
          </cell>
          <cell r="N298">
            <v>1</v>
          </cell>
        </row>
        <row r="299">
          <cell r="C299" t="str">
            <v>Tarte aux pommes</v>
          </cell>
          <cell r="G299">
            <v>0</v>
          </cell>
          <cell r="H299">
            <v>1</v>
          </cell>
          <cell r="I299">
            <v>1</v>
          </cell>
          <cell r="J299">
            <v>0</v>
          </cell>
          <cell r="N299">
            <v>1</v>
          </cell>
        </row>
        <row r="300">
          <cell r="C300" t="str">
            <v>Tarte au fromage blanc</v>
          </cell>
          <cell r="G300">
            <v>0</v>
          </cell>
          <cell r="H300">
            <v>2</v>
          </cell>
          <cell r="I300">
            <v>1</v>
          </cell>
          <cell r="J300">
            <v>0</v>
          </cell>
          <cell r="N300">
            <v>1</v>
          </cell>
        </row>
        <row r="301">
          <cell r="C301" t="str">
            <v>Brownie</v>
          </cell>
          <cell r="G301">
            <v>0</v>
          </cell>
          <cell r="H301">
            <v>1</v>
          </cell>
          <cell r="I301">
            <v>2</v>
          </cell>
          <cell r="J301">
            <v>0</v>
          </cell>
          <cell r="N301">
            <v>1</v>
          </cell>
        </row>
        <row r="302">
          <cell r="C302" t="str">
            <v>Galette des rois</v>
          </cell>
          <cell r="G302">
            <v>0</v>
          </cell>
          <cell r="H302">
            <v>2</v>
          </cell>
          <cell r="I302">
            <v>2</v>
          </cell>
          <cell r="J302">
            <v>0</v>
          </cell>
          <cell r="N302">
            <v>1</v>
          </cell>
        </row>
        <row r="303">
          <cell r="C303" t="str">
            <v>Génoise et sa crème anglaise</v>
          </cell>
          <cell r="G303">
            <v>0</v>
          </cell>
          <cell r="H303">
            <v>2</v>
          </cell>
          <cell r="I303">
            <v>2</v>
          </cell>
          <cell r="J303">
            <v>0</v>
          </cell>
          <cell r="N303">
            <v>1</v>
          </cell>
        </row>
        <row r="304">
          <cell r="C304" t="str">
            <v>Chou vanille</v>
          </cell>
          <cell r="G304">
            <v>0</v>
          </cell>
          <cell r="H304">
            <v>2</v>
          </cell>
          <cell r="I304">
            <v>1</v>
          </cell>
          <cell r="J304">
            <v>0</v>
          </cell>
          <cell r="N304">
            <v>1</v>
          </cell>
        </row>
        <row r="305">
          <cell r="C305" t="str">
            <v>Moelleux au chocolat</v>
          </cell>
          <cell r="G305">
            <v>0</v>
          </cell>
          <cell r="H305">
            <v>2</v>
          </cell>
          <cell r="I305">
            <v>1</v>
          </cell>
          <cell r="J305">
            <v>0</v>
          </cell>
          <cell r="N305">
            <v>1</v>
          </cell>
        </row>
        <row r="306">
          <cell r="C306" t="str">
            <v>Gâteau Pascal</v>
          </cell>
          <cell r="G306">
            <v>0</v>
          </cell>
          <cell r="H306">
            <v>2</v>
          </cell>
          <cell r="I306">
            <v>1</v>
          </cell>
          <cell r="J306">
            <v>0</v>
          </cell>
          <cell r="N306">
            <v>1</v>
          </cell>
        </row>
        <row r="307">
          <cell r="C307" t="str">
            <v>Eclair au chocolat</v>
          </cell>
          <cell r="G307">
            <v>0</v>
          </cell>
          <cell r="H307">
            <v>3</v>
          </cell>
          <cell r="I307">
            <v>2</v>
          </cell>
          <cell r="J307">
            <v>0</v>
          </cell>
          <cell r="N307">
            <v>1</v>
          </cell>
        </row>
        <row r="308">
          <cell r="C308" t="str">
            <v>Biscuits</v>
          </cell>
          <cell r="G308">
            <v>0</v>
          </cell>
          <cell r="H308">
            <v>0</v>
          </cell>
          <cell r="I308">
            <v>1</v>
          </cell>
          <cell r="J308">
            <v>0</v>
          </cell>
          <cell r="N308">
            <v>1</v>
          </cell>
        </row>
        <row r="309">
          <cell r="C309" t="str">
            <v>Abricots au sirop</v>
          </cell>
          <cell r="G309">
            <v>0</v>
          </cell>
          <cell r="H309">
            <v>3</v>
          </cell>
          <cell r="I309">
            <v>2</v>
          </cell>
          <cell r="J309">
            <v>0</v>
          </cell>
          <cell r="L309">
            <v>1</v>
          </cell>
        </row>
        <row r="310">
          <cell r="C310" t="str">
            <v>Ananas au sirop</v>
          </cell>
          <cell r="G310">
            <v>0</v>
          </cell>
          <cell r="H310">
            <v>3</v>
          </cell>
          <cell r="I310">
            <v>2</v>
          </cell>
          <cell r="J310">
            <v>0</v>
          </cell>
          <cell r="L310">
            <v>1</v>
          </cell>
        </row>
        <row r="311">
          <cell r="C311" t="str">
            <v xml:space="preserve">Cœur d'ananas </v>
          </cell>
          <cell r="G311">
            <v>0</v>
          </cell>
          <cell r="H311">
            <v>0</v>
          </cell>
          <cell r="I311">
            <v>1</v>
          </cell>
          <cell r="J311">
            <v>0</v>
          </cell>
          <cell r="K311">
            <v>1</v>
          </cell>
        </row>
        <row r="312">
          <cell r="C312" t="str">
            <v>Cocktail de fruits</v>
          </cell>
          <cell r="G312">
            <v>0</v>
          </cell>
          <cell r="H312">
            <v>3</v>
          </cell>
          <cell r="I312">
            <v>2</v>
          </cell>
          <cell r="J312">
            <v>0</v>
          </cell>
          <cell r="L312">
            <v>1</v>
          </cell>
        </row>
        <row r="313">
          <cell r="C313" t="str">
            <v>Compote aux deux fruits</v>
          </cell>
          <cell r="G313">
            <v>0</v>
          </cell>
          <cell r="H313">
            <v>0</v>
          </cell>
          <cell r="I313">
            <v>1</v>
          </cell>
          <cell r="J313">
            <v>0</v>
          </cell>
          <cell r="L313">
            <v>1</v>
          </cell>
        </row>
        <row r="314">
          <cell r="C314" t="str">
            <v>Compote de pommes</v>
          </cell>
          <cell r="G314">
            <v>0</v>
          </cell>
          <cell r="H314">
            <v>1</v>
          </cell>
          <cell r="I314">
            <v>1</v>
          </cell>
          <cell r="J314">
            <v>0</v>
          </cell>
          <cell r="L314">
            <v>1</v>
          </cell>
        </row>
        <row r="315">
          <cell r="C315" t="str">
            <v>Pêche au sirop</v>
          </cell>
          <cell r="G315">
            <v>0</v>
          </cell>
          <cell r="H315">
            <v>3</v>
          </cell>
          <cell r="I315">
            <v>2</v>
          </cell>
          <cell r="J315">
            <v>0</v>
          </cell>
          <cell r="L315">
            <v>1</v>
          </cell>
        </row>
        <row r="316">
          <cell r="C316" t="str">
            <v>Poire au sirop</v>
          </cell>
          <cell r="G316">
            <v>0</v>
          </cell>
          <cell r="H316">
            <v>3</v>
          </cell>
          <cell r="I316">
            <v>2</v>
          </cell>
          <cell r="J316">
            <v>0</v>
          </cell>
          <cell r="L316">
            <v>1</v>
          </cell>
        </row>
        <row r="317">
          <cell r="C317" t="str">
            <v>Sauce Aurore</v>
          </cell>
        </row>
        <row r="318">
          <cell r="C318" t="str">
            <v>Carbonara</v>
          </cell>
        </row>
        <row r="319">
          <cell r="C319" t="str">
            <v>Sauce chasseur</v>
          </cell>
        </row>
        <row r="320">
          <cell r="C320" t="str">
            <v>Sauce Forestière</v>
          </cell>
        </row>
        <row r="321">
          <cell r="C321" t="str">
            <v>Sauce FB au curry</v>
          </cell>
        </row>
        <row r="322">
          <cell r="C322" t="str">
            <v>Sauce Madère</v>
          </cell>
        </row>
        <row r="323">
          <cell r="C323" t="str">
            <v>Sauce Normande</v>
          </cell>
        </row>
        <row r="324">
          <cell r="C324" t="str">
            <v>Sauce paysanne</v>
          </cell>
        </row>
        <row r="325">
          <cell r="C325" t="str">
            <v>Sauce au paprika</v>
          </cell>
        </row>
        <row r="326">
          <cell r="C326" t="str">
            <v>Sauce provençale</v>
          </cell>
        </row>
        <row r="327">
          <cell r="C327" t="str">
            <v>Crème de poivrons rouges</v>
          </cell>
        </row>
        <row r="328">
          <cell r="C328" t="str">
            <v>Sauce tartare</v>
          </cell>
        </row>
        <row r="329">
          <cell r="C329" t="str">
            <v>Sauce tomate</v>
          </cell>
        </row>
        <row r="330">
          <cell r="C330" t="str">
            <v>Sauce à la crème</v>
          </cell>
        </row>
        <row r="331">
          <cell r="C331" t="str">
            <v>Sauce à l'Armoricaine</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01. Fiches techniques"/>
      <sheetName val="02. Valeurs_nutritionnelles"/>
      <sheetName val="03. Feuilles de sorties"/>
      <sheetName val="Base"/>
      <sheetName val="04. Période sept. oct."/>
      <sheetName val="05. GEMRCN"/>
      <sheetName val="05. GEMRCN (2)"/>
      <sheetName val="06. Rotation annuelle"/>
      <sheetName val="Feuil6"/>
    </sheetNames>
    <sheetDataSet>
      <sheetData sheetId="0"/>
      <sheetData sheetId="1"/>
      <sheetData sheetId="2">
        <row r="2">
          <cell r="B2" t="str">
            <v>Abricots au sirop</v>
          </cell>
        </row>
        <row r="3">
          <cell r="B3" t="str">
            <v>Acapulco Ananas framboise</v>
          </cell>
        </row>
        <row r="4">
          <cell r="B4" t="str">
            <v>Aiguillette de poulet</v>
          </cell>
        </row>
        <row r="5">
          <cell r="B5" t="str">
            <v>Ail</v>
          </cell>
        </row>
        <row r="6">
          <cell r="B6" t="str">
            <v>Allumettes d'épaule fraîches</v>
          </cell>
        </row>
        <row r="7">
          <cell r="B7" t="str">
            <v>Allumettes d'épaule fumées</v>
          </cell>
        </row>
        <row r="8">
          <cell r="B8" t="str">
            <v>Amandes éffilées</v>
          </cell>
        </row>
        <row r="9">
          <cell r="B9" t="str">
            <v>Amidon</v>
          </cell>
        </row>
        <row r="10">
          <cell r="B10" t="str">
            <v>Ananas au sirop</v>
          </cell>
        </row>
        <row r="11">
          <cell r="B11" t="str">
            <v>Ananas en tranches</v>
          </cell>
        </row>
        <row r="12">
          <cell r="B12" t="str">
            <v>Anchois à l'huile appertisés</v>
          </cell>
        </row>
        <row r="13">
          <cell r="B13" t="str">
            <v>Andouillette</v>
          </cell>
        </row>
        <row r="14">
          <cell r="B14" t="str">
            <v>Aneth</v>
          </cell>
        </row>
        <row r="15">
          <cell r="B15" t="str">
            <v>Arôme patrelle</v>
          </cell>
        </row>
        <row r="16">
          <cell r="B16" t="str">
            <v>Asperge cuite</v>
          </cell>
        </row>
        <row r="17">
          <cell r="B17" t="str">
            <v>Aubergines en cubes surgelés</v>
          </cell>
        </row>
        <row r="18">
          <cell r="B18" t="str">
            <v>Avocat</v>
          </cell>
        </row>
        <row r="19">
          <cell r="B19" t="str">
            <v>Banane</v>
          </cell>
        </row>
        <row r="20">
          <cell r="B20" t="str">
            <v>Barre bretonne</v>
          </cell>
        </row>
        <row r="21">
          <cell r="B21" t="str">
            <v>Basilic</v>
          </cell>
        </row>
        <row r="22">
          <cell r="B22" t="str">
            <v>Beignet chocolat</v>
          </cell>
        </row>
        <row r="23">
          <cell r="B23" t="str">
            <v>Beignet compote</v>
          </cell>
        </row>
        <row r="24">
          <cell r="B24" t="str">
            <v>Beignet confiture</v>
          </cell>
        </row>
        <row r="25">
          <cell r="B25" t="str">
            <v>Beignet de calamar</v>
          </cell>
        </row>
        <row r="26">
          <cell r="B26" t="str">
            <v>Betteraves cuites cubes frais</v>
          </cell>
        </row>
        <row r="27">
          <cell r="B27" t="str">
            <v>Betteraves rapées crues</v>
          </cell>
        </row>
        <row r="28">
          <cell r="B28" t="str">
            <v>Beurre demi sel</v>
          </cell>
        </row>
        <row r="29">
          <cell r="B29" t="str">
            <v>Bière</v>
          </cell>
        </row>
        <row r="30">
          <cell r="B30" t="str">
            <v>Blancs de poireaux</v>
          </cell>
        </row>
        <row r="31">
          <cell r="B31" t="str">
            <v>Blancs en neige</v>
          </cell>
        </row>
        <row r="32">
          <cell r="B32" t="str">
            <v>Bleu douceur</v>
          </cell>
        </row>
        <row r="33">
          <cell r="B33" t="str">
            <v>Bleu Pain</v>
          </cell>
        </row>
        <row r="34">
          <cell r="B34" t="str">
            <v>Bœuf à bourguignon</v>
          </cell>
        </row>
        <row r="35">
          <cell r="B35" t="str">
            <v>Bœuf à pot au feu cuit</v>
          </cell>
        </row>
        <row r="36">
          <cell r="B36" t="str">
            <v>Bœuf braisé cuit</v>
          </cell>
        </row>
        <row r="37">
          <cell r="B37" t="str">
            <v>Bouchée25g</v>
          </cell>
        </row>
        <row r="38">
          <cell r="B38" t="str">
            <v>Boudin blanc</v>
          </cell>
        </row>
        <row r="39">
          <cell r="B39" t="str">
            <v>Boudin noir</v>
          </cell>
        </row>
        <row r="40">
          <cell r="B40" t="str">
            <v>Brebicrème portion 20g</v>
          </cell>
        </row>
        <row r="41">
          <cell r="B41" t="str">
            <v>Brie</v>
          </cell>
        </row>
        <row r="42">
          <cell r="B42" t="str">
            <v>Brisures d'ananas</v>
          </cell>
        </row>
        <row r="43">
          <cell r="B43" t="str">
            <v>Brochette de porc saumurée</v>
          </cell>
        </row>
        <row r="44">
          <cell r="B44" t="str">
            <v xml:space="preserve">Brocolis </v>
          </cell>
        </row>
        <row r="45">
          <cell r="B45" t="str">
            <v>Brownies 80g</v>
          </cell>
        </row>
        <row r="46">
          <cell r="B46" t="str">
            <v xml:space="preserve">Burger de bœuf cuit </v>
          </cell>
        </row>
        <row r="47">
          <cell r="B47" t="str">
            <v>Caille entière</v>
          </cell>
        </row>
        <row r="48">
          <cell r="B48" t="str">
            <v>Calamar</v>
          </cell>
        </row>
        <row r="49">
          <cell r="B49" t="str">
            <v>Camembert 30g</v>
          </cell>
        </row>
        <row r="50">
          <cell r="B50" t="str">
            <v>Camembert Président bio</v>
          </cell>
        </row>
        <row r="51">
          <cell r="B51" t="str">
            <v>Canette entière</v>
          </cell>
        </row>
        <row r="52">
          <cell r="B52" t="str">
            <v>Cannelle</v>
          </cell>
        </row>
        <row r="53">
          <cell r="B53" t="str">
            <v>Cantadou</v>
          </cell>
        </row>
        <row r="54">
          <cell r="B54" t="str">
            <v>Cantal</v>
          </cell>
        </row>
        <row r="55">
          <cell r="B55" t="str">
            <v>Câpres</v>
          </cell>
        </row>
        <row r="56">
          <cell r="B56" t="str">
            <v>Carottes batonnets</v>
          </cell>
        </row>
        <row r="57">
          <cell r="B57" t="str">
            <v>Carottes en cubes surgelées</v>
          </cell>
        </row>
        <row r="58">
          <cell r="B58" t="str">
            <v>Carottes râpées fraîches</v>
          </cell>
        </row>
        <row r="59">
          <cell r="B59" t="str">
            <v>Carottes rondelles surgelées</v>
          </cell>
        </row>
        <row r="60">
          <cell r="B60" t="str">
            <v>Carré d'as portion 17g</v>
          </cell>
        </row>
        <row r="61">
          <cell r="B61" t="str">
            <v>Céleri garniture</v>
          </cell>
        </row>
        <row r="62">
          <cell r="B62" t="str">
            <v>Céleri rémoulade</v>
          </cell>
        </row>
        <row r="63">
          <cell r="B63" t="str">
            <v>Céleri-rave râpé appertisé</v>
          </cell>
        </row>
        <row r="64">
          <cell r="B64" t="str">
            <v>Cerfeuil</v>
          </cell>
        </row>
        <row r="65">
          <cell r="B65" t="str">
            <v>Cervelas</v>
          </cell>
        </row>
        <row r="66">
          <cell r="B66" t="str">
            <v>Cervelas fumé</v>
          </cell>
        </row>
        <row r="67">
          <cell r="B67" t="str">
            <v>Chair à saucisse crue</v>
          </cell>
        </row>
        <row r="68">
          <cell r="B68" t="str">
            <v>Champignons de paris cuits</v>
          </cell>
        </row>
        <row r="69">
          <cell r="B69" t="str">
            <v>Champignons surgelés émincés crus</v>
          </cell>
        </row>
        <row r="70">
          <cell r="B70" t="str">
            <v>Chanteneige</v>
          </cell>
        </row>
        <row r="71">
          <cell r="B71" t="str">
            <v>Chausson aux pommes</v>
          </cell>
        </row>
        <row r="72">
          <cell r="B72" t="str">
            <v>Chiffonade de saumon</v>
          </cell>
        </row>
        <row r="73">
          <cell r="B73" t="str">
            <v>Chipolatas</v>
          </cell>
        </row>
        <row r="74">
          <cell r="B74" t="str">
            <v>Chips salées(30g)</v>
          </cell>
        </row>
        <row r="75">
          <cell r="B75" t="str">
            <v>Chorizo</v>
          </cell>
        </row>
        <row r="76">
          <cell r="B76" t="str">
            <v>Chou</v>
          </cell>
        </row>
        <row r="77">
          <cell r="B77" t="str">
            <v>Chou à la vanille 50g</v>
          </cell>
        </row>
        <row r="78">
          <cell r="B78" t="str">
            <v>Chou blanc cru</v>
          </cell>
        </row>
        <row r="79">
          <cell r="B79" t="str">
            <v>Chou blanc cru en lanières</v>
          </cell>
        </row>
        <row r="80">
          <cell r="B80" t="str">
            <v>Chou chantilly</v>
          </cell>
        </row>
        <row r="81">
          <cell r="B81" t="str">
            <v>Chou choucroute</v>
          </cell>
        </row>
        <row r="82">
          <cell r="B82" t="str">
            <v>Chou farci surgelé</v>
          </cell>
        </row>
        <row r="83">
          <cell r="B83" t="str">
            <v>Chou fleur brisure cru surgelé</v>
          </cell>
        </row>
        <row r="84">
          <cell r="B84" t="str">
            <v>Chou rouge cru</v>
          </cell>
        </row>
        <row r="85">
          <cell r="B85" t="str">
            <v>Chou vert cru</v>
          </cell>
        </row>
        <row r="86">
          <cell r="B86" t="str">
            <v>Choux de Bruxelles surgelés</v>
          </cell>
        </row>
        <row r="87">
          <cell r="B87" t="str">
            <v>Choux romanesco surgelés</v>
          </cell>
        </row>
        <row r="88">
          <cell r="B88" t="str">
            <v>Ciboulette</v>
          </cell>
        </row>
        <row r="89">
          <cell r="B89" t="str">
            <v>Citron rondelle</v>
          </cell>
        </row>
        <row r="90">
          <cell r="B90" t="str">
            <v>Clafoutis aux cerises</v>
          </cell>
        </row>
        <row r="91">
          <cell r="B91" t="str">
            <v>Clémentine</v>
          </cell>
        </row>
        <row r="92">
          <cell r="B92" t="str">
            <v>Cocktail de fruits au sirop</v>
          </cell>
        </row>
        <row r="93">
          <cell r="B93" t="str">
            <v>Cocktail de fruits exotiques au sirop</v>
          </cell>
        </row>
        <row r="94">
          <cell r="B94" t="str">
            <v>Cœur d'ananas</v>
          </cell>
        </row>
        <row r="95">
          <cell r="B95" t="str">
            <v>Cœur d'artichauts cuits</v>
          </cell>
        </row>
        <row r="96">
          <cell r="B96" t="str">
            <v>Cœurs de palmiers cuits</v>
          </cell>
        </row>
        <row r="97">
          <cell r="B97" t="str">
            <v>Cognac</v>
          </cell>
        </row>
        <row r="98">
          <cell r="B98" t="str">
            <v>Collier d'agneau</v>
          </cell>
        </row>
        <row r="99">
          <cell r="B99" t="str">
            <v>Compote de fruits</v>
          </cell>
        </row>
        <row r="100">
          <cell r="B100" t="str">
            <v>Compote de pêches appertisée</v>
          </cell>
        </row>
        <row r="101">
          <cell r="B101" t="str">
            <v>Compote de poires appertisée</v>
          </cell>
        </row>
        <row r="102">
          <cell r="B102" t="str">
            <v>Compote de pommes 100g</v>
          </cell>
        </row>
        <row r="103">
          <cell r="B103" t="str">
            <v>Compote de pommes abricots 100g</v>
          </cell>
        </row>
        <row r="104">
          <cell r="B104" t="str">
            <v>Compote de pommes ananas 100g</v>
          </cell>
        </row>
        <row r="105">
          <cell r="B105" t="str">
            <v>Compote de pommes appertisée</v>
          </cell>
        </row>
        <row r="106">
          <cell r="B106" t="str">
            <v>Compote de pommes bananes 100g</v>
          </cell>
        </row>
        <row r="107">
          <cell r="B107" t="str">
            <v>Compote de pommes cassis 100g</v>
          </cell>
        </row>
        <row r="108">
          <cell r="B108" t="str">
            <v>Compote de pommes fraises 100g</v>
          </cell>
        </row>
        <row r="109">
          <cell r="B109" t="str">
            <v>Compote de pommes framboises 100g</v>
          </cell>
        </row>
        <row r="110">
          <cell r="B110" t="str">
            <v>Concassé de tomates</v>
          </cell>
        </row>
        <row r="111">
          <cell r="B111" t="str">
            <v>Concentré de tomates</v>
          </cell>
        </row>
        <row r="112">
          <cell r="B112" t="str">
            <v>Concombre cru cubes</v>
          </cell>
        </row>
        <row r="113">
          <cell r="B113" t="str">
            <v>Concombre cru rondelle</v>
          </cell>
        </row>
        <row r="114">
          <cell r="B114" t="str">
            <v>Coquelet entier</v>
          </cell>
        </row>
        <row r="115">
          <cell r="B115" t="str">
            <v>Coquillettes crues</v>
          </cell>
        </row>
        <row r="116">
          <cell r="B116" t="str">
            <v>Cordon bleu de dinde 100g</v>
          </cell>
        </row>
        <row r="117">
          <cell r="B117" t="str">
            <v>Cordon bleu de dinde 80g</v>
          </cell>
        </row>
        <row r="118">
          <cell r="B118" t="str">
            <v>Cornichons au vinaigre</v>
          </cell>
        </row>
        <row r="119">
          <cell r="B119" t="str">
            <v>Cornichons en rondelles</v>
          </cell>
        </row>
        <row r="120">
          <cell r="B120" t="str">
            <v>Côte d'agneau crue surgelée</v>
          </cell>
        </row>
        <row r="121">
          <cell r="B121" t="str">
            <v xml:space="preserve">Côte de porc </v>
          </cell>
        </row>
        <row r="122">
          <cell r="B122" t="str">
            <v>Côtes de blettes</v>
          </cell>
        </row>
        <row r="123">
          <cell r="B123" t="str">
            <v>Courgette crue</v>
          </cell>
        </row>
        <row r="124">
          <cell r="B124" t="str">
            <v>Courgette farcie</v>
          </cell>
        </row>
        <row r="125">
          <cell r="B125" t="str">
            <v>Courgette rondelle surgelée</v>
          </cell>
        </row>
        <row r="126">
          <cell r="B126" t="str">
            <v>Crème anglaise</v>
          </cell>
        </row>
        <row r="127">
          <cell r="B127" t="str">
            <v>Crème aux œufs saveur vanille</v>
          </cell>
        </row>
        <row r="128">
          <cell r="B128" t="str">
            <v>Crème brulée</v>
          </cell>
        </row>
        <row r="129">
          <cell r="B129" t="str">
            <v>Crème dessert caramel 100g</v>
          </cell>
        </row>
        <row r="130">
          <cell r="B130" t="str">
            <v>Crème dessert caramel 125g</v>
          </cell>
        </row>
        <row r="131">
          <cell r="B131" t="str">
            <v>Crème dessert chocolat 100g</v>
          </cell>
        </row>
        <row r="132">
          <cell r="B132" t="str">
            <v>Crème dessert chocolat 125g</v>
          </cell>
        </row>
        <row r="133">
          <cell r="B133" t="str">
            <v>Crème dessert praliné 100g</v>
          </cell>
        </row>
        <row r="134">
          <cell r="B134" t="str">
            <v>Crème dessert praliné 125g</v>
          </cell>
        </row>
        <row r="135">
          <cell r="B135" t="str">
            <v>Crème dessert vanille 100g</v>
          </cell>
        </row>
        <row r="136">
          <cell r="B136" t="str">
            <v>Crème dessert vanille 125g</v>
          </cell>
        </row>
        <row r="137">
          <cell r="B137" t="str">
            <v>Crème fraîche 30% Matière grasse</v>
          </cell>
        </row>
        <row r="138">
          <cell r="B138" t="str">
            <v>Crème fraîche légère 15/30% Matière grasse</v>
          </cell>
        </row>
        <row r="139">
          <cell r="B139" t="str">
            <v>Crème liquide</v>
          </cell>
        </row>
        <row r="140">
          <cell r="B140" t="str">
            <v>Crêpe chocolat 50g</v>
          </cell>
        </row>
        <row r="141">
          <cell r="B141" t="str">
            <v>Crêpe fourrée au fromage</v>
          </cell>
        </row>
        <row r="142">
          <cell r="B142" t="str">
            <v>Crêpe fourrée aux champignons</v>
          </cell>
        </row>
        <row r="143">
          <cell r="B143" t="str">
            <v>Crêpe fourrée jambon fromage</v>
          </cell>
        </row>
        <row r="144">
          <cell r="B144" t="str">
            <v>Crépinette de dinde</v>
          </cell>
        </row>
        <row r="145">
          <cell r="B145" t="str">
            <v>Crevettes cuites décortiquées</v>
          </cell>
        </row>
        <row r="146">
          <cell r="B146" t="str">
            <v>Croc'lait 20g</v>
          </cell>
        </row>
        <row r="147">
          <cell r="B147" t="str">
            <v>Croisillon Dubarry</v>
          </cell>
        </row>
        <row r="148">
          <cell r="B148" t="str">
            <v>Croisillon Emmental</v>
          </cell>
        </row>
        <row r="149">
          <cell r="B149" t="str">
            <v>Croissant</v>
          </cell>
        </row>
        <row r="150">
          <cell r="B150" t="str">
            <v>Croix de Malte</v>
          </cell>
        </row>
        <row r="151">
          <cell r="B151" t="str">
            <v>Croûtons natures</v>
          </cell>
        </row>
        <row r="152">
          <cell r="B152" t="str">
            <v>Cubes de poisson blanc crus</v>
          </cell>
        </row>
        <row r="153">
          <cell r="B153" t="str">
            <v>Cubes de poisson blanc cuits</v>
          </cell>
        </row>
        <row r="154">
          <cell r="B154" t="str">
            <v>Cubes de saumon</v>
          </cell>
        </row>
        <row r="155">
          <cell r="B155" t="str">
            <v>Cuisse de canette</v>
          </cell>
        </row>
        <row r="156">
          <cell r="B156" t="str">
            <v>Cuisse de poule en confit</v>
          </cell>
        </row>
        <row r="157">
          <cell r="B157" t="str">
            <v>Cuisse de poulet 200g</v>
          </cell>
        </row>
        <row r="158">
          <cell r="B158" t="str">
            <v>Cuisse de poulet 250g</v>
          </cell>
        </row>
        <row r="159">
          <cell r="B159" t="str">
            <v>Cumin</v>
          </cell>
        </row>
        <row r="160">
          <cell r="B160" t="str">
            <v>Curry</v>
          </cell>
        </row>
        <row r="161">
          <cell r="B161" t="str">
            <v>Découpe de coq</v>
          </cell>
        </row>
        <row r="162">
          <cell r="B162" t="str">
            <v>Dés de jambon</v>
          </cell>
        </row>
        <row r="163">
          <cell r="B163" t="str">
            <v>Dés de mimolette</v>
          </cell>
        </row>
        <row r="164">
          <cell r="B164" t="str">
            <v>Dés de volaille cuits</v>
          </cell>
        </row>
        <row r="165">
          <cell r="B165" t="str">
            <v>Dés d'emmental</v>
          </cell>
        </row>
        <row r="166">
          <cell r="B166" t="str">
            <v>Dés d'épaule</v>
          </cell>
        </row>
        <row r="167">
          <cell r="B167" t="str">
            <v>Donuts au chocolat</v>
          </cell>
        </row>
        <row r="168">
          <cell r="B168" t="str">
            <v>Dos de Colin</v>
          </cell>
        </row>
        <row r="169">
          <cell r="B169" t="str">
            <v>Dosette vinaigrette 10g</v>
          </cell>
        </row>
        <row r="170">
          <cell r="B170" t="str">
            <v>Eau de cuisson</v>
          </cell>
        </row>
        <row r="171">
          <cell r="B171" t="str">
            <v>Eau froide</v>
          </cell>
        </row>
        <row r="172">
          <cell r="B172" t="str">
            <v>Ébly</v>
          </cell>
        </row>
        <row r="173">
          <cell r="B173" t="str">
            <v>Échalotte crue surgelée</v>
          </cell>
        </row>
        <row r="174">
          <cell r="B174" t="str">
            <v>Échine de porc cuite</v>
          </cell>
        </row>
        <row r="175">
          <cell r="B175" t="str">
            <v>Échine de porc frais crue</v>
          </cell>
        </row>
        <row r="176">
          <cell r="B176" t="str">
            <v>Éclair au café 50g</v>
          </cell>
        </row>
        <row r="177">
          <cell r="B177" t="str">
            <v>Éclair au café 75g</v>
          </cell>
        </row>
        <row r="178">
          <cell r="B178" t="str">
            <v>Éclair au chocolat 50g</v>
          </cell>
        </row>
        <row r="179">
          <cell r="B179" t="str">
            <v>Éclair au chocolat 75g</v>
          </cell>
        </row>
        <row r="180">
          <cell r="B180" t="str">
            <v>Edam 17g</v>
          </cell>
        </row>
        <row r="181">
          <cell r="B181" t="str">
            <v>Emincé de porc frais</v>
          </cell>
        </row>
        <row r="182">
          <cell r="B182" t="str">
            <v>Emincé de volaille frais</v>
          </cell>
        </row>
        <row r="183">
          <cell r="B183" t="str">
            <v>Emmental 17g</v>
          </cell>
        </row>
        <row r="184">
          <cell r="B184" t="str">
            <v>Emmental râpé</v>
          </cell>
        </row>
        <row r="185">
          <cell r="B185" t="str">
            <v>Endives crues</v>
          </cell>
        </row>
        <row r="186">
          <cell r="B186" t="str">
            <v>Endives cuites appertisées</v>
          </cell>
        </row>
        <row r="187">
          <cell r="B187" t="str">
            <v>Epices à couscous</v>
          </cell>
        </row>
        <row r="188">
          <cell r="B188" t="str">
            <v>Épinard cru surgelé</v>
          </cell>
        </row>
        <row r="189">
          <cell r="B189" t="str">
            <v>Escalope de dinde surgelée crue</v>
          </cell>
        </row>
        <row r="190">
          <cell r="B190" t="str">
            <v>Escalope viennoise</v>
          </cell>
        </row>
        <row r="191">
          <cell r="B191" t="str">
            <v>Estragon</v>
          </cell>
        </row>
        <row r="192">
          <cell r="B192" t="str">
            <v>Faisselle</v>
          </cell>
        </row>
        <row r="193">
          <cell r="B193" t="str">
            <v>Far breton nature</v>
          </cell>
        </row>
        <row r="194">
          <cell r="B194" t="str">
            <v>Farfalles crues</v>
          </cell>
        </row>
        <row r="195">
          <cell r="B195" t="str">
            <v>Fenouil</v>
          </cell>
        </row>
        <row r="196">
          <cell r="B196" t="str">
            <v>Feta cube</v>
          </cell>
        </row>
        <row r="197">
          <cell r="B197" t="str">
            <v>Feuilleté de poisson</v>
          </cell>
        </row>
        <row r="198">
          <cell r="B198" t="str">
            <v>Feuilleté de st Jacques et crevettes</v>
          </cell>
        </row>
        <row r="199">
          <cell r="B199" t="str">
            <v>Filet de Hoki pané</v>
          </cell>
        </row>
        <row r="200">
          <cell r="B200" t="str">
            <v>Filet de poisson pour brandade</v>
          </cell>
        </row>
        <row r="201">
          <cell r="B201" t="str">
            <v>Filet de poulet à la Florence</v>
          </cell>
        </row>
        <row r="202">
          <cell r="B202" t="str">
            <v>Filet de poulet alsacien</v>
          </cell>
        </row>
        <row r="203">
          <cell r="B203" t="str">
            <v>Filet de poulet aux asperges</v>
          </cell>
        </row>
        <row r="204">
          <cell r="B204" t="str">
            <v>Filet de poulet cuit</v>
          </cell>
        </row>
        <row r="205">
          <cell r="B205" t="str">
            <v>Filet de poulet Tessin</v>
          </cell>
        </row>
        <row r="206">
          <cell r="B206" t="str">
            <v>Filet de saumon cru</v>
          </cell>
        </row>
        <row r="207">
          <cell r="B207" t="str">
            <v>Flageolets</v>
          </cell>
        </row>
        <row r="208">
          <cell r="B208" t="str">
            <v>Flan nappé caramel 90g</v>
          </cell>
        </row>
        <row r="209">
          <cell r="B209" t="str">
            <v>Flan pâtissier 75g</v>
          </cell>
        </row>
        <row r="210">
          <cell r="B210" t="str">
            <v>Foie de volaille</v>
          </cell>
        </row>
        <row r="211">
          <cell r="B211" t="str">
            <v>Fond d'artichaut cuit</v>
          </cell>
        </row>
        <row r="212">
          <cell r="B212" t="str">
            <v>Fond de tartelette</v>
          </cell>
        </row>
        <row r="213">
          <cell r="B213" t="str">
            <v>Fond de veau</v>
          </cell>
        </row>
        <row r="214">
          <cell r="B214" t="str">
            <v>Fond de volaille</v>
          </cell>
        </row>
        <row r="215">
          <cell r="B215" t="str">
            <v>Fournols</v>
          </cell>
        </row>
        <row r="216">
          <cell r="B216" t="str">
            <v>Fraidou16,6g</v>
          </cell>
        </row>
        <row r="217">
          <cell r="B217" t="str">
            <v>Fraise</v>
          </cell>
        </row>
        <row r="218">
          <cell r="B218" t="str">
            <v>Framboisier</v>
          </cell>
        </row>
        <row r="219">
          <cell r="B219" t="str">
            <v>Friand à la viande crue 65g</v>
          </cell>
        </row>
        <row r="220">
          <cell r="B220" t="str">
            <v>Friand à la viande crue 80g</v>
          </cell>
        </row>
        <row r="221">
          <cell r="B221" t="str">
            <v>Friand fromage crue 65g</v>
          </cell>
        </row>
        <row r="222">
          <cell r="B222" t="str">
            <v>Friand fromage crue 80g</v>
          </cell>
        </row>
        <row r="223">
          <cell r="B223" t="str">
            <v>Frites au four surgelées non salées</v>
          </cell>
        </row>
        <row r="224">
          <cell r="B224" t="str">
            <v>Frites friteuse surgelées non salées</v>
          </cell>
        </row>
        <row r="225">
          <cell r="B225" t="str">
            <v>Fromage à tartiflette</v>
          </cell>
        </row>
        <row r="226">
          <cell r="B226" t="str">
            <v>Fromage blanc 0%</v>
          </cell>
        </row>
        <row r="227">
          <cell r="B227" t="str">
            <v>Fromage blanc 20% fruits 100g</v>
          </cell>
        </row>
        <row r="228">
          <cell r="B228" t="str">
            <v>Fromage blanc sucré 100g 40%</v>
          </cell>
        </row>
        <row r="229">
          <cell r="B229" t="str">
            <v xml:space="preserve">Fromage blanc sucré à la vanille 100g </v>
          </cell>
        </row>
        <row r="230">
          <cell r="B230" t="str">
            <v>Fromage de chèvre</v>
          </cell>
        </row>
        <row r="231">
          <cell r="B231" t="str">
            <v>Fumet de poisson</v>
          </cell>
        </row>
        <row r="232">
          <cell r="B232" t="str">
            <v>Fumet de poisson et crustacés</v>
          </cell>
        </row>
        <row r="233">
          <cell r="B233" t="str">
            <v>Galantine de volaille</v>
          </cell>
        </row>
        <row r="234">
          <cell r="B234" t="str">
            <v>Galet de brocolis</v>
          </cell>
        </row>
        <row r="235">
          <cell r="B235" t="str">
            <v>Galet de carottes</v>
          </cell>
        </row>
        <row r="236">
          <cell r="B236" t="str">
            <v>Galet de céleri</v>
          </cell>
        </row>
        <row r="237">
          <cell r="B237" t="str">
            <v>Galet de potiron</v>
          </cell>
        </row>
        <row r="238">
          <cell r="B238" t="str">
            <v>Galette de rois</v>
          </cell>
        </row>
        <row r="239">
          <cell r="B239" t="str">
            <v xml:space="preserve">Galette Saint Michel </v>
          </cell>
        </row>
        <row r="240">
          <cell r="B240" t="str">
            <v>Gâteau basque</v>
          </cell>
        </row>
        <row r="241">
          <cell r="B241" t="str">
            <v>Gâteau breton</v>
          </cell>
        </row>
        <row r="242">
          <cell r="B242" t="str">
            <v>Gâteau de riz nappé de caramel 100g</v>
          </cell>
        </row>
        <row r="243">
          <cell r="B243" t="str">
            <v>Gâteau de Savoie</v>
          </cell>
        </row>
        <row r="244">
          <cell r="B244" t="str">
            <v>Gâteau Pascal</v>
          </cell>
        </row>
        <row r="245">
          <cell r="B245" t="str">
            <v>Gaufre de Liège</v>
          </cell>
        </row>
        <row r="246">
          <cell r="B246" t="str">
            <v>Gaufre de Liège chocolat</v>
          </cell>
        </row>
        <row r="247">
          <cell r="B247" t="str">
            <v>Gélifié caramel 100g</v>
          </cell>
        </row>
        <row r="248">
          <cell r="B248" t="str">
            <v>Gélifié chocolat 90g</v>
          </cell>
        </row>
        <row r="249">
          <cell r="B249" t="str">
            <v>Gélifié vanille 90g</v>
          </cell>
        </row>
        <row r="250">
          <cell r="B250" t="str">
            <v>Gésiers de volaille</v>
          </cell>
        </row>
        <row r="251">
          <cell r="B251" t="str">
            <v>Gouda 17g</v>
          </cell>
        </row>
        <row r="252">
          <cell r="B252" t="str">
            <v>Goulasch de bœuf</v>
          </cell>
        </row>
        <row r="253">
          <cell r="B253" t="str">
            <v>Grillé aux cerises</v>
          </cell>
        </row>
        <row r="254">
          <cell r="B254" t="str">
            <v>Gros sel</v>
          </cell>
        </row>
        <row r="255">
          <cell r="B255" t="str">
            <v>Harengs fumés à l'huile</v>
          </cell>
        </row>
        <row r="256">
          <cell r="B256" t="str">
            <v>Haricot beurre surgelé</v>
          </cell>
        </row>
        <row r="257">
          <cell r="B257" t="str">
            <v>Haricot vert très fin cru</v>
          </cell>
        </row>
        <row r="258">
          <cell r="B258" t="str">
            <v>Haricot vert très fin cuit</v>
          </cell>
        </row>
        <row r="259">
          <cell r="B259" t="str">
            <v>Haricots blancs à la tomate</v>
          </cell>
        </row>
        <row r="260">
          <cell r="B260" t="str">
            <v>Haricots blancs crus secs</v>
          </cell>
        </row>
        <row r="261">
          <cell r="B261" t="str">
            <v>Haricots blancs cuits</v>
          </cell>
        </row>
        <row r="262">
          <cell r="B262" t="str">
            <v>Haricots lingots</v>
          </cell>
        </row>
        <row r="263">
          <cell r="B263" t="str">
            <v>Haricots rouges</v>
          </cell>
        </row>
        <row r="264">
          <cell r="B264" t="str">
            <v>Haut de cuisse de poulet</v>
          </cell>
        </row>
        <row r="265">
          <cell r="B265" t="str">
            <v>Herbes de Provence</v>
          </cell>
        </row>
        <row r="266">
          <cell r="B266" t="str">
            <v>Huile d'arachide</v>
          </cell>
        </row>
        <row r="267">
          <cell r="B267" t="str">
            <v>Huile de colza</v>
          </cell>
        </row>
        <row r="268">
          <cell r="B268" t="str">
            <v>Huile d'olive</v>
          </cell>
        </row>
        <row r="269">
          <cell r="B269" t="str">
            <v>Jambon en lamelles</v>
          </cell>
        </row>
        <row r="270">
          <cell r="B270" t="str">
            <v>Jambon grill cuit</v>
          </cell>
        </row>
        <row r="271">
          <cell r="B271" t="str">
            <v>Jambon supérieur cuit</v>
          </cell>
        </row>
        <row r="272">
          <cell r="B272" t="str">
            <v>Jambonneau</v>
          </cell>
        </row>
        <row r="273">
          <cell r="B273" t="str">
            <v>Jardinière de légumes</v>
          </cell>
        </row>
        <row r="274">
          <cell r="B274" t="str">
            <v>Julienne de légumes</v>
          </cell>
        </row>
        <row r="275">
          <cell r="B275" t="str">
            <v>Julienne de légumes aux brocolis</v>
          </cell>
        </row>
        <row r="276">
          <cell r="B276" t="str">
            <v>Julienne de légumes aux choux fleurs</v>
          </cell>
        </row>
        <row r="277">
          <cell r="B277" t="str">
            <v>Jumeau de bœuf</v>
          </cell>
        </row>
        <row r="278">
          <cell r="B278" t="str">
            <v>Jus de citron (pulco)</v>
          </cell>
        </row>
        <row r="279">
          <cell r="B279" t="str">
            <v>Jus de cornichons</v>
          </cell>
        </row>
        <row r="280">
          <cell r="B280" t="str">
            <v>Jus de cuisson</v>
          </cell>
        </row>
        <row r="281">
          <cell r="B281" t="str">
            <v>Ketchup (dosette de 4g)</v>
          </cell>
        </row>
        <row r="282">
          <cell r="B282" t="str">
            <v>Kiwi</v>
          </cell>
        </row>
        <row r="283">
          <cell r="B283" t="str">
            <v>Kouign amann</v>
          </cell>
        </row>
        <row r="284">
          <cell r="B284" t="str">
            <v>Lait 1/2 écrémé</v>
          </cell>
        </row>
        <row r="285">
          <cell r="B285" t="str">
            <v>Langue de porc cuite saumurée</v>
          </cell>
        </row>
        <row r="286">
          <cell r="B286" t="str">
            <v>Lapin viande cuite(rôti aux pruneaux)</v>
          </cell>
        </row>
        <row r="287">
          <cell r="B287" t="str">
            <v>Lard cuit</v>
          </cell>
        </row>
        <row r="288">
          <cell r="B288" t="str">
            <v>Lardons fumés crus</v>
          </cell>
        </row>
        <row r="289">
          <cell r="B289" t="str">
            <v>Lasagnes au saumon</v>
          </cell>
        </row>
        <row r="290">
          <cell r="B290" t="str">
            <v>Lasagnes bolognaises</v>
          </cell>
        </row>
        <row r="291">
          <cell r="B291" t="str">
            <v>Laurier</v>
          </cell>
        </row>
        <row r="292">
          <cell r="B292" t="str">
            <v>Le Carré Président16,6g</v>
          </cell>
        </row>
        <row r="293">
          <cell r="B293" t="str">
            <v>Légumes pour couscous</v>
          </cell>
        </row>
        <row r="294">
          <cell r="B294" t="str">
            <v>Légumes pour pot au feu</v>
          </cell>
        </row>
        <row r="295">
          <cell r="B295" t="str">
            <v>Légumes pour potage surgelés</v>
          </cell>
        </row>
        <row r="296">
          <cell r="B296" t="str">
            <v>Lentilles appertisées</v>
          </cell>
        </row>
        <row r="297">
          <cell r="B297" t="str">
            <v>Lentilles sèches</v>
          </cell>
        </row>
        <row r="298">
          <cell r="B298" t="str">
            <v>Liégeois vanille</v>
          </cell>
        </row>
        <row r="299">
          <cell r="B299" t="str">
            <v>Lieu noir</v>
          </cell>
        </row>
        <row r="300">
          <cell r="B300" t="str">
            <v>Litchis appertisés</v>
          </cell>
        </row>
        <row r="301">
          <cell r="B301" t="str">
            <v>Maccaronis crus</v>
          </cell>
        </row>
        <row r="302">
          <cell r="B302" t="str">
            <v>Macédoine de légumes cuite appertisée</v>
          </cell>
        </row>
        <row r="303">
          <cell r="B303" t="str">
            <v>Macédoine de légumes surgelée</v>
          </cell>
        </row>
        <row r="304">
          <cell r="B304" t="str">
            <v>Mâche</v>
          </cell>
        </row>
        <row r="305">
          <cell r="B305" t="str">
            <v>Maestro café 100g</v>
          </cell>
        </row>
        <row r="306">
          <cell r="B306" t="str">
            <v>Maestro chocolat 100g</v>
          </cell>
        </row>
        <row r="307">
          <cell r="B307" t="str">
            <v>Maestro vanille 100g</v>
          </cell>
        </row>
        <row r="308">
          <cell r="B308" t="str">
            <v>Maïs appertisé</v>
          </cell>
        </row>
        <row r="309">
          <cell r="B309" t="str">
            <v>Manchons de canard cuits sous vide</v>
          </cell>
        </row>
        <row r="310">
          <cell r="B310" t="str">
            <v>Maquereau à la moutarde</v>
          </cell>
        </row>
        <row r="311">
          <cell r="B311" t="str">
            <v>Maquereau à la tomate</v>
          </cell>
        </row>
        <row r="312">
          <cell r="B312" t="str">
            <v>Maquereau au vin blanc</v>
          </cell>
        </row>
        <row r="313">
          <cell r="B313" t="str">
            <v>Mayonnaise</v>
          </cell>
        </row>
        <row r="314">
          <cell r="B314" t="str">
            <v>Mayonnaise tomatée</v>
          </cell>
        </row>
        <row r="315">
          <cell r="B315" t="str">
            <v>Melon entier</v>
          </cell>
        </row>
        <row r="316">
          <cell r="B316" t="str">
            <v>Menthe surgelée</v>
          </cell>
        </row>
        <row r="317">
          <cell r="B317" t="str">
            <v>Merguez</v>
          </cell>
        </row>
        <row r="318">
          <cell r="B318" t="str">
            <v>Mignonnette de bœuf cuit</v>
          </cell>
        </row>
        <row r="319">
          <cell r="B319" t="str">
            <v>Montcadi croute noire</v>
          </cell>
        </row>
        <row r="320">
          <cell r="B320" t="str">
            <v>Mortadelle</v>
          </cell>
        </row>
        <row r="321">
          <cell r="B321" t="str">
            <v>Moules décortiquées</v>
          </cell>
        </row>
        <row r="322">
          <cell r="B322" t="str">
            <v>Moules entières</v>
          </cell>
        </row>
        <row r="323">
          <cell r="B323" t="str">
            <v>Mousse au café</v>
          </cell>
        </row>
        <row r="324">
          <cell r="B324" t="str">
            <v>Mousse au chocolat au lait 60g ou 12cl</v>
          </cell>
        </row>
        <row r="325">
          <cell r="B325" t="str">
            <v>Mousse au chocolat noir 60g ou 12cl</v>
          </cell>
        </row>
        <row r="326">
          <cell r="B326" t="str">
            <v>Mousse au citron</v>
          </cell>
        </row>
        <row r="327">
          <cell r="B327" t="str">
            <v>Moutarde à l'ancienne</v>
          </cell>
        </row>
        <row r="328">
          <cell r="B328" t="str">
            <v>Moutarde de Dijon</v>
          </cell>
        </row>
        <row r="329">
          <cell r="B329" t="str">
            <v xml:space="preserve">Moutarde dosette 4g </v>
          </cell>
        </row>
        <row r="330">
          <cell r="B330" t="str">
            <v>Mozzarella</v>
          </cell>
        </row>
        <row r="331">
          <cell r="B331" t="str">
            <v>Muscade</v>
          </cell>
        </row>
        <row r="332">
          <cell r="B332" t="str">
            <v>Museau cubes</v>
          </cell>
        </row>
        <row r="333">
          <cell r="B333" t="str">
            <v>Museau vinaigrette</v>
          </cell>
        </row>
        <row r="334">
          <cell r="B334" t="str">
            <v>Navarin d'agneau</v>
          </cell>
        </row>
        <row r="335">
          <cell r="B335" t="str">
            <v>Navet cube</v>
          </cell>
        </row>
        <row r="336">
          <cell r="B336" t="str">
            <v>Nouilles plates crues</v>
          </cell>
        </row>
        <row r="337">
          <cell r="B337" t="str">
            <v>Nuggets de volaille</v>
          </cell>
        </row>
        <row r="338">
          <cell r="B338" t="str">
            <v>Œuf dur</v>
          </cell>
        </row>
        <row r="339">
          <cell r="B339" t="str">
            <v>Œuf haché</v>
          </cell>
        </row>
        <row r="340">
          <cell r="B340" t="str">
            <v>Œufs au lait</v>
          </cell>
        </row>
        <row r="341">
          <cell r="B341" t="str">
            <v>Oignons cubes surgelés</v>
          </cell>
        </row>
        <row r="342">
          <cell r="B342" t="str">
            <v>Oignons émincés surgelés</v>
          </cell>
        </row>
        <row r="343">
          <cell r="B343" t="str">
            <v>Olives noires dénoyautées</v>
          </cell>
        </row>
        <row r="344">
          <cell r="B344" t="str">
            <v>Olives vertes dénoyautées</v>
          </cell>
        </row>
        <row r="345">
          <cell r="B345" t="str">
            <v>Omelette au fromage</v>
          </cell>
        </row>
        <row r="346">
          <cell r="B346" t="str">
            <v>Omelette au fromage 135g</v>
          </cell>
        </row>
        <row r="347">
          <cell r="B347" t="str">
            <v>Omelette au fromage 90g</v>
          </cell>
        </row>
        <row r="348">
          <cell r="B348" t="str">
            <v>Omelette aux champignons</v>
          </cell>
        </row>
        <row r="349">
          <cell r="B349" t="str">
            <v>Omelette cube</v>
          </cell>
        </row>
        <row r="350">
          <cell r="B350" t="str">
            <v>Omelette nature</v>
          </cell>
        </row>
        <row r="351">
          <cell r="B351" t="str">
            <v>Omelette surgelée 135g</v>
          </cell>
        </row>
        <row r="352">
          <cell r="B352" t="str">
            <v>Omelette surgelée 90g</v>
          </cell>
        </row>
        <row r="353">
          <cell r="B353" t="str">
            <v>Orange</v>
          </cell>
        </row>
        <row r="354">
          <cell r="B354" t="str">
            <v>Oseille</v>
          </cell>
        </row>
        <row r="355">
          <cell r="B355" t="str">
            <v>Paleron de bœuf</v>
          </cell>
        </row>
        <row r="356">
          <cell r="B356" t="str">
            <v>Palette de porc à la diable cuite surgelée</v>
          </cell>
        </row>
        <row r="357">
          <cell r="B357" t="str">
            <v>Pamplemousse</v>
          </cell>
        </row>
        <row r="358">
          <cell r="B358" t="str">
            <v>Paprika</v>
          </cell>
        </row>
        <row r="359">
          <cell r="B359" t="str">
            <v>Paris Brest</v>
          </cell>
        </row>
        <row r="360">
          <cell r="B360" t="str">
            <v>Pastèque</v>
          </cell>
        </row>
        <row r="361">
          <cell r="B361" t="str">
            <v>Pâté de campagne</v>
          </cell>
        </row>
        <row r="362">
          <cell r="B362" t="str">
            <v>Pâté de foie</v>
          </cell>
        </row>
        <row r="363">
          <cell r="B363" t="str">
            <v>Pâté de lapin</v>
          </cell>
        </row>
        <row r="364">
          <cell r="B364" t="str">
            <v>Pâté forestier</v>
          </cell>
        </row>
        <row r="365">
          <cell r="B365" t="str">
            <v>Pâtes tricolores</v>
          </cell>
        </row>
        <row r="366">
          <cell r="B366" t="str">
            <v>Paupiette de veau 100g cru</v>
          </cell>
        </row>
        <row r="367">
          <cell r="B367" t="str">
            <v>Paupiette de veau 140g cru</v>
          </cell>
        </row>
        <row r="368">
          <cell r="B368" t="str">
            <v>Pêche</v>
          </cell>
        </row>
        <row r="369">
          <cell r="B369" t="str">
            <v>Pêche au sirop</v>
          </cell>
        </row>
        <row r="370">
          <cell r="B370" t="str">
            <v>Penne cru</v>
          </cell>
        </row>
        <row r="371">
          <cell r="B371" t="str">
            <v>Persil haché</v>
          </cell>
        </row>
        <row r="372">
          <cell r="B372" t="str">
            <v>Petit moulé 16,6g</v>
          </cell>
        </row>
        <row r="373">
          <cell r="B373" t="str">
            <v>Petits pois appertisés</v>
          </cell>
        </row>
        <row r="374">
          <cell r="B374" t="str">
            <v>Petits pois carottes appertisés</v>
          </cell>
        </row>
        <row r="375">
          <cell r="B375" t="str">
            <v>Petits pois surgelés</v>
          </cell>
        </row>
        <row r="376">
          <cell r="B376" t="str">
            <v>Petits suisses aux fruits 20% 60g</v>
          </cell>
        </row>
        <row r="377">
          <cell r="B377" t="str">
            <v>Petits suisses sucrés 40% 30g</v>
          </cell>
        </row>
        <row r="378">
          <cell r="B378" t="str">
            <v>Petits suisses sucrés 40% 60g</v>
          </cell>
        </row>
        <row r="379">
          <cell r="B379" t="str">
            <v>Pintadeau 1kg classe A</v>
          </cell>
        </row>
        <row r="380">
          <cell r="B380" t="str">
            <v>Pizza Royale surgelée en bande de 560 g.</v>
          </cell>
        </row>
        <row r="381">
          <cell r="B381" t="str">
            <v>Poêlée de légumes</v>
          </cell>
        </row>
        <row r="382">
          <cell r="B382" t="str">
            <v>Poire</v>
          </cell>
        </row>
        <row r="383">
          <cell r="B383" t="str">
            <v>Poire au sirop</v>
          </cell>
        </row>
        <row r="384">
          <cell r="B384" t="str">
            <v>Poire belle Hélène</v>
          </cell>
        </row>
        <row r="385">
          <cell r="B385" t="str">
            <v>Poireau cuit</v>
          </cell>
        </row>
        <row r="386">
          <cell r="B386" t="str">
            <v>Poires au sirop</v>
          </cell>
        </row>
        <row r="387">
          <cell r="B387" t="str">
            <v>Poisson pané frit(poissonnette) en 100g</v>
          </cell>
        </row>
        <row r="388">
          <cell r="B388" t="str">
            <v>Poisson pané frit(poissonnette) en 80g</v>
          </cell>
        </row>
        <row r="389">
          <cell r="B389" t="str">
            <v>Poitrine de veau farcie</v>
          </cell>
        </row>
        <row r="390">
          <cell r="B390" t="str">
            <v>Poitrine demi-sel</v>
          </cell>
        </row>
        <row r="391">
          <cell r="B391" t="str">
            <v>Poivre</v>
          </cell>
        </row>
        <row r="392">
          <cell r="B392" t="str">
            <v>Poivron jaune, vert rouge cuit</v>
          </cell>
        </row>
        <row r="393">
          <cell r="B393" t="str">
            <v>Poivron rouge cru</v>
          </cell>
        </row>
        <row r="394">
          <cell r="B394" t="str">
            <v>Poivron rouge en lanières surgelé</v>
          </cell>
        </row>
        <row r="395">
          <cell r="B395" t="str">
            <v>Poivron vert cru</v>
          </cell>
        </row>
        <row r="396">
          <cell r="B396" t="str">
            <v>Poivron vert en lanières surgelé</v>
          </cell>
        </row>
        <row r="397">
          <cell r="B397" t="str">
            <v>Poivrons trois mélanges surgelés</v>
          </cell>
        </row>
        <row r="398">
          <cell r="B398" t="str">
            <v>Pommes cubes sous vide</v>
          </cell>
        </row>
        <row r="399">
          <cell r="B399" t="str">
            <v>Pommes de terre cube 10/10</v>
          </cell>
        </row>
        <row r="400">
          <cell r="B400" t="str">
            <v>Pommes de terre cube 15/15</v>
          </cell>
        </row>
        <row r="401">
          <cell r="B401" t="str">
            <v>Pommes de terre cuites à l'eau</v>
          </cell>
        </row>
        <row r="402">
          <cell r="B402" t="str">
            <v>Pommes de terre farcies</v>
          </cell>
        </row>
        <row r="403">
          <cell r="B403" t="str">
            <v>Pommes de terre lamelles</v>
          </cell>
        </row>
        <row r="404">
          <cell r="B404" t="str">
            <v>Pommes de terre rissolées surgelées</v>
          </cell>
        </row>
        <row r="405">
          <cell r="B405" t="str">
            <v>Pommes fruits crues</v>
          </cell>
        </row>
        <row r="406">
          <cell r="B406" t="str">
            <v>Pommes fruits cubes crues</v>
          </cell>
        </row>
        <row r="407">
          <cell r="B407" t="str">
            <v>Pommes noisettes surgelées</v>
          </cell>
        </row>
        <row r="408">
          <cell r="B408" t="str">
            <v>Pommes paillasson</v>
          </cell>
        </row>
        <row r="409">
          <cell r="B409" t="str">
            <v xml:space="preserve">Poulet entier cru surgelé </v>
          </cell>
        </row>
        <row r="410">
          <cell r="B410" t="str">
            <v>Poulet pac</v>
          </cell>
        </row>
        <row r="411">
          <cell r="B411" t="str">
            <v>Préparation pour entremets café</v>
          </cell>
        </row>
        <row r="412">
          <cell r="B412" t="str">
            <v>Préparation pour entremets caramel</v>
          </cell>
        </row>
        <row r="413">
          <cell r="B413" t="str">
            <v>Préparation pour entremets chocolat</v>
          </cell>
        </row>
        <row r="414">
          <cell r="B414" t="str">
            <v>Préparation pour entremets praliné</v>
          </cell>
        </row>
        <row r="415">
          <cell r="B415" t="str">
            <v>Préparation pour entremets vanille</v>
          </cell>
        </row>
        <row r="416">
          <cell r="B416" t="str">
            <v>Président calcium</v>
          </cell>
        </row>
        <row r="417">
          <cell r="B417" t="str">
            <v xml:space="preserve">Printanière de légumes </v>
          </cell>
        </row>
        <row r="418">
          <cell r="B418" t="str">
            <v>Pruneaux</v>
          </cell>
        </row>
        <row r="419">
          <cell r="B419" t="str">
            <v>Pruneaux au sirop</v>
          </cell>
        </row>
        <row r="420">
          <cell r="B420" t="str">
            <v>Pruneaux au sirop coupelle</v>
          </cell>
        </row>
        <row r="421">
          <cell r="B421" t="str">
            <v>Pulco orange</v>
          </cell>
        </row>
        <row r="422">
          <cell r="B422" t="str">
            <v>Purée de pommes de terre déshydratée</v>
          </cell>
        </row>
        <row r="423">
          <cell r="B423" t="str">
            <v>Quenelles de brochet</v>
          </cell>
        </row>
        <row r="424">
          <cell r="B424" t="str">
            <v>Quenelles de volaille</v>
          </cell>
        </row>
        <row r="425">
          <cell r="B425" t="str">
            <v>Quetches au sirop</v>
          </cell>
        </row>
        <row r="426">
          <cell r="B426" t="str">
            <v>Quiche lorraine en bande</v>
          </cell>
        </row>
        <row r="427">
          <cell r="B427" t="str">
            <v>Radis cru</v>
          </cell>
        </row>
        <row r="428">
          <cell r="B428" t="str">
            <v>Raisin blanc</v>
          </cell>
        </row>
        <row r="429">
          <cell r="B429" t="str">
            <v>Raisin noir</v>
          </cell>
        </row>
        <row r="430">
          <cell r="B430" t="str">
            <v>Raisins secs</v>
          </cell>
        </row>
        <row r="431">
          <cell r="B431" t="str">
            <v>Ratatouille appertisée</v>
          </cell>
        </row>
        <row r="432">
          <cell r="B432" t="str">
            <v>Raviolis pur bœuf</v>
          </cell>
        </row>
        <row r="433">
          <cell r="B433" t="str">
            <v>Rillettes</v>
          </cell>
        </row>
        <row r="434">
          <cell r="B434" t="str">
            <v>Riz au lait nature 100g</v>
          </cell>
        </row>
        <row r="435">
          <cell r="B435" t="str">
            <v>Riz cru bio</v>
          </cell>
        </row>
        <row r="436">
          <cell r="B436" t="str">
            <v>Riz cru long Indica</v>
          </cell>
        </row>
        <row r="437">
          <cell r="B437" t="str">
            <v>Riz d'or</v>
          </cell>
        </row>
        <row r="438">
          <cell r="B438" t="str">
            <v>Riz pilaf</v>
          </cell>
        </row>
        <row r="439">
          <cell r="B439" t="str">
            <v>Rognons de bœuf</v>
          </cell>
        </row>
        <row r="440">
          <cell r="B440" t="str">
            <v>Rondelé nature 16,6g</v>
          </cell>
        </row>
        <row r="441">
          <cell r="B441" t="str">
            <v>Rôti de bœuf cuit</v>
          </cell>
        </row>
        <row r="442">
          <cell r="B442" t="str">
            <v>Rôti de filet de dinde cuit</v>
          </cell>
        </row>
        <row r="443">
          <cell r="B443" t="str">
            <v>Rôti de lapin farci aux pruneaux</v>
          </cell>
        </row>
        <row r="444">
          <cell r="B444" t="str">
            <v>Rôti de porc cuit</v>
          </cell>
        </row>
        <row r="445">
          <cell r="B445" t="str">
            <v>Rôti de porc cuit braisé</v>
          </cell>
        </row>
        <row r="446">
          <cell r="B446" t="str">
            <v>Rôti de veau cuit</v>
          </cell>
        </row>
        <row r="447">
          <cell r="B447" t="str">
            <v>Rôti gigot d'agneau cuit sous vide</v>
          </cell>
        </row>
        <row r="448">
          <cell r="B448" t="str">
            <v>Roulé</v>
          </cell>
        </row>
        <row r="449">
          <cell r="B449" t="str">
            <v>Roulé chocolat noisettes</v>
          </cell>
        </row>
        <row r="450">
          <cell r="B450" t="str">
            <v>Roux</v>
          </cell>
        </row>
        <row r="451">
          <cell r="B451" t="str">
            <v>Salade composée en sachet</v>
          </cell>
        </row>
        <row r="452">
          <cell r="B452" t="str">
            <v>Salade verte</v>
          </cell>
        </row>
        <row r="453">
          <cell r="B453" t="str">
            <v>Salambo</v>
          </cell>
        </row>
        <row r="454">
          <cell r="B454" t="str">
            <v>Salami</v>
          </cell>
        </row>
        <row r="455">
          <cell r="B455" t="str">
            <v>Salsifi cuit appertisé</v>
          </cell>
        </row>
        <row r="456">
          <cell r="B456" t="str">
            <v>Samos</v>
          </cell>
        </row>
        <row r="457">
          <cell r="B457" t="str">
            <v>Sardines à la tomate</v>
          </cell>
        </row>
        <row r="458">
          <cell r="B458" t="str">
            <v>Sardines à l'huile</v>
          </cell>
        </row>
        <row r="459">
          <cell r="B459" t="str">
            <v>Sardines sauce tomate</v>
          </cell>
        </row>
        <row r="460">
          <cell r="B460" t="str">
            <v>Sauce au beurre blanc</v>
          </cell>
        </row>
        <row r="461">
          <cell r="B461" t="str">
            <v>Sauce au vin blanc</v>
          </cell>
        </row>
        <row r="462">
          <cell r="B462" t="str">
            <v>Sauce béchamel</v>
          </cell>
        </row>
        <row r="463">
          <cell r="B463" t="str">
            <v>Sauce chocolat</v>
          </cell>
        </row>
        <row r="464">
          <cell r="B464" t="str">
            <v>Sauce cocktail</v>
          </cell>
        </row>
        <row r="465">
          <cell r="B465" t="str">
            <v>Sauce couscous</v>
          </cell>
        </row>
        <row r="466">
          <cell r="B466" t="str">
            <v>Sauce soja</v>
          </cell>
        </row>
        <row r="467">
          <cell r="B467" t="str">
            <v>Sauce tomate</v>
          </cell>
        </row>
        <row r="468">
          <cell r="B468" t="str">
            <v>Saucisse de Francfort</v>
          </cell>
        </row>
        <row r="469">
          <cell r="B469" t="str">
            <v>Saucisse de Montbéliard</v>
          </cell>
        </row>
        <row r="470">
          <cell r="B470" t="str">
            <v>Saucisse de Strasbourg</v>
          </cell>
        </row>
        <row r="471">
          <cell r="B471" t="str">
            <v>Saucisse de Toulouse</v>
          </cell>
        </row>
        <row r="472">
          <cell r="B472" t="str">
            <v>Saucisse knack</v>
          </cell>
        </row>
        <row r="473">
          <cell r="B473" t="str">
            <v>Saucisson à l'ail</v>
          </cell>
        </row>
        <row r="474">
          <cell r="B474" t="str">
            <v>Saucisson à l'ail en lanières</v>
          </cell>
        </row>
        <row r="475">
          <cell r="B475" t="str">
            <v>Saucisson sec</v>
          </cell>
        </row>
        <row r="476">
          <cell r="B476" t="str">
            <v>Saumon cru filet</v>
          </cell>
        </row>
        <row r="477">
          <cell r="B477" t="str">
            <v>Saumon fumé (miettes)</v>
          </cell>
        </row>
        <row r="478">
          <cell r="B478" t="str">
            <v>Sauté de dinde cru</v>
          </cell>
        </row>
        <row r="479">
          <cell r="B479" t="str">
            <v>Sauté de porc cru</v>
          </cell>
        </row>
        <row r="480">
          <cell r="B480" t="str">
            <v>Sauté de poulet cru</v>
          </cell>
        </row>
        <row r="481">
          <cell r="B481" t="str">
            <v>Sauté de veau cru</v>
          </cell>
        </row>
        <row r="482">
          <cell r="B482" t="str">
            <v>Secret de mousse au chocolat au lait</v>
          </cell>
        </row>
        <row r="483">
          <cell r="B483" t="str">
            <v>Secret de mousse au chocolat noir</v>
          </cell>
        </row>
        <row r="484">
          <cell r="B484" t="str">
            <v>Secret de mousse vanille</v>
          </cell>
        </row>
        <row r="485">
          <cell r="B485" t="str">
            <v>Segment de mandarine</v>
          </cell>
        </row>
        <row r="486">
          <cell r="B486" t="str">
            <v>Segment de pamplemousse</v>
          </cell>
        </row>
        <row r="487">
          <cell r="B487" t="str">
            <v>Sel</v>
          </cell>
        </row>
        <row r="488">
          <cell r="B488" t="str">
            <v>Semoule au lait nature 100g</v>
          </cell>
        </row>
        <row r="489">
          <cell r="B489" t="str">
            <v>Semoule au lait saveur vanille</v>
          </cell>
        </row>
        <row r="490">
          <cell r="B490" t="str">
            <v>Semoule de Couscous cru</v>
          </cell>
        </row>
        <row r="491">
          <cell r="B491" t="str">
            <v>Soja (pousse de)</v>
          </cell>
        </row>
        <row r="492">
          <cell r="B492" t="str">
            <v>Spaghettis crues</v>
          </cell>
        </row>
        <row r="493">
          <cell r="B493" t="str">
            <v>Six de Savoie 20g</v>
          </cell>
        </row>
        <row r="494">
          <cell r="B494" t="str">
            <v>St Bricet 25g</v>
          </cell>
        </row>
        <row r="495">
          <cell r="B495" t="str">
            <v>St Paulin 20g</v>
          </cell>
        </row>
        <row r="496">
          <cell r="B496" t="str">
            <v>Steack haché pur bœuf 15% cru surgelé</v>
          </cell>
        </row>
        <row r="497">
          <cell r="B497" t="str">
            <v>Surimi surgelé</v>
          </cell>
        </row>
        <row r="498">
          <cell r="B498" t="str">
            <v>Tagliatelles crues</v>
          </cell>
        </row>
        <row r="499">
          <cell r="B499" t="str">
            <v>Tarte à la noix de coco</v>
          </cell>
        </row>
        <row r="500">
          <cell r="B500" t="str">
            <v>Tarte à la rhubarbe</v>
          </cell>
        </row>
        <row r="501">
          <cell r="B501" t="str">
            <v>Tarte à l'oignon surgelée</v>
          </cell>
        </row>
        <row r="502">
          <cell r="B502" t="str">
            <v>Tarte abricots</v>
          </cell>
        </row>
        <row r="503">
          <cell r="B503" t="str">
            <v>Tarte au citron</v>
          </cell>
        </row>
        <row r="504">
          <cell r="B504" t="str">
            <v>Tarte au saumon surgelée</v>
          </cell>
        </row>
        <row r="505">
          <cell r="B505" t="str">
            <v>Tarte aux poireaux surgelée</v>
          </cell>
        </row>
        <row r="506">
          <cell r="B506" t="str">
            <v>Tarte aux poires</v>
          </cell>
        </row>
        <row r="507">
          <cell r="B507" t="str">
            <v>Tarte aux pommes 75g</v>
          </cell>
        </row>
        <row r="508">
          <cell r="B508" t="str">
            <v>Tarte chèvre,tomate,basilic</v>
          </cell>
        </row>
        <row r="509">
          <cell r="B509" t="str">
            <v>Tarte chocolat</v>
          </cell>
        </row>
        <row r="510">
          <cell r="B510" t="str">
            <v>Tarte duo de poissons aux petits légumes</v>
          </cell>
        </row>
        <row r="511">
          <cell r="B511" t="str">
            <v>Tarte Normande 75g</v>
          </cell>
        </row>
        <row r="512">
          <cell r="B512" t="str">
            <v>Tarte oignons,poireaux</v>
          </cell>
        </row>
        <row r="513">
          <cell r="B513" t="str">
            <v>Tarte paysanne surgelée</v>
          </cell>
        </row>
        <row r="514">
          <cell r="B514" t="str">
            <v>Tarte provençale surgelée</v>
          </cell>
        </row>
        <row r="515">
          <cell r="B515" t="str">
            <v>Tartelette ananas</v>
          </cell>
        </row>
        <row r="516">
          <cell r="B516" t="str">
            <v>Tartelette aux fruits</v>
          </cell>
        </row>
        <row r="517">
          <cell r="B517" t="str">
            <v>Terrine de légumes</v>
          </cell>
        </row>
        <row r="518">
          <cell r="B518" t="str">
            <v>Terrine de poisson</v>
          </cell>
        </row>
        <row r="519">
          <cell r="B519" t="str">
            <v>Thon au naturel appertisé</v>
          </cell>
        </row>
        <row r="520">
          <cell r="B520" t="str">
            <v>Thon en cubes</v>
          </cell>
        </row>
        <row r="521">
          <cell r="B521" t="str">
            <v>Thym</v>
          </cell>
        </row>
        <row r="522">
          <cell r="B522" t="str">
            <v>Tomate fraîche crue</v>
          </cell>
        </row>
        <row r="523">
          <cell r="B523" t="str">
            <v>Tomates cubes surgelées</v>
          </cell>
        </row>
        <row r="524">
          <cell r="B524" t="str">
            <v>Tomates farcies 170g</v>
          </cell>
        </row>
        <row r="525">
          <cell r="B525" t="str">
            <v>Tomates fraîches en rondelles</v>
          </cell>
        </row>
        <row r="526">
          <cell r="B526" t="str">
            <v>Tome noire 20g</v>
          </cell>
        </row>
        <row r="527">
          <cell r="B527" t="str">
            <v>Torsades crues</v>
          </cell>
        </row>
        <row r="528">
          <cell r="B528" t="str">
            <v>Tournedos de volaille</v>
          </cell>
        </row>
        <row r="529">
          <cell r="B529" t="str">
            <v>Tranche de citron</v>
          </cell>
        </row>
        <row r="530">
          <cell r="B530" t="str">
            <v>Tripes à la mode de Caen</v>
          </cell>
        </row>
        <row r="531">
          <cell r="B531" t="str">
            <v>Tropézienne</v>
          </cell>
        </row>
        <row r="532">
          <cell r="B532" t="str">
            <v>Vache Picon 16,6g</v>
          </cell>
        </row>
        <row r="533">
          <cell r="B533" t="str">
            <v>Vache qui rit 16,6g</v>
          </cell>
        </row>
        <row r="534">
          <cell r="B534" t="str">
            <v>Velouté</v>
          </cell>
        </row>
        <row r="535">
          <cell r="B535" t="str">
            <v>Viande de bœuf hachée crue</v>
          </cell>
        </row>
        <row r="536">
          <cell r="B536" t="str">
            <v>Vin blanc</v>
          </cell>
        </row>
        <row r="537">
          <cell r="B537" t="str">
            <v>Vin rouge</v>
          </cell>
        </row>
        <row r="538">
          <cell r="B538" t="str">
            <v>Vinaigre</v>
          </cell>
        </row>
        <row r="539">
          <cell r="B539" t="str">
            <v>Vinaigrette</v>
          </cell>
        </row>
        <row r="540">
          <cell r="B540" t="str">
            <v>Yaourt à la grecque framboise</v>
          </cell>
        </row>
        <row r="541">
          <cell r="B541" t="str">
            <v>Yaourt à la grecque nature</v>
          </cell>
        </row>
        <row r="542">
          <cell r="B542" t="str">
            <v>Yaourt à la grecque vanille</v>
          </cell>
        </row>
        <row r="543">
          <cell r="B543" t="str">
            <v>Yaourt à la pulpe de fruits 125g</v>
          </cell>
        </row>
        <row r="544">
          <cell r="B544" t="str">
            <v>Yaourt aromatisé 125g</v>
          </cell>
        </row>
        <row r="545">
          <cell r="B545" t="str">
            <v>Yaourt aux fruits pâtissiers</v>
          </cell>
        </row>
        <row r="546">
          <cell r="B546" t="str">
            <v>Yaourt BA citron</v>
          </cell>
        </row>
        <row r="547">
          <cell r="B547" t="str">
            <v>Yaourt BA nature</v>
          </cell>
        </row>
        <row r="548">
          <cell r="B548" t="str">
            <v>Yaourt BA vanille</v>
          </cell>
        </row>
        <row r="549">
          <cell r="B549" t="str">
            <v>Yaourt gourmand 150g ananas passion</v>
          </cell>
        </row>
        <row r="550">
          <cell r="B550" t="str">
            <v>Yaourt gourmand 150g café</v>
          </cell>
        </row>
        <row r="551">
          <cell r="B551" t="str">
            <v>Yaourt gourmand 150g caramel et beurre salé</v>
          </cell>
        </row>
        <row r="552">
          <cell r="B552" t="str">
            <v>Yaourt gourmand 150g cerises griottes</v>
          </cell>
        </row>
        <row r="553">
          <cell r="B553" t="str">
            <v>Yaourt gourmand 150g chocolat</v>
          </cell>
        </row>
        <row r="554">
          <cell r="B554" t="str">
            <v>Yaourt gourmand 150g chocolat blanc</v>
          </cell>
        </row>
        <row r="555">
          <cell r="B555" t="str">
            <v>Yaourt gourmand 150g chocolat menthe</v>
          </cell>
        </row>
        <row r="556">
          <cell r="B556" t="str">
            <v>Yaourt gourmand 150g fraises</v>
          </cell>
        </row>
        <row r="557">
          <cell r="B557" t="str">
            <v>Yaourt gourmand 150g noix de coco</v>
          </cell>
        </row>
        <row r="558">
          <cell r="B558" t="str">
            <v>Yaourt gourmand 150g pêches du Roussillon</v>
          </cell>
        </row>
        <row r="559">
          <cell r="B559" t="str">
            <v>Yaourt nature 125g</v>
          </cell>
        </row>
        <row r="560">
          <cell r="B560" t="str">
            <v>Yaourt pot de verre citron</v>
          </cell>
        </row>
        <row r="561">
          <cell r="B561" t="str">
            <v>Yaourt pot de verre fraise</v>
          </cell>
        </row>
        <row r="562">
          <cell r="B562" t="str">
            <v>Yaourt pot de verre nature</v>
          </cell>
        </row>
        <row r="563">
          <cell r="B563" t="str">
            <v>Yaourt pot de verre pêches</v>
          </cell>
        </row>
        <row r="564">
          <cell r="B564" t="str">
            <v>Yaourt pot de verre vanille</v>
          </cell>
        </row>
        <row r="565">
          <cell r="B565" t="str">
            <v>Yaourt saveur gourmand chocolat</v>
          </cell>
        </row>
        <row r="566">
          <cell r="B566" t="str">
            <v>Yaourt sucré 125g</v>
          </cell>
        </row>
        <row r="567">
          <cell r="B567" t="str">
            <v>Yaourts aux fruits 125g</v>
          </cell>
        </row>
        <row r="568">
          <cell r="B568" t="str">
            <v>Zeste de citron</v>
          </cell>
        </row>
      </sheetData>
      <sheetData sheetId="3"/>
      <sheetData sheetId="4">
        <row r="2">
          <cell r="A2" t="str">
            <v>AVOCAT FARCI AU SAUMON</v>
          </cell>
          <cell r="B2" t="str">
            <v>AIGUILLETTE DE POULET TOTAL</v>
          </cell>
          <cell r="C2" t="str">
            <v>CREME AUX POIVRONS ROUGES</v>
          </cell>
          <cell r="G2" t="str">
            <v>AVOCAT FARCI AU SAUMON</v>
          </cell>
        </row>
        <row r="3">
          <cell r="A3" t="str">
            <v>AVOCAT FARCI AU THON</v>
          </cell>
          <cell r="B3" t="str">
            <v>ANDOUILLETTE</v>
          </cell>
          <cell r="C3" t="str">
            <v>SAUCE A LA CREME</v>
          </cell>
          <cell r="G3" t="str">
            <v>AVOCAT FARCI AU THON</v>
          </cell>
        </row>
        <row r="4">
          <cell r="A4" t="str">
            <v>AVOCAT VINAIGRETTE</v>
          </cell>
          <cell r="B4" t="str">
            <v>BEIGNET DE CALAMAR À LA ROMAINE</v>
          </cell>
          <cell r="C4" t="str">
            <v>SAUCE A L'ARMORICAINE</v>
          </cell>
          <cell r="G4" t="str">
            <v>AVOCAT VINAIGRETTE</v>
          </cell>
        </row>
        <row r="5">
          <cell r="A5" t="str">
            <v>BETTERAVES 1/2 ŒUF</v>
          </cell>
          <cell r="B5" t="str">
            <v>BLANQUETTE DE SAUMON</v>
          </cell>
          <cell r="C5" t="str">
            <v>SAUCE AU PAPRIKA</v>
          </cell>
          <cell r="G5" t="str">
            <v>BETTERAVES 1/2 ŒUF</v>
          </cell>
        </row>
        <row r="6">
          <cell r="A6" t="str">
            <v>BETTERAVES AU CHÈVRE</v>
          </cell>
          <cell r="B6" t="str">
            <v>BLANQUETTE DE THON MAISON</v>
          </cell>
          <cell r="C6" t="str">
            <v>SAUCE AURORE</v>
          </cell>
          <cell r="G6" t="str">
            <v>BETTERAVES AU CHÈVRE</v>
          </cell>
        </row>
        <row r="7">
          <cell r="A7" t="str">
            <v>BETTERAVES AUX POMMES</v>
          </cell>
          <cell r="B7" t="str">
            <v>BLANQUETTE DE VEAU</v>
          </cell>
          <cell r="C7" t="str">
            <v>SAUCE CHASSEUR</v>
          </cell>
          <cell r="G7" t="str">
            <v>BETTERAVES AUX POMMES</v>
          </cell>
        </row>
        <row r="8">
          <cell r="A8" t="str">
            <v>BETTERAVES CIBOULETTE</v>
          </cell>
          <cell r="B8" t="str">
            <v>BLANQUETTE DE VOLAILLE</v>
          </cell>
          <cell r="C8" t="str">
            <v>SAUCE FORESTIERE</v>
          </cell>
          <cell r="G8" t="str">
            <v>BETTERAVES CIBOULETTE</v>
          </cell>
        </row>
        <row r="9">
          <cell r="A9" t="str">
            <v>BETTERAVES ET MAÏS</v>
          </cell>
          <cell r="B9" t="str">
            <v>BŒUF BOURGUIGNON</v>
          </cell>
          <cell r="C9" t="str">
            <v>SAUCE FROMAGE BLANC AU CURRY</v>
          </cell>
          <cell r="G9" t="str">
            <v>BETTERAVES ET MAÏS</v>
          </cell>
        </row>
        <row r="10">
          <cell r="A10" t="str">
            <v>BETTERAVES VINAIGRETTE</v>
          </cell>
          <cell r="B10" t="str">
            <v>BŒUF BRAISÉ</v>
          </cell>
          <cell r="C10" t="str">
            <v>SAUCE MADERE</v>
          </cell>
          <cell r="G10" t="str">
            <v>BETTERAVES VINAIGRETTE</v>
          </cell>
        </row>
        <row r="11">
          <cell r="A11" t="str">
            <v>BOUCHÉE AUX FRUITS DE MER</v>
          </cell>
          <cell r="B11" t="str">
            <v>BŒUF EN DAUBE</v>
          </cell>
          <cell r="C11" t="str">
            <v>SAUCE NORMANDE</v>
          </cell>
          <cell r="G11" t="str">
            <v>BOUCHÉE AUX FRUITS DE MER</v>
          </cell>
        </row>
        <row r="12">
          <cell r="A12" t="str">
            <v>BOUCHÉE DE VOLAILLE MAISON</v>
          </cell>
          <cell r="B12" t="str">
            <v>BŒUF LYONNAIS</v>
          </cell>
          <cell r="C12" t="str">
            <v>SAUCE PAYSANNE</v>
          </cell>
          <cell r="G12" t="str">
            <v>BOUCHÉE DE VOLAILLE MAISON</v>
          </cell>
        </row>
        <row r="13">
          <cell r="A13" t="str">
            <v>CAROLINE AU JAMBON</v>
          </cell>
          <cell r="B13" t="str">
            <v>BŒUF MODE</v>
          </cell>
          <cell r="C13" t="str">
            <v>SAUCE PROVENCALE</v>
          </cell>
          <cell r="G13" t="str">
            <v>CAROLINE AU JAMBON</v>
          </cell>
        </row>
        <row r="14">
          <cell r="A14" t="str">
            <v>CAROLINE AUX CHAMPIGNONS</v>
          </cell>
          <cell r="B14" t="str">
            <v>BOUDIN BLANC</v>
          </cell>
          <cell r="C14" t="str">
            <v>SAUCE TARTARE</v>
          </cell>
          <cell r="G14" t="str">
            <v>CAROLINE AUX CHAMPIGNONS</v>
          </cell>
        </row>
        <row r="15">
          <cell r="A15" t="str">
            <v>CAROLINE AUX FRUITS DE MER</v>
          </cell>
          <cell r="B15" t="str">
            <v>BOUDIN NOIR</v>
          </cell>
          <cell r="C15" t="str">
            <v>SAUCE TOMATE</v>
          </cell>
          <cell r="G15" t="str">
            <v>CAROLINE AUX FRUITS DE MER</v>
          </cell>
        </row>
        <row r="16">
          <cell r="A16" t="str">
            <v>CAROTTES RÂPÉES AU CITRON</v>
          </cell>
          <cell r="B16" t="str">
            <v>BRANDADE DE POISSON MAISON</v>
          </cell>
          <cell r="G16" t="str">
            <v>CAROTTES RÂPÉES AU CITRON</v>
          </cell>
        </row>
        <row r="17">
          <cell r="A17" t="str">
            <v>CAROTTES RÂPÉES AUX RAISINS</v>
          </cell>
          <cell r="B17" t="str">
            <v>BROCHETTE DE PORC</v>
          </cell>
          <cell r="G17" t="str">
            <v>CAROTTES RÂPÉES AUX RAISINS</v>
          </cell>
        </row>
        <row r="18">
          <cell r="A18" t="str">
            <v>CAROTTES RÂPÉES DEMI-ŒUF</v>
          </cell>
          <cell r="B18" t="str">
            <v>BURGER DE BŒUF</v>
          </cell>
          <cell r="G18" t="str">
            <v>CAROTTES RÂPÉES DEMI-ŒUF</v>
          </cell>
        </row>
        <row r="19">
          <cell r="A19" t="str">
            <v>CAROTTES RÂPÉES ET MAÏS</v>
          </cell>
          <cell r="B19" t="str">
            <v>CAILLE FARCIE</v>
          </cell>
          <cell r="G19" t="str">
            <v>CAROTTES RÂPÉES ET MAÏS</v>
          </cell>
        </row>
        <row r="20">
          <cell r="A20" t="str">
            <v>CAROTTES RÂPÉES FLORIDA</v>
          </cell>
          <cell r="B20" t="str">
            <v>CALAMARS À LA DIEPPOISE</v>
          </cell>
          <cell r="G20" t="str">
            <v>CAROTTES RÂPÉES FLORIDA</v>
          </cell>
        </row>
        <row r="21">
          <cell r="A21" t="str">
            <v>CAROTTES RÂPÉES VINAIGRETTE</v>
          </cell>
          <cell r="B21" t="str">
            <v>CALAMARS À L'ARMORICAINE</v>
          </cell>
          <cell r="G21" t="str">
            <v>CAROTTES RÂPÉES VINAIGRETTE</v>
          </cell>
        </row>
        <row r="22">
          <cell r="A22" t="str">
            <v>CÉLERI À LA CRÈME</v>
          </cell>
          <cell r="B22" t="str">
            <v>CANETTE À L'ORANGE</v>
          </cell>
          <cell r="G22" t="str">
            <v>CÉLERI À LA CRÈME</v>
          </cell>
        </row>
        <row r="23">
          <cell r="A23" t="str">
            <v>CÉLERI ET CAROTTES</v>
          </cell>
          <cell r="B23" t="str">
            <v>CARBONADE DE BŒUF</v>
          </cell>
          <cell r="G23" t="str">
            <v>CÉLERI ET CAROTTES</v>
          </cell>
        </row>
        <row r="24">
          <cell r="A24" t="str">
            <v>CÉLERI RÉMOULADE</v>
          </cell>
          <cell r="B24" t="str">
            <v>CASSOULET AUX MANCHONS DE CANARD MAISON</v>
          </cell>
          <cell r="G24" t="str">
            <v>CÉLERI RÉMOULADE</v>
          </cell>
        </row>
        <row r="25">
          <cell r="A25" t="str">
            <v>CÉLERI VINAIGRETTE</v>
          </cell>
          <cell r="B25" t="str">
            <v>CASSOULET MAISON</v>
          </cell>
          <cell r="G25" t="str">
            <v>CÉLERI VINAIGRETTE</v>
          </cell>
        </row>
        <row r="26">
          <cell r="A26" t="str">
            <v>CERVELAS</v>
          </cell>
          <cell r="B26" t="str">
            <v>CERVELAS AUX LENTILLES</v>
          </cell>
          <cell r="G26" t="str">
            <v>CERVELAS</v>
          </cell>
        </row>
        <row r="27">
          <cell r="A27" t="str">
            <v>CERVELAS VINAIGRETTE</v>
          </cell>
          <cell r="B27" t="str">
            <v>CERVELAS FUMÉ</v>
          </cell>
          <cell r="G27" t="str">
            <v>CERVELAS VINAIGRETTE</v>
          </cell>
        </row>
        <row r="28">
          <cell r="A28" t="str">
            <v>CHAMPIGNONS A LA CRÈME</v>
          </cell>
          <cell r="B28" t="str">
            <v>CHILI CON CARNE</v>
          </cell>
          <cell r="G28" t="str">
            <v>CHAMPIGNONS A LA CRÈME</v>
          </cell>
        </row>
        <row r="29">
          <cell r="A29" t="str">
            <v>CHAMPIGNONS A LA GRECQUE</v>
          </cell>
          <cell r="B29" t="str">
            <v>CHIPOLATAS</v>
          </cell>
          <cell r="G29" t="str">
            <v>CHAMPIGNONS A LA GRECQUE</v>
          </cell>
        </row>
        <row r="30">
          <cell r="A30" t="str">
            <v>CHOU A L'ALSACIENNE</v>
          </cell>
          <cell r="B30" t="str">
            <v>CHOU FARCI</v>
          </cell>
          <cell r="G30" t="str">
            <v>CHOU A L'ALSACIENNE</v>
          </cell>
        </row>
        <row r="31">
          <cell r="A31" t="str">
            <v>CHOU ROUGE ET CONCOMBRES A L'ANETH</v>
          </cell>
          <cell r="B31" t="str">
            <v>CHOUCROUTE DE LA MER MAISON</v>
          </cell>
          <cell r="G31" t="str">
            <v>CHOU ROUGE ET CONCOMBRES A L'ANETH</v>
          </cell>
        </row>
        <row r="32">
          <cell r="A32" t="str">
            <v>CHOUX FLEURS MIMOSAS</v>
          </cell>
          <cell r="B32" t="str">
            <v>CHOUCROUTE TOTAL</v>
          </cell>
          <cell r="G32" t="str">
            <v>CHOUX FLEURS MIMOSAS</v>
          </cell>
        </row>
        <row r="33">
          <cell r="A33" t="str">
            <v>CHOUX FLEURS RAVIGOTE</v>
          </cell>
          <cell r="B33" t="str">
            <v>COLIN PANÉ</v>
          </cell>
          <cell r="G33" t="str">
            <v>CHOUX FLEURS RAVIGOTE</v>
          </cell>
        </row>
        <row r="34">
          <cell r="A34" t="str">
            <v>CHOUX FLEURS SAUCE AURORE</v>
          </cell>
          <cell r="B34" t="str">
            <v>COLOMBO DE PORC</v>
          </cell>
          <cell r="G34" t="str">
            <v>CHOUX FLEURS SAUCE AURORE</v>
          </cell>
        </row>
        <row r="35">
          <cell r="A35" t="str">
            <v>CHOUX FLEURS VINAIGRETTE</v>
          </cell>
          <cell r="B35" t="str">
            <v>COQ AU VIN</v>
          </cell>
          <cell r="G35" t="str">
            <v>CHOUX FLEURS VINAIGRETTE</v>
          </cell>
        </row>
        <row r="36">
          <cell r="A36" t="str">
            <v>COCKTAIL DE CREVETTES</v>
          </cell>
          <cell r="B36" t="str">
            <v>CORDON BLEU DE DINDE</v>
          </cell>
          <cell r="G36" t="str">
            <v>COCKTAIL DE CREVETTES</v>
          </cell>
        </row>
        <row r="37">
          <cell r="A37" t="str">
            <v>CŒUR DE PALMIER ET MAÏS</v>
          </cell>
          <cell r="B37" t="str">
            <v>CÔTE DE PORC</v>
          </cell>
          <cell r="G37" t="str">
            <v>CŒUR DE PALMIER ET MAÏS</v>
          </cell>
        </row>
        <row r="38">
          <cell r="A38" t="str">
            <v>COLIN A LA RUSSE</v>
          </cell>
          <cell r="B38" t="str">
            <v>CÔTES D'AGNEAU</v>
          </cell>
          <cell r="G38" t="str">
            <v>COLIN A LA RUSSE</v>
          </cell>
        </row>
        <row r="39">
          <cell r="A39" t="str">
            <v>CONCOMBRE À LA CRÈME</v>
          </cell>
          <cell r="B39" t="str">
            <v>COURGETTE FARCIE</v>
          </cell>
          <cell r="G39" t="str">
            <v>CONCOMBRE À LA CRÈME</v>
          </cell>
        </row>
        <row r="40">
          <cell r="A40" t="str">
            <v>CONCOMBRE ALPINS</v>
          </cell>
          <cell r="B40" t="str">
            <v>COUSCOUS DE LA MER MAISON</v>
          </cell>
          <cell r="G40" t="str">
            <v>CONCOMBRE ALPINS</v>
          </cell>
        </row>
        <row r="41">
          <cell r="A41" t="str">
            <v>CONCOMBRE AUX DEUX POMMES</v>
          </cell>
          <cell r="B41" t="str">
            <v>COUSCOUS MAISON</v>
          </cell>
          <cell r="G41" t="str">
            <v>CONCOMBRE AUX DEUX POMMES</v>
          </cell>
        </row>
        <row r="42">
          <cell r="A42" t="str">
            <v>CONCOMBRE ET CHOU FLEUR À L'ANETH</v>
          </cell>
          <cell r="B42" t="str">
            <v>CRÊPES FOURRES-SALADE VERTE</v>
          </cell>
          <cell r="G42" t="str">
            <v>CONCOMBRE ET CHOU FLEUR À L'ANETH</v>
          </cell>
        </row>
        <row r="43">
          <cell r="A43" t="str">
            <v>CONCOMBRE PRINTANIÈRE</v>
          </cell>
          <cell r="B43" t="str">
            <v>CRÉPINETTE DE VOLAILLE</v>
          </cell>
          <cell r="G43" t="str">
            <v>CONCOMBRE PRINTANIÈRE</v>
          </cell>
        </row>
        <row r="44">
          <cell r="A44" t="str">
            <v>COQUILLETTES MONÉGASQUES</v>
          </cell>
          <cell r="B44" t="str">
            <v>CROQUE CHEESE</v>
          </cell>
          <cell r="G44" t="str">
            <v>COQUILLETTES MONÉGASQUES</v>
          </cell>
        </row>
        <row r="45">
          <cell r="A45" t="str">
            <v>CRÊPE FOURRÉE AU FROMAGE 1/2 lune</v>
          </cell>
          <cell r="B45" t="str">
            <v>CUISSE DE CANETTE</v>
          </cell>
          <cell r="G45" t="str">
            <v>CRÊPE FOURRÉE AU FROMAGE 1/2 lune</v>
          </cell>
        </row>
        <row r="46">
          <cell r="A46" t="str">
            <v>CRÊPE FOURRÉE AU JAMBON &amp; FROMAGE</v>
          </cell>
          <cell r="B46" t="str">
            <v>CUISSE DE POULE EN CONFIT</v>
          </cell>
          <cell r="G46" t="str">
            <v>CRÊPE FOURRÉE AU JAMBON &amp; FROMAGE</v>
          </cell>
        </row>
        <row r="47">
          <cell r="A47" t="str">
            <v>CRÊPE FOURRÉE AUX CHAMPIGNONS</v>
          </cell>
          <cell r="B47" t="str">
            <v>CUISSE DE POULET</v>
          </cell>
          <cell r="G47" t="str">
            <v>CRÊPE FOURRÉE AUX CHAMPIGNONS</v>
          </cell>
        </row>
        <row r="48">
          <cell r="A48" t="str">
            <v>CROISILLON DUBARRY</v>
          </cell>
          <cell r="B48" t="str">
            <v>CURRY DE SAUMON</v>
          </cell>
          <cell r="G48" t="str">
            <v>CROISILLON DUBARRY</v>
          </cell>
        </row>
        <row r="49">
          <cell r="A49" t="str">
            <v>CROISSANT FOURRÉ</v>
          </cell>
          <cell r="B49" t="str">
            <v>DEMI-COQUELET RÔTI</v>
          </cell>
          <cell r="G49" t="str">
            <v>CROISSANT FOURRÉ</v>
          </cell>
        </row>
        <row r="50">
          <cell r="A50" t="str">
            <v>CROUSTADE AU JAMBON</v>
          </cell>
          <cell r="B50" t="str">
            <v>DOS DE COLIN</v>
          </cell>
          <cell r="G50" t="str">
            <v>CROUSTADE AU JAMBON</v>
          </cell>
        </row>
        <row r="51">
          <cell r="A51" t="str">
            <v>CROUSTADE AUX CHAMPIGNONS MAISON</v>
          </cell>
          <cell r="B51" t="str">
            <v>DOS DE COLIN MEUNIÈRE</v>
          </cell>
          <cell r="G51" t="str">
            <v>CROUSTADE AUX CHAMPIGNONS MAISON</v>
          </cell>
        </row>
        <row r="52">
          <cell r="A52" t="str">
            <v>CROUSTADE AUX FRUITS DE MER</v>
          </cell>
          <cell r="B52" t="str">
            <v>DUO DE POISSONS AUX PETITS LÉGUMES</v>
          </cell>
          <cell r="G52" t="str">
            <v>CROUSTADE AUX FRUITS DE MER</v>
          </cell>
        </row>
        <row r="53">
          <cell r="A53" t="str">
            <v>DEMI-PAMPLEMOUSSE</v>
          </cell>
          <cell r="B53" t="str">
            <v>ÉCHINE DE PORC RÔTIE</v>
          </cell>
          <cell r="G53" t="str">
            <v>DEMI-PAMPLEMOUSSE</v>
          </cell>
        </row>
        <row r="54">
          <cell r="A54" t="str">
            <v>ENDIVES PRINTANIERES</v>
          </cell>
          <cell r="B54" t="str">
            <v>ÉMINCÉ DE BŒUF</v>
          </cell>
          <cell r="G54" t="str">
            <v>ENDIVES PRINTANIERES</v>
          </cell>
        </row>
        <row r="55">
          <cell r="A55" t="str">
            <v>FEUILLETÉ DE POISSON</v>
          </cell>
          <cell r="B55" t="str">
            <v>ÉMINCÉ DE PORC</v>
          </cell>
          <cell r="G55" t="str">
            <v>FEUILLETÉ DE POISSON</v>
          </cell>
        </row>
        <row r="56">
          <cell r="A56" t="str">
            <v>FOND D'ARTICHAUT VINAIGRETTE</v>
          </cell>
          <cell r="B56" t="str">
            <v>ÉMINCÉ DE VOLAILLE</v>
          </cell>
          <cell r="G56" t="str">
            <v>FOND D'ARTICHAUT VINAIGRETTE</v>
          </cell>
        </row>
        <row r="57">
          <cell r="A57" t="str">
            <v>FRIAND À LA VIANDE</v>
          </cell>
          <cell r="B57" t="str">
            <v>ENDIVES AU JAMBON</v>
          </cell>
          <cell r="G57" t="str">
            <v>FRIAND À LA VIANDE</v>
          </cell>
        </row>
        <row r="58">
          <cell r="A58" t="str">
            <v>FRIAND AU FROMAGE</v>
          </cell>
          <cell r="B58" t="str">
            <v>ESCALOPE DE DINDE</v>
          </cell>
          <cell r="G58" t="str">
            <v>FRIAND AU FROMAGE</v>
          </cell>
        </row>
        <row r="59">
          <cell r="A59" t="str">
            <v>HARICOTS VERTS EMMENTAL</v>
          </cell>
          <cell r="B59" t="str">
            <v>ESCALOPE VIENNOISE</v>
          </cell>
          <cell r="G59" t="str">
            <v>HARICOTS VERTS EMMENTAL</v>
          </cell>
        </row>
        <row r="60">
          <cell r="A60" t="str">
            <v>HARICOTS VERTS PRINTANIERS</v>
          </cell>
          <cell r="B60" t="str">
            <v>ESTOUFFADE DE BŒUF</v>
          </cell>
          <cell r="G60" t="str">
            <v>HARICOTS VERTS PRINTANIERS</v>
          </cell>
        </row>
        <row r="61">
          <cell r="A61" t="str">
            <v>HARICOTS VERTS VINAIGRETTE</v>
          </cell>
          <cell r="B61" t="str">
            <v>FEUILLETE DE ST JACQUES ET CREVETTES</v>
          </cell>
          <cell r="G61" t="str">
            <v>HARICOTS VERTS VINAIGRETTE</v>
          </cell>
        </row>
        <row r="62">
          <cell r="A62" t="str">
            <v>JAMBON À LA RUSSE</v>
          </cell>
          <cell r="B62" t="str">
            <v>FILET DE HOKI PANÉ</v>
          </cell>
          <cell r="G62" t="str">
            <v>JAMBON À LA RUSSE</v>
          </cell>
        </row>
        <row r="63">
          <cell r="A63" t="str">
            <v>LENTILLES AU THON</v>
          </cell>
          <cell r="B63" t="str">
            <v>FILET DE POULET</v>
          </cell>
          <cell r="G63" t="str">
            <v>LENTILLES AU THON</v>
          </cell>
        </row>
        <row r="64">
          <cell r="A64" t="str">
            <v>MACÉDOINE AU THON</v>
          </cell>
          <cell r="B64" t="str">
            <v>FILET DE SAUMON</v>
          </cell>
          <cell r="G64" t="str">
            <v>MACÉDOINE AU THON</v>
          </cell>
        </row>
        <row r="65">
          <cell r="A65" t="str">
            <v>MACÉDOINE DE LÉGUMES</v>
          </cell>
          <cell r="B65" t="str">
            <v>FILET MEUNIÈRE</v>
          </cell>
          <cell r="G65" t="str">
            <v>MACÉDOINE DE LÉGUMES</v>
          </cell>
        </row>
        <row r="66">
          <cell r="A66" t="str">
            <v>MAQUEREAU A LA MOUTARDE</v>
          </cell>
          <cell r="B66" t="str">
            <v>FRICASSÉE DE DINDONNEAU</v>
          </cell>
          <cell r="G66" t="str">
            <v>MAQUEREAU A LA MOUTARDE</v>
          </cell>
        </row>
        <row r="67">
          <cell r="A67" t="str">
            <v>MAQUEREAU A LA TOMATE</v>
          </cell>
          <cell r="B67" t="str">
            <v>FRICASSÉE DE PORC</v>
          </cell>
          <cell r="G67" t="str">
            <v>MAQUEREAU A LA TOMATE</v>
          </cell>
        </row>
        <row r="68">
          <cell r="A68" t="str">
            <v>MAQUEREAU AU VIN BLANC</v>
          </cell>
          <cell r="B68" t="str">
            <v>GIGOT D'AGNEAU</v>
          </cell>
          <cell r="G68" t="str">
            <v>MAQUEREAU AU VIN BLANC</v>
          </cell>
        </row>
        <row r="69">
          <cell r="A69" t="str">
            <v>MELON</v>
          </cell>
          <cell r="B69" t="str">
            <v>GOULASCH DE BŒUF</v>
          </cell>
          <cell r="G69" t="str">
            <v>MELON</v>
          </cell>
        </row>
        <row r="70">
          <cell r="A70" t="str">
            <v>MORTADELLE</v>
          </cell>
          <cell r="B70" t="str">
            <v>GRATIN DE POMMES DE TERRE AUX DÉS DE VOLAILLE</v>
          </cell>
          <cell r="G70" t="str">
            <v>MORTADELLE</v>
          </cell>
        </row>
        <row r="71">
          <cell r="A71" t="str">
            <v>MUSEAU VINAIGRETTE</v>
          </cell>
          <cell r="B71" t="str">
            <v>GRATIN SAVOYARD MAISON</v>
          </cell>
          <cell r="G71" t="str">
            <v>MUSEAU VINAIGRETTE</v>
          </cell>
        </row>
        <row r="72">
          <cell r="A72" t="str">
            <v>ŒUF MAYONNAISE</v>
          </cell>
          <cell r="B72" t="str">
            <v>HACHIS PARMENTIER MAISON-SALADE VERTE</v>
          </cell>
          <cell r="G72" t="str">
            <v>ŒUF MAYONNAISE</v>
          </cell>
        </row>
        <row r="73">
          <cell r="A73" t="str">
            <v>ŒUF MIMOSA</v>
          </cell>
          <cell r="B73" t="str">
            <v>JAMBON BLANC</v>
          </cell>
          <cell r="G73" t="str">
            <v>ŒUF MIMOSA</v>
          </cell>
        </row>
        <row r="74">
          <cell r="A74" t="str">
            <v>ŒUF SAUCE AURORE</v>
          </cell>
          <cell r="B74" t="str">
            <v>JAMBON GRILL</v>
          </cell>
          <cell r="G74" t="str">
            <v>ŒUF SAUCE AURORE</v>
          </cell>
        </row>
        <row r="75">
          <cell r="A75" t="str">
            <v>ŒUF SAUCE TARTARE</v>
          </cell>
          <cell r="B75" t="str">
            <v>JUMEAU DE BŒUF</v>
          </cell>
          <cell r="G75" t="str">
            <v>ŒUF SAUCE TARTARE</v>
          </cell>
        </row>
        <row r="76">
          <cell r="A76" t="str">
            <v>ŒUF SAUCE VINCENT</v>
          </cell>
          <cell r="B76" t="str">
            <v>LANGUE DE PORC</v>
          </cell>
          <cell r="G76" t="str">
            <v>ŒUF SAUCE VINCENT</v>
          </cell>
        </row>
        <row r="77">
          <cell r="A77" t="str">
            <v>ŒUFS AÏOLI</v>
          </cell>
          <cell r="B77" t="str">
            <v>LASAGNES BOLOGNAISE-SALADE VERTE</v>
          </cell>
          <cell r="G77" t="str">
            <v>ŒUFS AÏOLI</v>
          </cell>
        </row>
        <row r="78">
          <cell r="A78" t="str">
            <v>PASTÈQUE</v>
          </cell>
          <cell r="B78" t="str">
            <v>LASAGNES DE SAUMON</v>
          </cell>
          <cell r="G78" t="str">
            <v>PASTÈQUE</v>
          </cell>
        </row>
        <row r="79">
          <cell r="A79" t="str">
            <v>PÂTÉ DE CAMPAGNE</v>
          </cell>
          <cell r="B79" t="str">
            <v>LENTILLES A LA BERRICHONNE MAISON</v>
          </cell>
          <cell r="G79" t="str">
            <v>PÂTÉ DE CAMPAGNE</v>
          </cell>
        </row>
        <row r="80">
          <cell r="A80" t="str">
            <v>PÂTÉ DE FOIE</v>
          </cell>
          <cell r="B80" t="str">
            <v>MANCHONS DE CANARD CONFITS</v>
          </cell>
          <cell r="G80" t="str">
            <v>PÂTÉ DE FOIE</v>
          </cell>
        </row>
        <row r="81">
          <cell r="A81" t="str">
            <v>PÂTÉ DE LAPIN</v>
          </cell>
          <cell r="B81" t="str">
            <v>MARENGO DE VEAU</v>
          </cell>
          <cell r="G81" t="str">
            <v>PÂTÉ DE LAPIN</v>
          </cell>
        </row>
        <row r="82">
          <cell r="A82" t="str">
            <v>PÂTÉ FORESTIER</v>
          </cell>
          <cell r="B82" t="str">
            <v>MARENGO DE VOLAILLE</v>
          </cell>
          <cell r="G82" t="str">
            <v>PÂTÉ FORESTIER</v>
          </cell>
        </row>
        <row r="83">
          <cell r="A83" t="str">
            <v>PÂTES À LA TOSCANE</v>
          </cell>
          <cell r="B83" t="str">
            <v>MERGUEZ</v>
          </cell>
          <cell r="G83" t="str">
            <v>PÂTES À LA TOSCANE</v>
          </cell>
        </row>
        <row r="84">
          <cell r="A84" t="str">
            <v>PERSILLADE DE BŒUF</v>
          </cell>
          <cell r="B84" t="str">
            <v>MIGNONNETTE DE BŒUF</v>
          </cell>
          <cell r="G84" t="str">
            <v>PERSILLADE DE BŒUF</v>
          </cell>
        </row>
        <row r="85">
          <cell r="A85" t="str">
            <v>PIÉMONTAISE</v>
          </cell>
          <cell r="B85" t="str">
            <v>MIXED GRILL</v>
          </cell>
          <cell r="G85" t="str">
            <v>PIÉMONTAISE</v>
          </cell>
        </row>
        <row r="86">
          <cell r="A86" t="str">
            <v>PIÉMONTAISE AU THON</v>
          </cell>
          <cell r="B86" t="str">
            <v>MOUSSAKA</v>
          </cell>
          <cell r="G86" t="str">
            <v>PIÉMONTAISE AU THON</v>
          </cell>
        </row>
        <row r="87">
          <cell r="A87" t="str">
            <v>PIZZA ROYALE</v>
          </cell>
          <cell r="B87" t="str">
            <v>NAVARIN D'AGNEAU</v>
          </cell>
          <cell r="G87" t="str">
            <v>PIZZA ROYALE</v>
          </cell>
        </row>
        <row r="88">
          <cell r="A88" t="str">
            <v>POIREAUX RAVIGOTE</v>
          </cell>
          <cell r="B88" t="str">
            <v>NAVARIN DE POISSON</v>
          </cell>
          <cell r="G88" t="str">
            <v>POIREAUX RAVIGOTE</v>
          </cell>
        </row>
        <row r="89">
          <cell r="A89" t="str">
            <v>POIREAUX VINAIGRETTE</v>
          </cell>
          <cell r="B89" t="str">
            <v>NUGGETS DE VOLAILLE</v>
          </cell>
          <cell r="G89" t="str">
            <v>POIREAUX VINAIGRETTE</v>
          </cell>
        </row>
        <row r="90">
          <cell r="A90" t="str">
            <v>POMMES DE TERRE AU THON</v>
          </cell>
          <cell r="B90" t="str">
            <v>ŒUF DUR-SAUCE BECHAMEL</v>
          </cell>
          <cell r="G90" t="str">
            <v>POMMES DE TERRE AU THON</v>
          </cell>
        </row>
        <row r="91">
          <cell r="A91" t="str">
            <v>POTAGE CAMPAGNARD</v>
          </cell>
          <cell r="B91" t="str">
            <v>OMELETTE AU FROMAGE</v>
          </cell>
          <cell r="G91" t="str">
            <v>POTAGE CAMPAGNARD</v>
          </cell>
        </row>
        <row r="92">
          <cell r="A92" t="str">
            <v>QUICHE LORRAINE</v>
          </cell>
          <cell r="B92" t="str">
            <v>OMELETTE AUX CHAMPIGNONS</v>
          </cell>
          <cell r="G92" t="str">
            <v>QUICHE LORRAINE</v>
          </cell>
        </row>
        <row r="93">
          <cell r="A93" t="str">
            <v>RADIS BEURRE</v>
          </cell>
          <cell r="B93" t="str">
            <v>OMELETTE NATURE</v>
          </cell>
          <cell r="G93" t="str">
            <v>RADIS BEURRE</v>
          </cell>
        </row>
        <row r="94">
          <cell r="A94" t="str">
            <v>RILLETTES</v>
          </cell>
          <cell r="B94" t="str">
            <v>PAËLLA DE LA MER</v>
          </cell>
          <cell r="G94" t="str">
            <v>RILLETTES</v>
          </cell>
        </row>
        <row r="95">
          <cell r="A95" t="str">
            <v>RIZ ANDALOU</v>
          </cell>
          <cell r="B95" t="str">
            <v>PAËLLA MAISON</v>
          </cell>
          <cell r="G95" t="str">
            <v>RIZ ANDALOU</v>
          </cell>
        </row>
        <row r="96">
          <cell r="A96" t="str">
            <v>RIZ AU THON</v>
          </cell>
          <cell r="B96" t="str">
            <v>PALERON DE BŒUF</v>
          </cell>
          <cell r="G96" t="str">
            <v>RIZ AU THON</v>
          </cell>
        </row>
        <row r="97">
          <cell r="A97" t="str">
            <v>RIZ FRAÎCHEUR</v>
          </cell>
          <cell r="B97" t="str">
            <v>PALETTE DE PORC À LA DIABLE</v>
          </cell>
          <cell r="G97" t="str">
            <v>RIZ FRAÎCHEUR</v>
          </cell>
        </row>
        <row r="98">
          <cell r="A98" t="str">
            <v>ROULÉ AU FROMAGE</v>
          </cell>
          <cell r="B98" t="str">
            <v>PAUPIETTE DE VEAU</v>
          </cell>
          <cell r="G98" t="str">
            <v>ROULÉ AU FROMAGE</v>
          </cell>
        </row>
        <row r="99">
          <cell r="A99" t="str">
            <v xml:space="preserve">SALADE 3 DÉS </v>
          </cell>
          <cell r="B99" t="str">
            <v>PETIT SALÉ AUX LENTILLES</v>
          </cell>
          <cell r="G99" t="str">
            <v xml:space="preserve">SALADE 3 DÉS </v>
          </cell>
        </row>
        <row r="100">
          <cell r="A100" t="str">
            <v>SALADE ALASKA</v>
          </cell>
          <cell r="B100" t="str">
            <v>PINTADEAU RÔTI</v>
          </cell>
          <cell r="G100" t="str">
            <v>SALADE ALASKA</v>
          </cell>
        </row>
        <row r="101">
          <cell r="A101" t="str">
            <v>SALADE AMÉRICAINE</v>
          </cell>
          <cell r="B101" t="str">
            <v>PIZZA-SALADE VERTE</v>
          </cell>
          <cell r="G101" t="str">
            <v>SALADE AMÉRICAINE</v>
          </cell>
        </row>
        <row r="102">
          <cell r="A102" t="str">
            <v>SALADE AUX DÉS DE FROMAGE</v>
          </cell>
          <cell r="B102" t="str">
            <v>POIREAUX AU JAMBON</v>
          </cell>
          <cell r="G102" t="str">
            <v>SALADE AUX DÉS DE FROMAGE</v>
          </cell>
        </row>
        <row r="103">
          <cell r="A103" t="str">
            <v>SALADE BOHEME</v>
          </cell>
          <cell r="B103" t="str">
            <v>POISSONNETTE</v>
          </cell>
          <cell r="G103" t="str">
            <v>SALADE BOHEME</v>
          </cell>
        </row>
        <row r="104">
          <cell r="A104" t="str">
            <v>SALADE BRETONNE</v>
          </cell>
          <cell r="B104" t="str">
            <v>POITRINE DE VEAU FARCIE</v>
          </cell>
          <cell r="G104" t="str">
            <v>SALADE BRETONNE</v>
          </cell>
        </row>
        <row r="105">
          <cell r="A105" t="str">
            <v>SALADE CAMARGUAISE</v>
          </cell>
          <cell r="B105" t="str">
            <v>POMMES DE TERRE FARCIES</v>
          </cell>
          <cell r="G105" t="str">
            <v>SALADE CAMARGUAISE</v>
          </cell>
        </row>
        <row r="106">
          <cell r="A106" t="str">
            <v>SALADE CARMEN</v>
          </cell>
          <cell r="B106" t="str">
            <v>POT AU FEU DE LA MER MAISON</v>
          </cell>
          <cell r="G106" t="str">
            <v>SALADE CARMEN</v>
          </cell>
        </row>
        <row r="107">
          <cell r="A107" t="str">
            <v>SALADE CARNAVAL</v>
          </cell>
          <cell r="B107" t="str">
            <v>POT AU FEU MAISON</v>
          </cell>
          <cell r="G107" t="str">
            <v>SALADE CARNAVAL</v>
          </cell>
        </row>
        <row r="108">
          <cell r="A108" t="str">
            <v>SALADE CHAMPENOISE</v>
          </cell>
          <cell r="B108" t="str">
            <v>POTÉE BRETONNE</v>
          </cell>
          <cell r="G108" t="str">
            <v>SALADE CHAMPENOISE</v>
          </cell>
        </row>
        <row r="109">
          <cell r="A109" t="str">
            <v>SALADE CHARCUTIÈRE</v>
          </cell>
          <cell r="B109" t="str">
            <v>POULARDE AU VIN BLANC</v>
          </cell>
          <cell r="G109" t="str">
            <v>SALADE CHARCUTIÈRE</v>
          </cell>
        </row>
        <row r="110">
          <cell r="A110" t="str">
            <v>SALADE CHINOISE</v>
          </cell>
          <cell r="B110" t="str">
            <v>POULARDE SAUCE SUPRÊME</v>
          </cell>
          <cell r="G110" t="str">
            <v>SALADE CHINOISE</v>
          </cell>
        </row>
        <row r="111">
          <cell r="A111" t="str">
            <v>SALADE COLESLAW</v>
          </cell>
          <cell r="B111" t="str">
            <v>POULE AU POT</v>
          </cell>
          <cell r="G111" t="str">
            <v>SALADE COLESLAW</v>
          </cell>
        </row>
        <row r="112">
          <cell r="A112" t="str">
            <v>SALADE COMPLÈTE</v>
          </cell>
          <cell r="B112" t="str">
            <v>POULET AUX ÉPICES</v>
          </cell>
          <cell r="G112" t="str">
            <v>SALADE COMPLÈTE</v>
          </cell>
        </row>
        <row r="113">
          <cell r="A113" t="str">
            <v>SALADE COMPOSÉE</v>
          </cell>
          <cell r="B113" t="str">
            <v>POULET BASQUAISE</v>
          </cell>
          <cell r="G113" t="str">
            <v>SALADE COMPOSÉE</v>
          </cell>
        </row>
        <row r="114">
          <cell r="A114" t="str">
            <v>SALADE COSTA RICA</v>
          </cell>
          <cell r="B114" t="str">
            <v>POULET MARENGO</v>
          </cell>
          <cell r="G114" t="str">
            <v>SALADE COSTA RICA</v>
          </cell>
        </row>
        <row r="115">
          <cell r="A115" t="str">
            <v>SALADE D'AUTOMNE</v>
          </cell>
          <cell r="B115" t="str">
            <v>POULET RÔTI</v>
          </cell>
          <cell r="G115" t="str">
            <v>SALADE D'AUTOMNE</v>
          </cell>
        </row>
        <row r="116">
          <cell r="A116" t="str">
            <v>SALADE DE CALAMAR</v>
          </cell>
          <cell r="B116" t="str">
            <v>QUICHE LORRAINE-SALADE VERTE</v>
          </cell>
          <cell r="G116" t="str">
            <v>SALADE DE CALAMAR</v>
          </cell>
        </row>
        <row r="117">
          <cell r="A117" t="str">
            <v>SALADE DE CHOU ROUGE</v>
          </cell>
          <cell r="B117" t="str">
            <v>RAGOUT D'AGNEAU</v>
          </cell>
          <cell r="G117" t="str">
            <v>SALADE DE CHOU ROUGE</v>
          </cell>
        </row>
        <row r="118">
          <cell r="A118" t="str">
            <v>SALADE DE LARDONS AUX CROÛTONS</v>
          </cell>
          <cell r="B118" t="str">
            <v>RAVIOLIS AU BŒUF</v>
          </cell>
          <cell r="G118" t="str">
            <v>SALADE DE LARDONS AUX CROÛTONS</v>
          </cell>
        </row>
        <row r="119">
          <cell r="A119" t="str">
            <v>SALADE DE PÂTES</v>
          </cell>
          <cell r="B119" t="str">
            <v>RIZZOTTO</v>
          </cell>
          <cell r="G119" t="str">
            <v>SALADE DE PÂTES</v>
          </cell>
        </row>
        <row r="120">
          <cell r="A120" t="str">
            <v>SALADE DE PENNE AUX DES DE VOLAILLE</v>
          </cell>
          <cell r="B120" t="str">
            <v>ROGNONS DE BŒUF</v>
          </cell>
          <cell r="G120" t="str">
            <v>SALADE DE PENNE AUX DES DE VOLAILLE</v>
          </cell>
        </row>
        <row r="121">
          <cell r="A121" t="str">
            <v>SALADE DES CARPATES</v>
          </cell>
          <cell r="B121" t="str">
            <v>RÔTI DE BŒUF</v>
          </cell>
          <cell r="G121" t="str">
            <v>SALADE DES CARPATES</v>
          </cell>
        </row>
        <row r="122">
          <cell r="A122" t="str">
            <v>SALADE DU MIDI</v>
          </cell>
          <cell r="B122" t="str">
            <v>RÔTI DE FILET DE DINDE CHAUD</v>
          </cell>
          <cell r="G122" t="str">
            <v>SALADE DU MIDI</v>
          </cell>
        </row>
        <row r="123">
          <cell r="A123" t="str">
            <v>SALADE DU PÊCHEUR</v>
          </cell>
          <cell r="B123" t="str">
            <v>ROTI DE FILET DE DINDE FROID</v>
          </cell>
          <cell r="G123" t="str">
            <v>SALADE DU PÊCHEUR</v>
          </cell>
        </row>
        <row r="124">
          <cell r="A124" t="str">
            <v>SALADE DU PERIGORD</v>
          </cell>
          <cell r="B124" t="str">
            <v>RÔTI DE LAPIN FARCI AUX PRUNEAUX</v>
          </cell>
          <cell r="G124" t="str">
            <v>SALADE DU PERIGORD</v>
          </cell>
        </row>
        <row r="125">
          <cell r="A125" t="str">
            <v>SALADE DU TERROIR</v>
          </cell>
          <cell r="B125" t="str">
            <v>RÔTI DE PORC</v>
          </cell>
          <cell r="G125" t="str">
            <v>SALADE DU TERROIR</v>
          </cell>
        </row>
        <row r="126">
          <cell r="A126" t="str">
            <v>SALADE ESTIVALE</v>
          </cell>
          <cell r="B126" t="str">
            <v>RÔTI DE PORC BRAISÉ</v>
          </cell>
          <cell r="G126" t="str">
            <v>SALADE ESTIVALE</v>
          </cell>
        </row>
        <row r="127">
          <cell r="A127" t="str">
            <v>SALADE EXOTIQUE</v>
          </cell>
          <cell r="B127" t="str">
            <v>RÔTI DE VEAU</v>
          </cell>
          <cell r="G127" t="str">
            <v>SALADE EXOTIQUE</v>
          </cell>
        </row>
        <row r="128">
          <cell r="A128" t="str">
            <v>SALADE GAULOISE</v>
          </cell>
          <cell r="B128" t="str">
            <v>SAUCISSE DE FRANCFORT</v>
          </cell>
          <cell r="G128" t="str">
            <v>SALADE GAULOISE</v>
          </cell>
        </row>
        <row r="129">
          <cell r="A129" t="str">
            <v>SALADE GRECQUE TOTAL</v>
          </cell>
          <cell r="B129" t="str">
            <v>SAUCISSE DE MONTBÉLIARD</v>
          </cell>
          <cell r="G129" t="str">
            <v>SALADE GRECQUE TOTAL</v>
          </cell>
        </row>
        <row r="130">
          <cell r="A130" t="str">
            <v>SALADE HARENGS POMMES DE TERRE</v>
          </cell>
          <cell r="B130" t="str">
            <v>SAUCISSE DE TOULOUSE</v>
          </cell>
          <cell r="G130" t="str">
            <v>SALADE HARENGS POMMES DE TERRE</v>
          </cell>
        </row>
        <row r="131">
          <cell r="A131" t="str">
            <v>SALADE HAWAÏENNE</v>
          </cell>
          <cell r="B131" t="str">
            <v>SAUCISSE KNACK</v>
          </cell>
          <cell r="G131" t="str">
            <v>SALADE HAWAÏENNE</v>
          </cell>
        </row>
        <row r="132">
          <cell r="A132" t="str">
            <v>SALADE IRLANDAISE</v>
          </cell>
          <cell r="B132" t="str">
            <v>SAUTÉ DE BŒUF</v>
          </cell>
          <cell r="G132" t="str">
            <v>SALADE IRLANDAISE</v>
          </cell>
        </row>
        <row r="133">
          <cell r="A133" t="str">
            <v>SALADE ITALIENNE</v>
          </cell>
          <cell r="B133" t="str">
            <v>SAUTÉ DE DINDE</v>
          </cell>
          <cell r="G133" t="str">
            <v>SALADE ITALIENNE</v>
          </cell>
        </row>
        <row r="134">
          <cell r="A134" t="str">
            <v>SALADE JAMAÏQUAINE</v>
          </cell>
          <cell r="B134" t="str">
            <v>SAUTÉ DE PORC</v>
          </cell>
          <cell r="G134" t="str">
            <v>SALADE JAMAÏQUAINE</v>
          </cell>
        </row>
        <row r="135">
          <cell r="A135" t="str">
            <v>SALADE JAVANAISE</v>
          </cell>
          <cell r="B135" t="str">
            <v>SAUTÉ DE POULET</v>
          </cell>
          <cell r="G135" t="str">
            <v>SALADE JAVANAISE</v>
          </cell>
        </row>
        <row r="136">
          <cell r="A136" t="str">
            <v>SALADE JURASSIENNE</v>
          </cell>
          <cell r="B136" t="str">
            <v>SAUTÉ DE VEAU</v>
          </cell>
          <cell r="G136" t="str">
            <v>SALADE JURASSIENNE</v>
          </cell>
        </row>
        <row r="137">
          <cell r="A137" t="str">
            <v>SALADE LANDAISE</v>
          </cell>
          <cell r="B137" t="str">
            <v>SPAGHETTI CARBONARA</v>
          </cell>
          <cell r="G137" t="str">
            <v>SALADE LANDAISE</v>
          </cell>
        </row>
        <row r="138">
          <cell r="A138" t="str">
            <v>SALADE LORETTE</v>
          </cell>
          <cell r="B138" t="str">
            <v>SPAGHETTI CARBONARA DE VOLAILLE</v>
          </cell>
          <cell r="G138" t="str">
            <v>SALADE LORETTE</v>
          </cell>
        </row>
        <row r="139">
          <cell r="A139" t="str">
            <v>SALADE LYONNAISE</v>
          </cell>
          <cell r="B139" t="str">
            <v>SPAGHETTIS BOLOGNAISE</v>
          </cell>
          <cell r="G139" t="str">
            <v>SALADE LYONNAISE</v>
          </cell>
        </row>
        <row r="140">
          <cell r="A140" t="str">
            <v>SALADE MARAÎCHERE</v>
          </cell>
          <cell r="B140" t="str">
            <v>STEACK HACHÉ PUR BŒUF</v>
          </cell>
          <cell r="G140" t="str">
            <v>SALADE MARAÎCHERE</v>
          </cell>
        </row>
        <row r="141">
          <cell r="A141" t="str">
            <v>SALADE MARCO POLO</v>
          </cell>
          <cell r="B141" t="str">
            <v>STEAK DE REQUIN BLEU</v>
          </cell>
          <cell r="G141" t="str">
            <v>SALADE MARCO POLO</v>
          </cell>
        </row>
        <row r="142">
          <cell r="A142" t="str">
            <v>SALADE MEDITERRANÉE</v>
          </cell>
          <cell r="B142" t="str">
            <v>TARTE A L'OIGNON</v>
          </cell>
          <cell r="G142" t="str">
            <v>SALADE MEDITERRANÉE</v>
          </cell>
        </row>
        <row r="143">
          <cell r="A143" t="str">
            <v>SALADE MEXICAINE</v>
          </cell>
          <cell r="B143" t="str">
            <v>TARTE AU SAUMON</v>
          </cell>
          <cell r="G143" t="str">
            <v>SALADE MEXICAINE</v>
          </cell>
        </row>
        <row r="144">
          <cell r="A144" t="str">
            <v>SALADE MIXTE AU CRABE</v>
          </cell>
          <cell r="B144" t="str">
            <v>TARTE AUX POIREAUX</v>
          </cell>
          <cell r="G144" t="str">
            <v>SALADE MIXTE AU CRABE</v>
          </cell>
        </row>
        <row r="145">
          <cell r="A145" t="str">
            <v>SALADE NIÇOISE</v>
          </cell>
          <cell r="B145" t="str">
            <v>TARTE CHÈVRE TOMATE BASILIC</v>
          </cell>
          <cell r="G145" t="str">
            <v>SALADE NIÇOISE</v>
          </cell>
        </row>
        <row r="146">
          <cell r="A146" t="str">
            <v>SALADE NORMANDE</v>
          </cell>
          <cell r="B146" t="str">
            <v>TARTE DUO DE POISSONS AUX PETITS LÉGUMES</v>
          </cell>
          <cell r="G146" t="str">
            <v>SALADE NORMANDE</v>
          </cell>
        </row>
        <row r="147">
          <cell r="A147" t="str">
            <v>SALADE ORIENTALE</v>
          </cell>
          <cell r="B147" t="str">
            <v>TARTE PAYSANNE</v>
          </cell>
          <cell r="G147" t="str">
            <v>SALADE ORIENTALE</v>
          </cell>
        </row>
        <row r="148">
          <cell r="A148" t="str">
            <v>SALADE PAYSANNE</v>
          </cell>
          <cell r="B148" t="str">
            <v>TARTE PROVENÇALE</v>
          </cell>
          <cell r="G148" t="str">
            <v>SALADE PAYSANNE</v>
          </cell>
        </row>
        <row r="149">
          <cell r="A149" t="str">
            <v>SALADE PÉKINOISE</v>
          </cell>
          <cell r="B149" t="str">
            <v>TARTIFLETTE MAISON</v>
          </cell>
          <cell r="G149" t="str">
            <v>SALADE PÉKINOISE</v>
          </cell>
        </row>
        <row r="150">
          <cell r="A150" t="str">
            <v>SALADE PIQUE NIQUE</v>
          </cell>
          <cell r="B150" t="str">
            <v>TIMBALLE DE PÂTES AU SAUMON</v>
          </cell>
          <cell r="G150" t="str">
            <v>SALADE PIQUE NIQUE</v>
          </cell>
        </row>
        <row r="151">
          <cell r="A151" t="str">
            <v>SALADE PRINTANIÈRE</v>
          </cell>
          <cell r="B151" t="str">
            <v>TIMBALLE DE PÂTES AUX SAUCISSES</v>
          </cell>
          <cell r="G151" t="str">
            <v>SALADE PRINTANIÈRE</v>
          </cell>
        </row>
        <row r="152">
          <cell r="A152" t="str">
            <v>SALADE RÉMY</v>
          </cell>
          <cell r="B152" t="str">
            <v>TOMATES FARCIES</v>
          </cell>
          <cell r="G152" t="str">
            <v>SALADE RÉMY</v>
          </cell>
        </row>
        <row r="153">
          <cell r="A153" t="str">
            <v>SALADE RUSSE</v>
          </cell>
          <cell r="B153" t="str">
            <v>TOURNEDOS DE VOLAILLE</v>
          </cell>
          <cell r="G153" t="str">
            <v>SALADE RUSSE</v>
          </cell>
        </row>
        <row r="154">
          <cell r="A154" t="str">
            <v>SALADE RUZINOISE</v>
          </cell>
          <cell r="B154" t="str">
            <v>TRIPES À LA MODE DE CAEN</v>
          </cell>
          <cell r="G154" t="str">
            <v>SALADE RUZINOISE</v>
          </cell>
        </row>
        <row r="155">
          <cell r="A155" t="str">
            <v>SALADE SICILIENNE</v>
          </cell>
          <cell r="G155" t="str">
            <v>SALADE SICILIENNE</v>
          </cell>
        </row>
        <row r="156">
          <cell r="A156" t="str">
            <v>SALADE STRASBOURGEOISE</v>
          </cell>
          <cell r="G156" t="str">
            <v>SALADE STRASBOURGEOISE</v>
          </cell>
        </row>
        <row r="157">
          <cell r="A157" t="str">
            <v>SALADE TROPEZIENNE</v>
          </cell>
          <cell r="G157" t="str">
            <v>SALADE TROPEZIENNE</v>
          </cell>
        </row>
        <row r="158">
          <cell r="A158" t="str">
            <v>SALADE VENDÉENNE</v>
          </cell>
          <cell r="G158" t="str">
            <v>SALADE VENDÉENNE</v>
          </cell>
        </row>
        <row r="159">
          <cell r="A159" t="str">
            <v>SALADE VERTE</v>
          </cell>
          <cell r="G159" t="str">
            <v>SALADE WINDSOR</v>
          </cell>
        </row>
        <row r="160">
          <cell r="A160" t="str">
            <v>SALADE WINDSOR</v>
          </cell>
          <cell r="G160" t="str">
            <v>SALAMI</v>
          </cell>
        </row>
        <row r="161">
          <cell r="A161" t="str">
            <v>SALAMI</v>
          </cell>
          <cell r="G161" t="str">
            <v>SARDINES À LA TOMATE</v>
          </cell>
        </row>
        <row r="162">
          <cell r="A162" t="str">
            <v>SARDINES À LA TOMATE</v>
          </cell>
          <cell r="G162" t="str">
            <v>SARDINES À L'HUILE</v>
          </cell>
        </row>
        <row r="163">
          <cell r="A163" t="str">
            <v>SARDINES À L'HUILE</v>
          </cell>
          <cell r="G163" t="str">
            <v>SAUCISSON À L'AIL</v>
          </cell>
        </row>
        <row r="164">
          <cell r="A164" t="str">
            <v>SAUCISSON À L'AIL</v>
          </cell>
          <cell r="G164" t="str">
            <v>SAUCISSON SEC</v>
          </cell>
        </row>
        <row r="165">
          <cell r="A165" t="str">
            <v>SAUCISSON SEC</v>
          </cell>
          <cell r="G165" t="str">
            <v>SAUMON A LA RUSSE</v>
          </cell>
        </row>
        <row r="166">
          <cell r="A166" t="str">
            <v>SAUMON A LA RUSSE</v>
          </cell>
          <cell r="G166" t="str">
            <v>SURIMI MAYONNAISE</v>
          </cell>
        </row>
        <row r="167">
          <cell r="A167" t="str">
            <v>SURIMI MAYONNAISE</v>
          </cell>
          <cell r="G167" t="str">
            <v>TABOULÉ DE CREVETTES A LA MENTHE</v>
          </cell>
        </row>
        <row r="168">
          <cell r="A168" t="str">
            <v>TABOULÉ DE CREVETTES A LA MENTHE</v>
          </cell>
          <cell r="G168" t="str">
            <v>TABOULÉ DE SURIMI A LA MENTHE</v>
          </cell>
        </row>
        <row r="169">
          <cell r="A169" t="str">
            <v>TABOULÉ DE SURIMI A LA MENTHE</v>
          </cell>
          <cell r="G169" t="str">
            <v>TABOULÉ DE VOLAILLE MAISON</v>
          </cell>
        </row>
        <row r="170">
          <cell r="A170" t="str">
            <v>TABOULÉ DE VOLAILLE MAISON</v>
          </cell>
          <cell r="G170" t="str">
            <v>TABOULÉ D'ÉBLY® MAISON</v>
          </cell>
        </row>
        <row r="171">
          <cell r="A171" t="str">
            <v>TABOULÉ D'ÉBLY® MAISON</v>
          </cell>
          <cell r="G171" t="str">
            <v>TABOULÉ EXOTIQUE MAISON</v>
          </cell>
        </row>
        <row r="172">
          <cell r="A172" t="str">
            <v>TABOULÉ EXOTIQUE MAISON</v>
          </cell>
          <cell r="G172" t="str">
            <v>TABOULÉ JAMBON CIBOULETTE MAISON</v>
          </cell>
        </row>
        <row r="173">
          <cell r="A173" t="str">
            <v>TABOULÉ JAMBON CIBOULETTE MAISON</v>
          </cell>
          <cell r="G173" t="str">
            <v>TABOULÉ MAROCAIN MAISON</v>
          </cell>
        </row>
        <row r="174">
          <cell r="A174" t="str">
            <v>TABOULÉ MAROCAIN MAISON</v>
          </cell>
          <cell r="G174" t="str">
            <v>TABOULÉ OCEANE (AU THON)</v>
          </cell>
        </row>
        <row r="175">
          <cell r="A175" t="str">
            <v>TABOULÉ OCEANE (AU THON)</v>
          </cell>
          <cell r="G175" t="str">
            <v>TABOULÉ SAUMON ANETH</v>
          </cell>
        </row>
        <row r="176">
          <cell r="A176" t="str">
            <v>TABOULÉ SAUMON ANETH</v>
          </cell>
          <cell r="G176" t="str">
            <v>TARTE OIGNONS POIREAUX</v>
          </cell>
        </row>
        <row r="177">
          <cell r="A177" t="str">
            <v>TARTE OIGNONS POIREAUX</v>
          </cell>
          <cell r="G177" t="str">
            <v>TERRINE DE LÉGUMES</v>
          </cell>
        </row>
        <row r="178">
          <cell r="A178" t="str">
            <v>TERRINE DE LÉGUMES</v>
          </cell>
          <cell r="G178" t="str">
            <v>TERRINE DE POISSON</v>
          </cell>
        </row>
        <row r="179">
          <cell r="A179" t="str">
            <v>TERRINE DE POISSON</v>
          </cell>
          <cell r="G179" t="str">
            <v>TOMATE À CROQUER</v>
          </cell>
        </row>
        <row r="180">
          <cell r="A180" t="str">
            <v>TOMATE À CROQUER</v>
          </cell>
          <cell r="G180" t="str">
            <v>TOMATES ET 1/2 ŒUF</v>
          </cell>
        </row>
        <row r="181">
          <cell r="A181" t="str">
            <v>TOMATES ET 1/2 ŒUF</v>
          </cell>
          <cell r="G181" t="str">
            <v>TOMATES ET CÉLERI</v>
          </cell>
        </row>
        <row r="182">
          <cell r="A182" t="str">
            <v>TOMATES ET CÉLERI</v>
          </cell>
          <cell r="G182" t="str">
            <v>TOMATES ET CONCOMBRES</v>
          </cell>
        </row>
        <row r="183">
          <cell r="A183" t="str">
            <v>TOMATES ET CONCOMBRES</v>
          </cell>
          <cell r="G183" t="str">
            <v>TOMATES ET FETA</v>
          </cell>
        </row>
        <row r="184">
          <cell r="A184" t="str">
            <v>TOMATES ET FETA</v>
          </cell>
          <cell r="G184" t="str">
            <v>TOMATES ET MAÏS</v>
          </cell>
        </row>
        <row r="185">
          <cell r="A185" t="str">
            <v>TOMATES ET MAÏS</v>
          </cell>
          <cell r="G185" t="str">
            <v>TOMATES MONÉGASQUES</v>
          </cell>
        </row>
        <row r="186">
          <cell r="A186" t="str">
            <v>TOMATES MONÉGASQUES</v>
          </cell>
          <cell r="G186" t="str">
            <v>TOMATES VINAIGRETTE</v>
          </cell>
        </row>
        <row r="187">
          <cell r="A187" t="str">
            <v>TOMATES VINAIGRETTE</v>
          </cell>
          <cell r="G187" t="str">
            <v>TRIO DE LÉGUMES</v>
          </cell>
        </row>
        <row r="188">
          <cell r="A188" t="str">
            <v>TRIO DE LÉGUMES</v>
          </cell>
          <cell r="G188" t="str">
            <v>TRIO DE RÂPÉS À LA BETTERAVE</v>
          </cell>
        </row>
        <row r="189">
          <cell r="A189" t="str">
            <v>TRIO DE RÂPÉS À LA BETTERAVE</v>
          </cell>
          <cell r="G189" t="str">
            <v>VELOUTÉ DE LÉGUMES TOTAL</v>
          </cell>
        </row>
        <row r="190">
          <cell r="A190" t="str">
            <v>VELOUTÉ DE LÉGUMES TOTAL</v>
          </cell>
          <cell r="G190" t="str">
            <v>AIGUILLETTE DE POULET TOTAL</v>
          </cell>
        </row>
        <row r="191">
          <cell r="G191" t="str">
            <v>ANDOUILLETTE</v>
          </cell>
        </row>
        <row r="192">
          <cell r="G192" t="str">
            <v>BEIGNET DE CALAMAR À LA ROMAINE</v>
          </cell>
        </row>
        <row r="193">
          <cell r="G193" t="str">
            <v>BLANQUETTE DE SAUMON</v>
          </cell>
        </row>
        <row r="194">
          <cell r="G194" t="str">
            <v>BLANQUETTE DE THON MAISON</v>
          </cell>
        </row>
        <row r="195">
          <cell r="G195" t="str">
            <v>BLANQUETTE DE VEAU</v>
          </cell>
        </row>
        <row r="196">
          <cell r="G196" t="str">
            <v>BLANQUETTE DE VOLAILLE</v>
          </cell>
        </row>
        <row r="197">
          <cell r="G197" t="str">
            <v>BŒUF BOURGUIGNON</v>
          </cell>
        </row>
        <row r="198">
          <cell r="G198" t="str">
            <v>BŒUF BRAISÉ</v>
          </cell>
        </row>
        <row r="199">
          <cell r="G199" t="str">
            <v>BŒUF EN DAUBE</v>
          </cell>
        </row>
        <row r="200">
          <cell r="G200" t="str">
            <v>BŒUF LYONNAIS</v>
          </cell>
        </row>
        <row r="201">
          <cell r="G201" t="str">
            <v>BŒUF MODE</v>
          </cell>
        </row>
        <row r="202">
          <cell r="G202" t="str">
            <v>BOUDIN BLANC</v>
          </cell>
        </row>
        <row r="203">
          <cell r="G203" t="str">
            <v>BOUDIN NOIR</v>
          </cell>
        </row>
        <row r="204">
          <cell r="G204" t="str">
            <v>BRANDADE DE POISSON MAISON</v>
          </cell>
        </row>
        <row r="205">
          <cell r="G205" t="str">
            <v>BROCHETTE DE PORC</v>
          </cell>
        </row>
        <row r="206">
          <cell r="G206" t="str">
            <v>BURGER DE BŒUF</v>
          </cell>
        </row>
        <row r="207">
          <cell r="G207" t="str">
            <v>CAILLE FARCIE</v>
          </cell>
        </row>
        <row r="208">
          <cell r="G208" t="str">
            <v>CALAMARS À LA DIEPPOISE</v>
          </cell>
        </row>
        <row r="209">
          <cell r="G209" t="str">
            <v>CALAMARS À L'ARMORICAINE</v>
          </cell>
        </row>
        <row r="210">
          <cell r="G210" t="str">
            <v>CANETTE À L'ORANGE</v>
          </cell>
        </row>
        <row r="211">
          <cell r="G211" t="str">
            <v>CARBONADE DE BŒUF</v>
          </cell>
        </row>
        <row r="212">
          <cell r="G212" t="str">
            <v>CASSOULET AUX MANCHONS DE CANARD MAISON</v>
          </cell>
        </row>
        <row r="213">
          <cell r="G213" t="str">
            <v>CASSOULET MAISON</v>
          </cell>
        </row>
        <row r="214">
          <cell r="G214" t="str">
            <v>CERVELAS AUX LENTILLES</v>
          </cell>
        </row>
        <row r="215">
          <cell r="G215" t="str">
            <v>CERVELAS FUMÉ</v>
          </cell>
        </row>
        <row r="216">
          <cell r="G216" t="str">
            <v>CHILI CON CARNE</v>
          </cell>
        </row>
        <row r="217">
          <cell r="G217" t="str">
            <v>CHIPOLATAS</v>
          </cell>
        </row>
        <row r="218">
          <cell r="G218" t="str">
            <v>CHOU FARCI</v>
          </cell>
        </row>
        <row r="219">
          <cell r="G219" t="str">
            <v>CHOUCROUTE DE LA MER MAISON</v>
          </cell>
        </row>
        <row r="220">
          <cell r="G220" t="str">
            <v>CHOUCROUTE TOTAL</v>
          </cell>
        </row>
        <row r="221">
          <cell r="G221" t="str">
            <v>COLIN PANÉ</v>
          </cell>
        </row>
        <row r="222">
          <cell r="G222" t="str">
            <v>COLOMBO DE PORC</v>
          </cell>
        </row>
        <row r="223">
          <cell r="G223" t="str">
            <v>COQ AU VIN</v>
          </cell>
        </row>
        <row r="224">
          <cell r="G224" t="str">
            <v>CORDON BLEU DE DINDE</v>
          </cell>
        </row>
        <row r="225">
          <cell r="G225" t="str">
            <v>CÔTE DE PORC</v>
          </cell>
        </row>
        <row r="226">
          <cell r="G226" t="str">
            <v>CÔTES D'AGNEAU</v>
          </cell>
        </row>
        <row r="227">
          <cell r="G227" t="str">
            <v>COURGETTE FARCIE</v>
          </cell>
        </row>
        <row r="228">
          <cell r="G228" t="str">
            <v>COUSCOUS DE LA MER MAISON</v>
          </cell>
        </row>
        <row r="229">
          <cell r="G229" t="str">
            <v>COUSCOUS MAISON</v>
          </cell>
        </row>
        <row r="230">
          <cell r="G230" t="str">
            <v>CRÊPES FOURRES-SALADE VERTE</v>
          </cell>
        </row>
        <row r="231">
          <cell r="G231" t="str">
            <v>CRÉPINETTE DE VOLAILLE</v>
          </cell>
        </row>
        <row r="232">
          <cell r="G232" t="str">
            <v>CROQUE CHEESE</v>
          </cell>
        </row>
        <row r="233">
          <cell r="G233" t="str">
            <v>CUISSE DE CANETTE</v>
          </cell>
        </row>
        <row r="234">
          <cell r="G234" t="str">
            <v>CUISSE DE POULE EN CONFIT</v>
          </cell>
        </row>
        <row r="235">
          <cell r="G235" t="str">
            <v>CUISSE DE POULET</v>
          </cell>
        </row>
        <row r="236">
          <cell r="G236" t="str">
            <v>CURRY DE SAUMON</v>
          </cell>
        </row>
        <row r="237">
          <cell r="G237" t="str">
            <v>DEMI-COQUELET RÔTI</v>
          </cell>
        </row>
        <row r="238">
          <cell r="G238" t="str">
            <v>DOS DE COLIN</v>
          </cell>
        </row>
        <row r="239">
          <cell r="G239" t="str">
            <v>DOS DE COLIN MEUNIÈRE</v>
          </cell>
        </row>
        <row r="240">
          <cell r="G240" t="str">
            <v>DUO DE POISSONS AUX PETITS LÉGUMES</v>
          </cell>
        </row>
        <row r="241">
          <cell r="G241" t="str">
            <v>ÉCHINE DE PORC RÔTIE</v>
          </cell>
        </row>
        <row r="242">
          <cell r="G242" t="str">
            <v>ÉMINCÉ DE BŒUF</v>
          </cell>
        </row>
        <row r="243">
          <cell r="G243" t="str">
            <v>ÉMINCÉ DE PORC</v>
          </cell>
        </row>
        <row r="244">
          <cell r="G244" t="str">
            <v>ÉMINCÉ DE VOLAILLE</v>
          </cell>
        </row>
        <row r="245">
          <cell r="G245" t="str">
            <v>ENDIVES AU JAMBON</v>
          </cell>
        </row>
        <row r="246">
          <cell r="G246" t="str">
            <v>ESCALOPE DE DINDE</v>
          </cell>
        </row>
        <row r="247">
          <cell r="G247" t="str">
            <v>ESCALOPE VIENNOISE</v>
          </cell>
        </row>
        <row r="248">
          <cell r="G248" t="str">
            <v>ESTOUFFADE DE BŒUF</v>
          </cell>
        </row>
        <row r="249">
          <cell r="G249" t="str">
            <v>FEUILLETE DE ST JACQUES ET CREVETTES</v>
          </cell>
        </row>
        <row r="250">
          <cell r="G250" t="str">
            <v>FILET DE HOKI PANÉ</v>
          </cell>
        </row>
        <row r="251">
          <cell r="G251" t="str">
            <v>FILET DE POULET</v>
          </cell>
        </row>
        <row r="252">
          <cell r="G252" t="str">
            <v>FILET DE SAUMON</v>
          </cell>
        </row>
        <row r="253">
          <cell r="G253" t="str">
            <v>FILET MEUNIÈRE</v>
          </cell>
        </row>
        <row r="254">
          <cell r="G254" t="str">
            <v>FRICASSÉE DE DINDONNEAU</v>
          </cell>
        </row>
        <row r="255">
          <cell r="G255" t="str">
            <v>FRICASSÉE DE PORC</v>
          </cell>
        </row>
        <row r="256">
          <cell r="G256" t="str">
            <v>GIGOT D'AGNEAU</v>
          </cell>
        </row>
        <row r="257">
          <cell r="G257" t="str">
            <v>GOULASCH DE BŒUF</v>
          </cell>
        </row>
        <row r="258">
          <cell r="G258" t="str">
            <v>GRATIN DE POMMES DE TERRE AUX DÉS DE VOLAILLE</v>
          </cell>
        </row>
        <row r="259">
          <cell r="G259" t="str">
            <v>GRATIN SAVOYARD MAISON</v>
          </cell>
        </row>
        <row r="260">
          <cell r="G260" t="str">
            <v>HACHIS PARMENTIER MAISON-SALADE VERTE</v>
          </cell>
        </row>
        <row r="261">
          <cell r="G261" t="str">
            <v>JAMBON BLANC</v>
          </cell>
        </row>
        <row r="262">
          <cell r="G262" t="str">
            <v>JAMBON GRILL</v>
          </cell>
        </row>
        <row r="263">
          <cell r="G263" t="str">
            <v>JUMEAU DE BŒUF</v>
          </cell>
        </row>
        <row r="264">
          <cell r="G264" t="str">
            <v>LANGUE DE PORC</v>
          </cell>
        </row>
        <row r="265">
          <cell r="G265" t="str">
            <v>LASAGNES BOLOGNAISE-SALADE VERTE</v>
          </cell>
        </row>
        <row r="266">
          <cell r="G266" t="str">
            <v>LASAGNES DE SAUMON</v>
          </cell>
        </row>
        <row r="267">
          <cell r="G267" t="str">
            <v>LENTILLES A LA BERRICHONNE MAISON</v>
          </cell>
        </row>
        <row r="268">
          <cell r="G268" t="str">
            <v>MANCHONS DE CANARD CONFITS</v>
          </cell>
        </row>
        <row r="269">
          <cell r="G269" t="str">
            <v>MARENGO DE VEAU</v>
          </cell>
        </row>
        <row r="270">
          <cell r="G270" t="str">
            <v>MARENGO DE VOLAILLE</v>
          </cell>
        </row>
        <row r="271">
          <cell r="G271" t="str">
            <v>MERGUEZ</v>
          </cell>
        </row>
        <row r="272">
          <cell r="G272" t="str">
            <v>MIGNONNETTE DE BŒUF</v>
          </cell>
        </row>
        <row r="273">
          <cell r="G273" t="str">
            <v>MIXED GRILL</v>
          </cell>
        </row>
        <row r="274">
          <cell r="G274" t="str">
            <v>MOUSSAKA</v>
          </cell>
        </row>
        <row r="275">
          <cell r="G275" t="str">
            <v>NAVARIN D'AGNEAU</v>
          </cell>
        </row>
        <row r="276">
          <cell r="G276" t="str">
            <v>NAVARIN DE POISSON</v>
          </cell>
        </row>
        <row r="277">
          <cell r="G277" t="str">
            <v>NUGGETS DE VOLAILLE</v>
          </cell>
        </row>
        <row r="278">
          <cell r="G278" t="str">
            <v>ŒUF DUR-SAUCE BECHAMEL</v>
          </cell>
        </row>
        <row r="279">
          <cell r="G279" t="str">
            <v>OMELETTE AU FROMAGE</v>
          </cell>
        </row>
        <row r="280">
          <cell r="G280" t="str">
            <v>OMELETTE AUX CHAMPIGNONS</v>
          </cell>
        </row>
        <row r="281">
          <cell r="G281" t="str">
            <v>OMELETTE NATURE</v>
          </cell>
        </row>
        <row r="282">
          <cell r="G282" t="str">
            <v>PAËLLA DE LA MER</v>
          </cell>
        </row>
        <row r="283">
          <cell r="G283" t="str">
            <v>PAËLLA MAISON</v>
          </cell>
        </row>
        <row r="284">
          <cell r="G284" t="str">
            <v>PALERON DE BŒUF</v>
          </cell>
        </row>
        <row r="285">
          <cell r="G285" t="str">
            <v>PALETTE DE PORC À LA DIABLE</v>
          </cell>
        </row>
        <row r="286">
          <cell r="G286" t="str">
            <v>PAUPIETTE DE VEAU</v>
          </cell>
        </row>
        <row r="287">
          <cell r="G287" t="str">
            <v>PETIT SALÉ AUX LENTILLES</v>
          </cell>
        </row>
        <row r="288">
          <cell r="G288" t="str">
            <v>PINTADEAU RÔTI</v>
          </cell>
        </row>
        <row r="289">
          <cell r="G289" t="str">
            <v>PIZZA-SALADE VERTE</v>
          </cell>
        </row>
        <row r="290">
          <cell r="G290" t="str">
            <v>POIREAUX AU JAMBON</v>
          </cell>
        </row>
        <row r="291">
          <cell r="G291" t="str">
            <v>POISSONNETTE</v>
          </cell>
        </row>
        <row r="292">
          <cell r="G292" t="str">
            <v>POITRINE DE VEAU FARCIE</v>
          </cell>
        </row>
        <row r="293">
          <cell r="G293" t="str">
            <v>POMMES DE TERRE FARCIES</v>
          </cell>
        </row>
        <row r="294">
          <cell r="G294" t="str">
            <v>POT AU FEU DE LA MER MAISON</v>
          </cell>
        </row>
        <row r="295">
          <cell r="G295" t="str">
            <v>POT AU FEU MAISON</v>
          </cell>
        </row>
        <row r="296">
          <cell r="G296" t="str">
            <v>POTÉE BRETONNE</v>
          </cell>
        </row>
        <row r="297">
          <cell r="G297" t="str">
            <v>POULARDE AU VIN BLANC</v>
          </cell>
        </row>
        <row r="298">
          <cell r="G298" t="str">
            <v>POULARDE SAUCE SUPRÊME</v>
          </cell>
        </row>
        <row r="299">
          <cell r="G299" t="str">
            <v>POULE AU POT</v>
          </cell>
        </row>
        <row r="300">
          <cell r="G300" t="str">
            <v>POULET AUX ÉPICES</v>
          </cell>
        </row>
        <row r="301">
          <cell r="G301" t="str">
            <v>POULET BASQUAISE</v>
          </cell>
        </row>
        <row r="302">
          <cell r="G302" t="str">
            <v>POULET MARENGO</v>
          </cell>
        </row>
        <row r="303">
          <cell r="G303" t="str">
            <v>POULET RÔTI</v>
          </cell>
        </row>
        <row r="304">
          <cell r="G304" t="str">
            <v>QUICHE LORRAINE-SALADE VERTE</v>
          </cell>
        </row>
        <row r="305">
          <cell r="G305" t="str">
            <v>RAGOUT D'AGNEAU</v>
          </cell>
        </row>
        <row r="306">
          <cell r="G306" t="str">
            <v>RAVIOLIS AU BŒUF</v>
          </cell>
        </row>
        <row r="307">
          <cell r="G307" t="str">
            <v>RIZZOTTO</v>
          </cell>
        </row>
        <row r="308">
          <cell r="G308" t="str">
            <v>ROGNONS DE BŒUF</v>
          </cell>
        </row>
        <row r="309">
          <cell r="G309" t="str">
            <v>RÔTI DE BŒUF</v>
          </cell>
        </row>
        <row r="310">
          <cell r="G310" t="str">
            <v>RÔTI DE FILET DE DINDE CHAUD</v>
          </cell>
        </row>
        <row r="311">
          <cell r="G311" t="str">
            <v>ROTI DE FILET DE DINDE FROID</v>
          </cell>
        </row>
        <row r="312">
          <cell r="G312" t="str">
            <v>RÔTI DE LAPIN FARCI AUX PRUNEAUX</v>
          </cell>
        </row>
        <row r="313">
          <cell r="G313" t="str">
            <v>RÔTI DE PORC</v>
          </cell>
        </row>
        <row r="314">
          <cell r="G314" t="str">
            <v>RÔTI DE PORC BRAISÉ</v>
          </cell>
        </row>
        <row r="315">
          <cell r="G315" t="str">
            <v>RÔTI DE VEAU</v>
          </cell>
        </row>
        <row r="316">
          <cell r="G316" t="str">
            <v>SAUCISSE DE FRANCFORT</v>
          </cell>
        </row>
        <row r="317">
          <cell r="G317" t="str">
            <v>SAUCISSE DE MONTBÉLIARD</v>
          </cell>
        </row>
        <row r="318">
          <cell r="G318" t="str">
            <v>SAUCISSE DE TOULOUSE</v>
          </cell>
        </row>
        <row r="319">
          <cell r="G319" t="str">
            <v>SAUCISSE KNACK</v>
          </cell>
        </row>
        <row r="320">
          <cell r="G320" t="str">
            <v>SAUTÉ DE BŒUF</v>
          </cell>
        </row>
        <row r="321">
          <cell r="G321" t="str">
            <v>SAUTÉ DE DINDE</v>
          </cell>
        </row>
        <row r="322">
          <cell r="G322" t="str">
            <v>SAUTÉ DE PORC</v>
          </cell>
        </row>
        <row r="323">
          <cell r="G323" t="str">
            <v>SAUTÉ DE POULET</v>
          </cell>
        </row>
        <row r="324">
          <cell r="G324" t="str">
            <v>SAUTÉ DE VEAU</v>
          </cell>
        </row>
        <row r="325">
          <cell r="G325" t="str">
            <v>SPAGHETTI CARBONARA</v>
          </cell>
        </row>
        <row r="326">
          <cell r="G326" t="str">
            <v>SPAGHETTI CARBONARA DE VOLAILLE</v>
          </cell>
        </row>
        <row r="327">
          <cell r="G327" t="str">
            <v>SPAGHETTIS BOLOGNAISE</v>
          </cell>
        </row>
        <row r="328">
          <cell r="G328" t="str">
            <v>STEACK HACHÉ PUR BŒUF</v>
          </cell>
        </row>
        <row r="329">
          <cell r="G329" t="str">
            <v>STEAK DE REQUIN BLEU</v>
          </cell>
        </row>
        <row r="330">
          <cell r="G330" t="str">
            <v>TARTE A L'OIGNON</v>
          </cell>
        </row>
        <row r="331">
          <cell r="G331" t="str">
            <v>TARTE AU SAUMON</v>
          </cell>
        </row>
        <row r="332">
          <cell r="G332" t="str">
            <v>TARTE AUX POIREAUX</v>
          </cell>
        </row>
        <row r="333">
          <cell r="G333" t="str">
            <v>TARTE CHÈVRE TOMATE BASILIC</v>
          </cell>
        </row>
        <row r="334">
          <cell r="G334" t="str">
            <v>TARTE DUO DE POISSONS AUX PETITS LÉGUMES</v>
          </cell>
        </row>
        <row r="335">
          <cell r="G335" t="str">
            <v>TARTE PAYSANNE</v>
          </cell>
        </row>
        <row r="336">
          <cell r="G336" t="str">
            <v>TARTE PROVENÇALE</v>
          </cell>
        </row>
        <row r="337">
          <cell r="G337" t="str">
            <v>TARTIFLETTE MAISON</v>
          </cell>
        </row>
        <row r="338">
          <cell r="G338" t="str">
            <v>TIMBALLE DE PÂTES AU SAUMON</v>
          </cell>
        </row>
        <row r="339">
          <cell r="G339" t="str">
            <v>TIMBALLE DE PÂTES AUX SAUCISSES</v>
          </cell>
        </row>
        <row r="340">
          <cell r="G340" t="str">
            <v>TOMATES FARCIES</v>
          </cell>
        </row>
        <row r="341">
          <cell r="G341" t="str">
            <v>TOURNEDOS DE VOLAILLE</v>
          </cell>
        </row>
        <row r="342">
          <cell r="G342" t="str">
            <v>TRIPES À LA MODE DE CAEN</v>
          </cell>
        </row>
        <row r="343">
          <cell r="G343" t="str">
            <v>CREME AUX POIVRONS ROUGES</v>
          </cell>
        </row>
        <row r="344">
          <cell r="G344" t="str">
            <v>SAUCE A LA CREME</v>
          </cell>
        </row>
        <row r="345">
          <cell r="G345" t="str">
            <v>SAUCE A L'ARMORICAINE</v>
          </cell>
        </row>
        <row r="346">
          <cell r="G346" t="str">
            <v>SAUCE AU PAPRIKA</v>
          </cell>
        </row>
        <row r="347">
          <cell r="G347" t="str">
            <v>SAUCE AURORE</v>
          </cell>
        </row>
        <row r="348">
          <cell r="G348" t="str">
            <v>SAUCE CHASSEUR</v>
          </cell>
        </row>
        <row r="349">
          <cell r="G349" t="str">
            <v>SAUCE FORESTIERE</v>
          </cell>
        </row>
        <row r="350">
          <cell r="G350" t="str">
            <v>SAUCE FROMAGE BLANC AU CURRY</v>
          </cell>
        </row>
        <row r="351">
          <cell r="G351" t="str">
            <v>SAUCE MADERE</v>
          </cell>
        </row>
        <row r="352">
          <cell r="G352" t="str">
            <v>SAUCE NORMANDE</v>
          </cell>
        </row>
        <row r="353">
          <cell r="G353" t="str">
            <v>SAUCE PAYSANNE</v>
          </cell>
        </row>
        <row r="354">
          <cell r="G354" t="str">
            <v>SAUCE PROVENCALE</v>
          </cell>
        </row>
        <row r="355">
          <cell r="G355" t="str">
            <v>SAUCE TARTARE</v>
          </cell>
        </row>
        <row r="356">
          <cell r="G356" t="str">
            <v>SAUCE TOMATE</v>
          </cell>
        </row>
        <row r="357">
          <cell r="G357" t="str">
            <v>BOHÉMIENNE DE LÉGUMES</v>
          </cell>
        </row>
        <row r="358">
          <cell r="G358" t="str">
            <v>BROCOLIS</v>
          </cell>
        </row>
        <row r="359">
          <cell r="G359" t="str">
            <v>CAROTTES RISSOLÉES</v>
          </cell>
        </row>
        <row r="360">
          <cell r="G360" t="str">
            <v>CAROTTES VAPEUR</v>
          </cell>
        </row>
        <row r="361">
          <cell r="G361" t="str">
            <v>CÉLERI GARNITURE</v>
          </cell>
        </row>
        <row r="362">
          <cell r="G362" t="str">
            <v>CHIPS</v>
          </cell>
        </row>
        <row r="363">
          <cell r="G363" t="str">
            <v>CHOU BRAISÉ</v>
          </cell>
        </row>
        <row r="364">
          <cell r="G364" t="str">
            <v>CHOU DE BRUXELLES</v>
          </cell>
        </row>
        <row r="365">
          <cell r="G365" t="str">
            <v>CHOUX FLEURS À LA PROVENÇALE</v>
          </cell>
        </row>
        <row r="366">
          <cell r="G366" t="str">
            <v>CHOUX FLEURS AUX CÂPRES</v>
          </cell>
        </row>
        <row r="367">
          <cell r="G367" t="str">
            <v>CHOUX FLEURS VAPEUR</v>
          </cell>
        </row>
        <row r="368">
          <cell r="G368" t="str">
            <v>CHOUX ROMANESCO</v>
          </cell>
        </row>
        <row r="369">
          <cell r="G369" t="str">
            <v>COQUILLETTES</v>
          </cell>
        </row>
        <row r="370">
          <cell r="G370" t="str">
            <v>COQUILLETTES GRATINEES</v>
          </cell>
        </row>
        <row r="371">
          <cell r="G371" t="str">
            <v>CÔTES DE BLETTES</v>
          </cell>
        </row>
        <row r="372">
          <cell r="G372" t="str">
            <v>COURGETTE SAUTÉES</v>
          </cell>
        </row>
        <row r="373">
          <cell r="G373" t="str">
            <v>COURGETTES A LA PROVENCALE</v>
          </cell>
        </row>
        <row r="374">
          <cell r="G374" t="str">
            <v>COURGETTES A L'AIL</v>
          </cell>
        </row>
        <row r="375">
          <cell r="G375" t="str">
            <v>ÉBLY</v>
          </cell>
        </row>
        <row r="376">
          <cell r="G376" t="str">
            <v>ÉBLY AUX PETITS LÉGUMES</v>
          </cell>
        </row>
        <row r="377">
          <cell r="G377" t="str">
            <v>ENDIVES BRAISÉES</v>
          </cell>
        </row>
        <row r="378">
          <cell r="G378" t="str">
            <v>ÉPINARDS À LA CRÈME BÉCHAMEL</v>
          </cell>
        </row>
        <row r="379">
          <cell r="G379" t="str">
            <v>EPINARDS ET POMMES VAPEUR</v>
          </cell>
        </row>
        <row r="380">
          <cell r="G380" t="str">
            <v>EPINARDS ET RIZ</v>
          </cell>
        </row>
        <row r="381">
          <cell r="G381" t="str">
            <v>FARFALLES</v>
          </cell>
        </row>
        <row r="382">
          <cell r="G382" t="str">
            <v>FLAGEOLETS</v>
          </cell>
        </row>
        <row r="383">
          <cell r="G383" t="str">
            <v>FRITES</v>
          </cell>
        </row>
        <row r="384">
          <cell r="G384" t="str">
            <v>GRATIN DE BROCOLIS</v>
          </cell>
        </row>
        <row r="385">
          <cell r="G385" t="str">
            <v>GRATIN DE CHOUX FLEURS</v>
          </cell>
        </row>
        <row r="386">
          <cell r="G386" t="str">
            <v>GRATIN DE COURGETTES</v>
          </cell>
        </row>
        <row r="387">
          <cell r="G387" t="str">
            <v>HARICOTS BEURRE</v>
          </cell>
        </row>
        <row r="388">
          <cell r="G388" t="str">
            <v>HARICOTS BLANCS</v>
          </cell>
        </row>
        <row r="389">
          <cell r="G389" t="str">
            <v>HARICOTS BLANCS Á LA BRETONNE</v>
          </cell>
        </row>
        <row r="390">
          <cell r="G390" t="str">
            <v>HARICOTS BLANCS A LA TOMATE</v>
          </cell>
        </row>
        <row r="391">
          <cell r="G391" t="str">
            <v>HARICOTS VERTS TRES FINS</v>
          </cell>
        </row>
        <row r="392">
          <cell r="G392" t="str">
            <v>JARDINIÈRE DE LÉGUMES</v>
          </cell>
        </row>
        <row r="393">
          <cell r="G393" t="str">
            <v>JULIENNE DE LÉGUMES</v>
          </cell>
        </row>
        <row r="394">
          <cell r="G394" t="str">
            <v>JULIENNE DE LÉGUMES AUX BROCOLIS</v>
          </cell>
        </row>
        <row r="395">
          <cell r="G395" t="str">
            <v>LEGUMES D'HIVER</v>
          </cell>
        </row>
        <row r="396">
          <cell r="G396" t="str">
            <v>LENTILLES</v>
          </cell>
        </row>
        <row r="397">
          <cell r="G397" t="str">
            <v>MACARONIS</v>
          </cell>
        </row>
        <row r="398">
          <cell r="G398" t="str">
            <v>NOUILLES PLATES</v>
          </cell>
        </row>
        <row r="399">
          <cell r="G399" t="str">
            <v>PÂTES A LA TOMATE</v>
          </cell>
        </row>
        <row r="400">
          <cell r="G400" t="str">
            <v>PÂTES AUX POIVRONS ROUGES</v>
          </cell>
        </row>
        <row r="401">
          <cell r="G401" t="str">
            <v>PÂTES TRICOLORES</v>
          </cell>
        </row>
        <row r="402">
          <cell r="G402" t="str">
            <v>PETIT POIS ET CAROTTES</v>
          </cell>
        </row>
        <row r="403">
          <cell r="G403" t="str">
            <v>PETITS POIS À LA FRANÇAISE</v>
          </cell>
        </row>
        <row r="404">
          <cell r="G404" t="str">
            <v>PETITS POIS LANDAIS</v>
          </cell>
        </row>
        <row r="405">
          <cell r="G405" t="str">
            <v>PETITS POIS PAYSANNE</v>
          </cell>
        </row>
        <row r="406">
          <cell r="G406" t="str">
            <v>PETITS POIS TRÈS FINS</v>
          </cell>
        </row>
        <row r="407">
          <cell r="G407" t="str">
            <v>PÔELÉE BRETONNE</v>
          </cell>
        </row>
        <row r="408">
          <cell r="G408" t="str">
            <v>PÔELÉE CAMPAGNARDE</v>
          </cell>
        </row>
        <row r="409">
          <cell r="G409" t="str">
            <v>PÔELÉE CHAMPÊTRE</v>
          </cell>
        </row>
        <row r="410">
          <cell r="G410" t="str">
            <v>PÔELEE DE LEGUMES</v>
          </cell>
        </row>
        <row r="411">
          <cell r="G411" t="str">
            <v>POMMES BOULANGÈRES</v>
          </cell>
        </row>
        <row r="412">
          <cell r="G412" t="str">
            <v>POMMES COCOTTES</v>
          </cell>
        </row>
        <row r="413">
          <cell r="G413" t="str">
            <v>POMMES DE TERRE Á LA PROVENÇALE</v>
          </cell>
        </row>
        <row r="414">
          <cell r="G414" t="str">
            <v>POMMES DE TERRE AU GRATIN</v>
          </cell>
        </row>
        <row r="415">
          <cell r="G415" t="str">
            <v>POMMES DE TERRE AUX PETITS LÉGUMES</v>
          </cell>
        </row>
        <row r="416">
          <cell r="G416" t="str">
            <v>POMMES DE TERRE ET CAROTTES</v>
          </cell>
        </row>
        <row r="417">
          <cell r="G417" t="str">
            <v>POMMES GRAND MÈRE</v>
          </cell>
        </row>
        <row r="418">
          <cell r="G418" t="str">
            <v>POMMES NOISETTES</v>
          </cell>
        </row>
        <row r="419">
          <cell r="G419" t="str">
            <v>POMMES PAILLASSON</v>
          </cell>
        </row>
        <row r="420">
          <cell r="G420" t="str">
            <v>POMMES PERSILLÉES</v>
          </cell>
        </row>
        <row r="421">
          <cell r="G421" t="str">
            <v>POMMES RISSOLÉES</v>
          </cell>
        </row>
        <row r="422">
          <cell r="G422" t="str">
            <v>POMMES VAPEUR</v>
          </cell>
        </row>
        <row r="423">
          <cell r="G423" t="str">
            <v>PRINTANIÈRE DE LÉGUMES</v>
          </cell>
        </row>
        <row r="424">
          <cell r="G424" t="str">
            <v>PURÉE CANTALIENNE</v>
          </cell>
        </row>
        <row r="425">
          <cell r="G425" t="str">
            <v>PURÉE CRÉCY</v>
          </cell>
        </row>
        <row r="426">
          <cell r="G426" t="str">
            <v>PUREE DE BROCOLIS</v>
          </cell>
        </row>
        <row r="427">
          <cell r="G427" t="str">
            <v>PURÉE DE CÉLERI</v>
          </cell>
        </row>
        <row r="428">
          <cell r="G428" t="str">
            <v>PUREE DE POIS CASSES</v>
          </cell>
        </row>
        <row r="429">
          <cell r="G429" t="str">
            <v>PURÉE DE POMMES DE TERRE</v>
          </cell>
        </row>
        <row r="430">
          <cell r="G430" t="str">
            <v xml:space="preserve">PURÉE DE POTIRON </v>
          </cell>
        </row>
        <row r="431">
          <cell r="G431" t="str">
            <v>RATATOUILLE</v>
          </cell>
        </row>
        <row r="432">
          <cell r="G432" t="str">
            <v>RATATOUILLE ET RIZ</v>
          </cell>
        </row>
        <row r="433">
          <cell r="G433" t="str">
            <v>RATATOUILLE ET SEMOULE</v>
          </cell>
        </row>
        <row r="434">
          <cell r="G434" t="str">
            <v>RIZ</v>
          </cell>
        </row>
        <row r="435">
          <cell r="G435" t="str">
            <v>RIZ Á L'INDIENNE</v>
          </cell>
        </row>
        <row r="436">
          <cell r="G436" t="str">
            <v>RIZ ARLEQUIN</v>
          </cell>
        </row>
        <row r="437">
          <cell r="G437" t="str">
            <v>RIZ AUX POIVRONS</v>
          </cell>
        </row>
        <row r="438">
          <cell r="G438" t="str">
            <v>RIZ BIO</v>
          </cell>
        </row>
        <row r="439">
          <cell r="G439" t="str">
            <v>RIZ BIRIAMI</v>
          </cell>
        </row>
        <row r="440">
          <cell r="G440" t="str">
            <v>RIZ CAJUN</v>
          </cell>
        </row>
        <row r="441">
          <cell r="G441" t="str">
            <v>RIZ CALIFORNIEN</v>
          </cell>
        </row>
        <row r="442">
          <cell r="G442" t="str">
            <v>RIZ CANTONAIS</v>
          </cell>
        </row>
        <row r="443">
          <cell r="G443" t="str">
            <v>RIZ CREOLE</v>
          </cell>
        </row>
        <row r="444">
          <cell r="G444" t="str">
            <v>RIZ D'OR</v>
          </cell>
        </row>
        <row r="445">
          <cell r="G445" t="str">
            <v>RIZ GRAND-MÈRE</v>
          </cell>
        </row>
        <row r="446">
          <cell r="G446" t="str">
            <v>RIZ LANDAIS</v>
          </cell>
        </row>
        <row r="447">
          <cell r="G447" t="str">
            <v>RIZ PILAF</v>
          </cell>
        </row>
        <row r="448">
          <cell r="G448" t="str">
            <v>RIZIBIZI</v>
          </cell>
        </row>
        <row r="449">
          <cell r="G449" t="str">
            <v>SALADE VERTE</v>
          </cell>
        </row>
        <row r="450">
          <cell r="G450" t="str">
            <v>SALSIFIS À LA PROVENÇALE</v>
          </cell>
        </row>
        <row r="451">
          <cell r="G451" t="str">
            <v>SALSIFIS À L'AIL</v>
          </cell>
        </row>
        <row r="452">
          <cell r="G452" t="str">
            <v>SALSIFIS PERSILLÉES</v>
          </cell>
        </row>
        <row r="453">
          <cell r="G453" t="str">
            <v>SEMOULE Á LA PROVENÇALE</v>
          </cell>
        </row>
        <row r="454">
          <cell r="G454" t="str">
            <v>SEMOULE DE COUSCOUS</v>
          </cell>
        </row>
        <row r="455">
          <cell r="G455" t="str">
            <v>SPAGHETTIS</v>
          </cell>
        </row>
        <row r="456">
          <cell r="G456" t="str">
            <v>TAGLIATELLES</v>
          </cell>
        </row>
        <row r="457">
          <cell r="G457" t="str">
            <v>TOMATES PROVENÇALES</v>
          </cell>
        </row>
        <row r="458">
          <cell r="G458" t="str">
            <v>TORSADES</v>
          </cell>
        </row>
        <row r="459">
          <cell r="G459" t="str">
            <v>ABRICOT</v>
          </cell>
        </row>
        <row r="460">
          <cell r="G460" t="str">
            <v>ABRICOTS AU SIROP</v>
          </cell>
        </row>
        <row r="461">
          <cell r="G461" t="str">
            <v>ACCAPULCO ANANAS FRAMBOISE</v>
          </cell>
        </row>
        <row r="462">
          <cell r="G462" t="str">
            <v>ANANAS AU SIROP</v>
          </cell>
        </row>
        <row r="463">
          <cell r="G463" t="str">
            <v>ANANAS SAUCE CHOCOLAT</v>
          </cell>
        </row>
        <row r="464">
          <cell r="G464" t="str">
            <v>BANANE</v>
          </cell>
        </row>
        <row r="465">
          <cell r="G465" t="str">
            <v>BARRE BRETONNE ET CRÈME ANGLAISE</v>
          </cell>
        </row>
        <row r="466">
          <cell r="G466" t="str">
            <v>BEIGNET AU CHOCOLAT</v>
          </cell>
        </row>
        <row r="467">
          <cell r="G467" t="str">
            <v>BEIGNET COMPOTE</v>
          </cell>
        </row>
        <row r="468">
          <cell r="G468" t="str">
            <v>BEIGNET CONFITURE</v>
          </cell>
        </row>
        <row r="469">
          <cell r="G469" t="str">
            <v>BISCUITS D'ACCOMPAGNEMENT</v>
          </cell>
        </row>
        <row r="470">
          <cell r="G470" t="str">
            <v>BLEU DOUCEUR</v>
          </cell>
        </row>
        <row r="471">
          <cell r="G471" t="str">
            <v>BLEU PAIN</v>
          </cell>
        </row>
        <row r="472">
          <cell r="G472" t="str">
            <v>BREBICREME</v>
          </cell>
        </row>
        <row r="473">
          <cell r="G473" t="str">
            <v>BRIE</v>
          </cell>
        </row>
        <row r="474">
          <cell r="G474" t="str">
            <v>BROWNIES</v>
          </cell>
        </row>
        <row r="475">
          <cell r="G475" t="str">
            <v>CAMEMBERT PRÉSIDENT®</v>
          </cell>
        </row>
        <row r="476">
          <cell r="G476" t="str">
            <v>CANTADOU</v>
          </cell>
        </row>
        <row r="477">
          <cell r="G477" t="str">
            <v>CANTAL</v>
          </cell>
        </row>
        <row r="478">
          <cell r="G478" t="str">
            <v>CARRÉ D'AS NATURE</v>
          </cell>
        </row>
        <row r="479">
          <cell r="G479" t="str">
            <v>CERISE</v>
          </cell>
        </row>
        <row r="480">
          <cell r="G480" t="str">
            <v>CHANTAILLOU ET FINES HERBES</v>
          </cell>
        </row>
        <row r="481">
          <cell r="G481" t="str">
            <v>CHANTENEIGE</v>
          </cell>
        </row>
        <row r="482">
          <cell r="G482" t="str">
            <v>CHAUSSON AUX POMMES</v>
          </cell>
        </row>
        <row r="483">
          <cell r="G483" t="str">
            <v>CHOU VANILLE</v>
          </cell>
        </row>
        <row r="484">
          <cell r="G484" t="str">
            <v>CLAFOUTIS AUX CERISES</v>
          </cell>
        </row>
        <row r="485">
          <cell r="G485" t="str">
            <v>CLÉMENTINES</v>
          </cell>
        </row>
        <row r="486">
          <cell r="G486" t="str">
            <v>COCKTAIL DE FRUITS</v>
          </cell>
        </row>
        <row r="487">
          <cell r="G487" t="str">
            <v>COCKTAIL DE FRUITS EXOTIQUES</v>
          </cell>
        </row>
        <row r="488">
          <cell r="G488" t="str">
            <v>CŒUR D'ANANAS</v>
          </cell>
        </row>
        <row r="489">
          <cell r="G489" t="str">
            <v>COMPOTE DE PÊCHES APPERTISÉE</v>
          </cell>
        </row>
        <row r="490">
          <cell r="G490" t="str">
            <v>COMPOTE DE POIRES APPERTISÉE</v>
          </cell>
        </row>
        <row r="491">
          <cell r="G491" t="str">
            <v>COMPOTE DE POMMES</v>
          </cell>
        </row>
        <row r="492">
          <cell r="G492" t="str">
            <v>COMPOTE DE POMMES APPERTISÉE</v>
          </cell>
        </row>
        <row r="493">
          <cell r="G493" t="str">
            <v>COMPOTE POMMES ABRICOTS</v>
          </cell>
        </row>
        <row r="494">
          <cell r="G494" t="str">
            <v>COMPOTE POMMES ANANAS</v>
          </cell>
        </row>
        <row r="495">
          <cell r="G495" t="str">
            <v>COMPOTE POMMES BANANES</v>
          </cell>
        </row>
        <row r="496">
          <cell r="G496" t="str">
            <v>COMPOTE POMMES CASSIS</v>
          </cell>
        </row>
        <row r="497">
          <cell r="G497" t="str">
            <v>COMPOTE POMMES FRAISES</v>
          </cell>
        </row>
        <row r="498">
          <cell r="G498" t="str">
            <v>COMPOTE POMMES FRAMBOISES</v>
          </cell>
        </row>
        <row r="499">
          <cell r="G499" t="str">
            <v>CRÈME AUX AMANDES</v>
          </cell>
        </row>
        <row r="500">
          <cell r="G500" t="str">
            <v>CRÈME AUX ŒUFS SAVEUR VANILLE</v>
          </cell>
        </row>
        <row r="501">
          <cell r="G501" t="str">
            <v>CRÈME BRULÉE</v>
          </cell>
        </row>
        <row r="502">
          <cell r="G502" t="str">
            <v>CREME DESSERT CARAMEL</v>
          </cell>
        </row>
        <row r="503">
          <cell r="G503" t="str">
            <v>CREME DESSERT CHOCOLAT</v>
          </cell>
        </row>
        <row r="504">
          <cell r="G504" t="str">
            <v>CREME DESSERT VANILLE</v>
          </cell>
        </row>
        <row r="505">
          <cell r="G505" t="str">
            <v>CRÊPE AU CHOCOLAT</v>
          </cell>
        </row>
        <row r="506">
          <cell r="G506" t="str">
            <v>CROC'LAIT</v>
          </cell>
        </row>
        <row r="507">
          <cell r="G507" t="str">
            <v>CROIX DE MALTE</v>
          </cell>
        </row>
        <row r="508">
          <cell r="G508" t="str">
            <v>DESSERT GOURMAND CAFÉ</v>
          </cell>
        </row>
        <row r="509">
          <cell r="G509" t="str">
            <v>DESSERT GOURMAND CARAMEL ET BEURRE SALÉ</v>
          </cell>
        </row>
        <row r="510">
          <cell r="G510" t="str">
            <v>DESSERT GOURMAND CHOCOLAT</v>
          </cell>
        </row>
        <row r="511">
          <cell r="G511" t="str">
            <v>DESSERT GOURMAND CHOCOLAT BLANC</v>
          </cell>
        </row>
        <row r="512">
          <cell r="G512" t="str">
            <v>DESSERT GOURMAND CHOCOLAT MENTHE</v>
          </cell>
        </row>
        <row r="513">
          <cell r="G513" t="str">
            <v>DONUTS AU CHOCOLAT</v>
          </cell>
        </row>
        <row r="514">
          <cell r="G514" t="str">
            <v>ÉCLAIR AU CAFE</v>
          </cell>
        </row>
        <row r="515">
          <cell r="G515" t="str">
            <v>ÉCLAIR AU CHOCOLAT</v>
          </cell>
        </row>
        <row r="516">
          <cell r="G516" t="str">
            <v>EDAM</v>
          </cell>
        </row>
        <row r="517">
          <cell r="G517" t="str">
            <v>ELSTAR</v>
          </cell>
        </row>
        <row r="518">
          <cell r="G518" t="str">
            <v>EMMENTAL</v>
          </cell>
        </row>
        <row r="519">
          <cell r="G519" t="str">
            <v>ENTREMETS CARAMEL</v>
          </cell>
        </row>
        <row r="520">
          <cell r="G520" t="str">
            <v>ENTREMETS CHOCOLAT</v>
          </cell>
        </row>
        <row r="521">
          <cell r="G521" t="str">
            <v>ENTREMETS PRALINE</v>
          </cell>
        </row>
        <row r="522">
          <cell r="G522" t="str">
            <v>ENTREMETS VANILLE</v>
          </cell>
        </row>
        <row r="523">
          <cell r="G523" t="str">
            <v>FAR BRETON NATURE</v>
          </cell>
        </row>
        <row r="524">
          <cell r="G524" t="str">
            <v>FLAN NAPPE CARAMEL</v>
          </cell>
        </row>
        <row r="525">
          <cell r="G525" t="str">
            <v>FLAN PATISSIER</v>
          </cell>
        </row>
        <row r="526">
          <cell r="G526" t="str">
            <v>FOURNOLS</v>
          </cell>
        </row>
        <row r="527">
          <cell r="G527" t="str">
            <v>FRAIDOU</v>
          </cell>
        </row>
        <row r="528">
          <cell r="G528" t="str">
            <v>FRAISE</v>
          </cell>
        </row>
        <row r="529">
          <cell r="G529" t="str">
            <v>FRAMBOISIER</v>
          </cell>
        </row>
        <row r="530">
          <cell r="G530" t="str">
            <v>FROMAGE BLANC</v>
          </cell>
        </row>
        <row r="531">
          <cell r="G531" t="str">
            <v>FROMAGE BLANC ET SA PUREE DE MYRTILLES</v>
          </cell>
        </row>
        <row r="532">
          <cell r="G532" t="str">
            <v>FROMAGE FRAIS SUCRE</v>
          </cell>
        </row>
        <row r="533">
          <cell r="G533" t="str">
            <v>FRUIT</v>
          </cell>
        </row>
        <row r="534">
          <cell r="G534" t="str">
            <v>GALETTE DES ROIS</v>
          </cell>
        </row>
        <row r="535">
          <cell r="G535" t="str">
            <v>GÂTEAU DE RIZ NAPPÉ DE CARAMEL</v>
          </cell>
        </row>
        <row r="536">
          <cell r="G536" t="str">
            <v>GÂTEAU DE SAVOIE</v>
          </cell>
        </row>
        <row r="537">
          <cell r="G537" t="str">
            <v>GÂTEAU PASCAL</v>
          </cell>
        </row>
        <row r="538">
          <cell r="G538" t="str">
            <v>GAUFRE DE LIÈGE</v>
          </cell>
        </row>
        <row r="539">
          <cell r="G539" t="str">
            <v>GAUFRE DE LIÈGE AU CHOCOLAT</v>
          </cell>
        </row>
        <row r="540">
          <cell r="G540" t="str">
            <v>GELIFIE CHOCOLAT</v>
          </cell>
        </row>
        <row r="541">
          <cell r="G541" t="str">
            <v>GELIFIE VANILLE</v>
          </cell>
        </row>
        <row r="542">
          <cell r="G542" t="str">
            <v>GOLDEN</v>
          </cell>
        </row>
        <row r="543">
          <cell r="G543" t="str">
            <v>GOUDA</v>
          </cell>
        </row>
        <row r="544">
          <cell r="G544" t="str">
            <v>GRILLÉ AUX CERISES</v>
          </cell>
        </row>
        <row r="545">
          <cell r="G545" t="str">
            <v>ILE FLOTTANTE</v>
          </cell>
        </row>
        <row r="546">
          <cell r="G546" t="str">
            <v>JUNIOR</v>
          </cell>
        </row>
        <row r="547">
          <cell r="G547" t="str">
            <v>KIWI</v>
          </cell>
        </row>
        <row r="548">
          <cell r="G548" t="str">
            <v>KOUIGN AMANN</v>
          </cell>
        </row>
        <row r="549">
          <cell r="G549" t="str">
            <v>MAESTRO CHOCOLAT (LIEGEOIS)</v>
          </cell>
        </row>
        <row r="550">
          <cell r="G550" t="str">
            <v>MONTCADI CROÛTE NOIRE</v>
          </cell>
        </row>
        <row r="551">
          <cell r="G551" t="str">
            <v>MOUSSE AU CAFÉ</v>
          </cell>
        </row>
        <row r="552">
          <cell r="G552" t="str">
            <v>MOUSSE AU CHOCOLAT AU LAIT</v>
          </cell>
        </row>
        <row r="553">
          <cell r="G553" t="str">
            <v>MOUSSE AU CHOCOLAT NOIR</v>
          </cell>
        </row>
        <row r="554">
          <cell r="G554" t="str">
            <v>MOUSSE AU CITRON</v>
          </cell>
        </row>
        <row r="555">
          <cell r="G555" t="str">
            <v>NECTARINE</v>
          </cell>
        </row>
        <row r="556">
          <cell r="G556" t="str">
            <v>ŒUFS AU LAIT</v>
          </cell>
        </row>
        <row r="557">
          <cell r="G557" t="str">
            <v>ORANGE</v>
          </cell>
        </row>
        <row r="558">
          <cell r="G558" t="str">
            <v>PARIS BREST</v>
          </cell>
        </row>
        <row r="559">
          <cell r="G559" t="str">
            <v>PÊCHE</v>
          </cell>
        </row>
        <row r="560">
          <cell r="G560" t="str">
            <v>PÊCHES AU SIROP</v>
          </cell>
        </row>
        <row r="561">
          <cell r="G561" t="str">
            <v>PETIT MOULÉ AUX FINES HERBES</v>
          </cell>
        </row>
        <row r="562">
          <cell r="G562" t="str">
            <v>PETIT MOULÉ NATURE</v>
          </cell>
        </row>
        <row r="563">
          <cell r="G563" t="str">
            <v>PETIT SUISSE</v>
          </cell>
        </row>
        <row r="564">
          <cell r="G564" t="str">
            <v>PETIT SUISSE AUX FRUITS</v>
          </cell>
        </row>
        <row r="565">
          <cell r="G565" t="str">
            <v>PETITS GATEAUX</v>
          </cell>
        </row>
        <row r="566">
          <cell r="G566" t="str">
            <v>POIRE</v>
          </cell>
        </row>
        <row r="567">
          <cell r="G567" t="str">
            <v>POIRE BELLE HÉLÈNE</v>
          </cell>
        </row>
        <row r="568">
          <cell r="G568" t="str">
            <v>POIRES AU SIROP</v>
          </cell>
        </row>
        <row r="569">
          <cell r="G569" t="str">
            <v>POIRES SAUCE CHOCOLAT</v>
          </cell>
        </row>
        <row r="570">
          <cell r="G570" t="str">
            <v>PRÉSIDENT®CALCIUM</v>
          </cell>
        </row>
        <row r="571">
          <cell r="G571" t="str">
            <v>PRUNEAUX AU SIROP</v>
          </cell>
        </row>
        <row r="572">
          <cell r="G572" t="str">
            <v>PRUNES</v>
          </cell>
        </row>
        <row r="573">
          <cell r="G573" t="str">
            <v>QUETCHES AU SIROP</v>
          </cell>
        </row>
        <row r="574">
          <cell r="G574" t="str">
            <v>RAISIN</v>
          </cell>
        </row>
        <row r="575">
          <cell r="G575" t="str">
            <v>RIZ AU LAIT NATURE</v>
          </cell>
        </row>
        <row r="576">
          <cell r="G576" t="str">
            <v>RONDELÉ AIL ET FINES HERBES</v>
          </cell>
        </row>
        <row r="577">
          <cell r="G577" t="str">
            <v>RONDELÉ NATURE</v>
          </cell>
        </row>
        <row r="578">
          <cell r="G578" t="str">
            <v>ROULÉ CHOCOLAT NOISETTES</v>
          </cell>
        </row>
        <row r="579">
          <cell r="G579" t="str">
            <v>SAINT BRICET</v>
          </cell>
        </row>
        <row r="580">
          <cell r="G580" t="str">
            <v>SAINT PAULIN</v>
          </cell>
        </row>
        <row r="581">
          <cell r="G581" t="str">
            <v>SALAMBO</v>
          </cell>
        </row>
        <row r="582">
          <cell r="G582" t="str">
            <v>SAMOS</v>
          </cell>
        </row>
        <row r="583">
          <cell r="G583" t="str">
            <v>SEMOULE AU LAIT NATURE</v>
          </cell>
        </row>
        <row r="584">
          <cell r="G584" t="str">
            <v>SEMOULE AU LAIT SAVEUR VANILLE</v>
          </cell>
        </row>
        <row r="585">
          <cell r="G585" t="str">
            <v>SIX DE SAVOIE</v>
          </cell>
        </row>
        <row r="586">
          <cell r="G586" t="str">
            <v>TARTE À LA NOIX DE COCO</v>
          </cell>
        </row>
        <row r="587">
          <cell r="G587" t="str">
            <v>TARTE ABRICOTS</v>
          </cell>
        </row>
        <row r="588">
          <cell r="G588" t="str">
            <v>TARTE AU CITRON</v>
          </cell>
        </row>
        <row r="589">
          <cell r="G589" t="str">
            <v>TARTE AUX POIRES</v>
          </cell>
        </row>
        <row r="590">
          <cell r="G590" t="str">
            <v>TARTE AUX POMMES</v>
          </cell>
        </row>
        <row r="591">
          <cell r="G591" t="str">
            <v>TARTE CHOCOLAT</v>
          </cell>
        </row>
        <row r="592">
          <cell r="G592" t="str">
            <v>TARTE NORMANDE</v>
          </cell>
        </row>
        <row r="593">
          <cell r="G593" t="str">
            <v>TARTELETTE ANANAS</v>
          </cell>
        </row>
        <row r="594">
          <cell r="G594" t="str">
            <v>TARTELETTE AUX FRUITS</v>
          </cell>
        </row>
        <row r="595">
          <cell r="G595" t="str">
            <v>TOME NOIRE</v>
          </cell>
        </row>
        <row r="596">
          <cell r="G596" t="str">
            <v>TROPÉZIENNE</v>
          </cell>
        </row>
        <row r="597">
          <cell r="G597" t="str">
            <v>VACHE PICON</v>
          </cell>
        </row>
        <row r="598">
          <cell r="G598" t="str">
            <v>VACHE QUI RIT</v>
          </cell>
        </row>
        <row r="599">
          <cell r="G599" t="str">
            <v>YAOURT À LA GRECQUE FRAMBOISE</v>
          </cell>
        </row>
        <row r="600">
          <cell r="G600" t="str">
            <v>YAOURT À LA GRECQUE NATURE</v>
          </cell>
        </row>
        <row r="601">
          <cell r="G601" t="str">
            <v>YAOURT À LA GRECQUE VANILLE</v>
          </cell>
        </row>
        <row r="602">
          <cell r="G602" t="str">
            <v>YAOURT A LA PULPE DE FRUITS</v>
          </cell>
        </row>
        <row r="603">
          <cell r="G603" t="str">
            <v>YAOURT AROMATISE</v>
          </cell>
        </row>
        <row r="604">
          <cell r="G604" t="str">
            <v>YAOURT AUX FRUITS PÂTISSIERS</v>
          </cell>
        </row>
        <row r="605">
          <cell r="G605" t="str">
            <v>YAOURT BA CITRON</v>
          </cell>
        </row>
        <row r="606">
          <cell r="G606" t="str">
            <v>YAOURT BA NATURE</v>
          </cell>
        </row>
        <row r="607">
          <cell r="G607" t="str">
            <v>YAOURT BA VANILLE</v>
          </cell>
        </row>
        <row r="608">
          <cell r="G608" t="str">
            <v>YAOURT GOURMAND ANANAS PASSION</v>
          </cell>
        </row>
        <row r="609">
          <cell r="G609" t="str">
            <v>YAOURT GOURMAND CERISES GRIOTTES</v>
          </cell>
        </row>
        <row r="610">
          <cell r="G610" t="str">
            <v>YAOURT GOURMAND FRAISES</v>
          </cell>
        </row>
        <row r="611">
          <cell r="G611" t="str">
            <v>YAOURT GOURMAND NOIX DE COCO</v>
          </cell>
        </row>
        <row r="612">
          <cell r="G612" t="str">
            <v>YAOURT GOURMAND PÊCHES DU ROUSSILLON</v>
          </cell>
        </row>
        <row r="613">
          <cell r="G613" t="str">
            <v>YAOURT NATURE</v>
          </cell>
        </row>
        <row r="614">
          <cell r="G614" t="str">
            <v>YAOURT POT DE VERRE CITRON</v>
          </cell>
        </row>
        <row r="615">
          <cell r="G615" t="str">
            <v>YAOURT POT DE VERRE FRAISE</v>
          </cell>
        </row>
        <row r="616">
          <cell r="G616" t="str">
            <v>YAOURT POT DE VERRE NATURE</v>
          </cell>
        </row>
        <row r="617">
          <cell r="G617" t="str">
            <v>YAOURT POT DE VERRE PÊCHE</v>
          </cell>
        </row>
        <row r="618">
          <cell r="G618" t="str">
            <v>YAOURT POT DE VERRE VANILLE</v>
          </cell>
        </row>
        <row r="619">
          <cell r="G619" t="str">
            <v>YAOURT SUCRE</v>
          </cell>
        </row>
      </sheetData>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01. Fiches techniques"/>
      <sheetName val="02. Valeurs_nutritionnelles"/>
      <sheetName val="03. Feuilles de sorties"/>
      <sheetName val="Base"/>
      <sheetName val="04. Période sept. oct."/>
      <sheetName val="05. GEMRCN"/>
      <sheetName val="05. GEMRCN (2)"/>
      <sheetName val="06. Rotation annuelle"/>
      <sheetName val="Feuil6"/>
    </sheetNames>
    <sheetDataSet>
      <sheetData sheetId="0"/>
      <sheetData sheetId="1"/>
      <sheetData sheetId="2">
        <row r="2">
          <cell r="B2" t="str">
            <v>Abricots au sirop</v>
          </cell>
        </row>
      </sheetData>
      <sheetData sheetId="3"/>
      <sheetData sheetId="4">
        <row r="2">
          <cell r="A2" t="str">
            <v>AVOCAT FARCI AU SAUMON</v>
          </cell>
          <cell r="D2" t="str">
            <v>BOHÉMIENNE DE LÉGUMES</v>
          </cell>
        </row>
        <row r="3">
          <cell r="D3" t="str">
            <v>BROCOLIS</v>
          </cell>
        </row>
        <row r="4">
          <cell r="D4" t="str">
            <v>CAROTTES RISSOLÉES</v>
          </cell>
        </row>
        <row r="5">
          <cell r="D5" t="str">
            <v>CAROTTES VAPEUR</v>
          </cell>
        </row>
        <row r="6">
          <cell r="D6" t="str">
            <v>CÉLERI GARNITURE</v>
          </cell>
        </row>
        <row r="7">
          <cell r="D7" t="str">
            <v>CHIPS</v>
          </cell>
        </row>
        <row r="8">
          <cell r="D8" t="str">
            <v>CHOU BRAISÉ</v>
          </cell>
        </row>
        <row r="9">
          <cell r="D9" t="str">
            <v>CHOU DE BRUXELLES</v>
          </cell>
        </row>
        <row r="10">
          <cell r="D10" t="str">
            <v>CHOUX FLEURS À LA PROVENÇALE</v>
          </cell>
        </row>
        <row r="11">
          <cell r="D11" t="str">
            <v>CHOUX FLEURS AUX CÂPRES</v>
          </cell>
        </row>
        <row r="12">
          <cell r="D12" t="str">
            <v>CHOUX FLEURS VAPEUR</v>
          </cell>
        </row>
        <row r="13">
          <cell r="D13" t="str">
            <v>CHOUX ROMANESCO</v>
          </cell>
        </row>
        <row r="14">
          <cell r="D14" t="str">
            <v>COQUILLETTES</v>
          </cell>
        </row>
        <row r="15">
          <cell r="D15" t="str">
            <v>COQUILLETTES GRATINEES</v>
          </cell>
        </row>
        <row r="16">
          <cell r="D16" t="str">
            <v>CÔTES DE BLETTES</v>
          </cell>
        </row>
        <row r="17">
          <cell r="D17" t="str">
            <v>COURGETTE SAUTÉES</v>
          </cell>
        </row>
        <row r="18">
          <cell r="D18" t="str">
            <v>COURGETTES A LA PROVENCALE</v>
          </cell>
        </row>
        <row r="19">
          <cell r="D19" t="str">
            <v>COURGETTES A L'AIL</v>
          </cell>
        </row>
        <row r="20">
          <cell r="D20" t="str">
            <v>ÉBLY</v>
          </cell>
        </row>
        <row r="21">
          <cell r="D21" t="str">
            <v>ÉBLY AUX PETITS LÉGUMES</v>
          </cell>
        </row>
        <row r="22">
          <cell r="D22" t="str">
            <v>ENDIVES BRAISÉES</v>
          </cell>
        </row>
        <row r="23">
          <cell r="D23" t="str">
            <v>ÉPINARDS À LA CRÈME BÉCHAMEL</v>
          </cell>
        </row>
        <row r="24">
          <cell r="D24" t="str">
            <v>EPINARDS ET POMMES VAPEUR</v>
          </cell>
        </row>
        <row r="25">
          <cell r="D25" t="str">
            <v>EPINARDS ET RIZ</v>
          </cell>
        </row>
        <row r="26">
          <cell r="D26" t="str">
            <v>FARFALLES</v>
          </cell>
        </row>
        <row r="27">
          <cell r="D27" t="str">
            <v>FLAGEOLETS</v>
          </cell>
        </row>
        <row r="28">
          <cell r="D28" t="str">
            <v>FRITES</v>
          </cell>
        </row>
        <row r="29">
          <cell r="D29" t="str">
            <v>GRATIN DE BROCOLIS</v>
          </cell>
        </row>
        <row r="30">
          <cell r="D30" t="str">
            <v>GRATIN DE CHOUX FLEURS</v>
          </cell>
        </row>
        <row r="31">
          <cell r="D31" t="str">
            <v>GRATIN DE COURGETTES</v>
          </cell>
        </row>
        <row r="32">
          <cell r="D32" t="str">
            <v>HARICOTS BEURRE</v>
          </cell>
        </row>
        <row r="33">
          <cell r="D33" t="str">
            <v>HARICOTS BLANCS</v>
          </cell>
        </row>
        <row r="34">
          <cell r="D34" t="str">
            <v>HARICOTS BLANCS Á LA BRETONNE</v>
          </cell>
        </row>
        <row r="35">
          <cell r="D35" t="str">
            <v>HARICOTS BLANCS A LA TOMATE</v>
          </cell>
        </row>
        <row r="36">
          <cell r="D36" t="str">
            <v>HARICOTS VERTS TRES FINS</v>
          </cell>
        </row>
        <row r="37">
          <cell r="D37" t="str">
            <v>JARDINIÈRE DE LÉGUMES</v>
          </cell>
        </row>
        <row r="38">
          <cell r="D38" t="str">
            <v>JULIENNE DE LÉGUMES</v>
          </cell>
        </row>
        <row r="39">
          <cell r="D39" t="str">
            <v>JULIENNE DE LÉGUMES AUX BROCOLIS</v>
          </cell>
        </row>
        <row r="40">
          <cell r="D40" t="str">
            <v>LEGUMES D'HIVER</v>
          </cell>
        </row>
        <row r="41">
          <cell r="D41" t="str">
            <v>LENTILLES</v>
          </cell>
        </row>
        <row r="42">
          <cell r="D42" t="str">
            <v>MACARONIS</v>
          </cell>
        </row>
        <row r="43">
          <cell r="D43" t="str">
            <v>NOUILLES PLATES</v>
          </cell>
        </row>
        <row r="44">
          <cell r="D44" t="str">
            <v>PÂTES A LA TOMATE</v>
          </cell>
        </row>
        <row r="45">
          <cell r="D45" t="str">
            <v>PÂTES AUX POIVRONS ROUGES</v>
          </cell>
        </row>
        <row r="46">
          <cell r="D46" t="str">
            <v>PÂTES TRICOLORES</v>
          </cell>
        </row>
        <row r="47">
          <cell r="D47" t="str">
            <v>PETIT POIS ET CAROTTES</v>
          </cell>
        </row>
        <row r="48">
          <cell r="D48" t="str">
            <v>PETITS POIS À LA FRANÇAISE</v>
          </cell>
        </row>
        <row r="49">
          <cell r="D49" t="str">
            <v>PETITS POIS LANDAIS</v>
          </cell>
        </row>
        <row r="50">
          <cell r="D50" t="str">
            <v>PETITS POIS PAYSANNE</v>
          </cell>
        </row>
        <row r="51">
          <cell r="D51" t="str">
            <v>PETITS POIS TRÈS FINS</v>
          </cell>
        </row>
        <row r="52">
          <cell r="D52" t="str">
            <v>PÔELÉE BRETONNE</v>
          </cell>
        </row>
        <row r="53">
          <cell r="D53" t="str">
            <v>PÔELÉE CAMPAGNARDE</v>
          </cell>
        </row>
        <row r="54">
          <cell r="D54" t="str">
            <v>PÔELÉE CHAMPÊTRE</v>
          </cell>
        </row>
        <row r="55">
          <cell r="D55" t="str">
            <v>PÔELEE DE LEGUMES</v>
          </cell>
        </row>
        <row r="56">
          <cell r="D56" t="str">
            <v>POMMES BOULANGÈRES</v>
          </cell>
        </row>
        <row r="57">
          <cell r="D57" t="str">
            <v>POMMES COCOTTES</v>
          </cell>
        </row>
        <row r="58">
          <cell r="D58" t="str">
            <v>POMMES DE TERRE Á LA PROVENÇALE</v>
          </cell>
        </row>
        <row r="59">
          <cell r="D59" t="str">
            <v>POMMES DE TERRE AU GRATIN</v>
          </cell>
        </row>
        <row r="60">
          <cell r="D60" t="str">
            <v>POMMES DE TERRE AUX PETITS LÉGUMES</v>
          </cell>
        </row>
        <row r="61">
          <cell r="D61" t="str">
            <v>POMMES DE TERRE ET CAROTTES</v>
          </cell>
        </row>
        <row r="62">
          <cell r="D62" t="str">
            <v>POMMES GRAND MÈRE</v>
          </cell>
        </row>
        <row r="63">
          <cell r="D63" t="str">
            <v>POMMES NOISETTES</v>
          </cell>
        </row>
        <row r="64">
          <cell r="D64" t="str">
            <v>POMMES PAILLASSON</v>
          </cell>
        </row>
        <row r="65">
          <cell r="D65" t="str">
            <v>POMMES PERSILLÉES</v>
          </cell>
        </row>
        <row r="66">
          <cell r="D66" t="str">
            <v>POMMES RISSOLÉES</v>
          </cell>
        </row>
        <row r="67">
          <cell r="D67" t="str">
            <v>POMMES VAPEUR</v>
          </cell>
        </row>
        <row r="68">
          <cell r="D68" t="str">
            <v>PRINTANIÈRE DE LÉGUMES</v>
          </cell>
        </row>
        <row r="69">
          <cell r="D69" t="str">
            <v>PURÉE CANTALIENNE</v>
          </cell>
        </row>
        <row r="70">
          <cell r="D70" t="str">
            <v>PURÉE CRÉCY</v>
          </cell>
        </row>
        <row r="71">
          <cell r="D71" t="str">
            <v>PUREE DE BROCOLIS</v>
          </cell>
        </row>
        <row r="72">
          <cell r="D72" t="str">
            <v>PURÉE DE CÉLERI</v>
          </cell>
        </row>
        <row r="73">
          <cell r="D73" t="str">
            <v>PUREE DE POIS CASSES</v>
          </cell>
        </row>
        <row r="74">
          <cell r="D74" t="str">
            <v>PURÉE DE POMMES DE TERRE</v>
          </cell>
        </row>
        <row r="75">
          <cell r="D75" t="str">
            <v xml:space="preserve">PURÉE DE POTIRON </v>
          </cell>
        </row>
        <row r="76">
          <cell r="D76" t="str">
            <v>RATATOUILLE</v>
          </cell>
        </row>
        <row r="77">
          <cell r="D77" t="str">
            <v>RATATOUILLE ET RIZ</v>
          </cell>
        </row>
        <row r="78">
          <cell r="D78" t="str">
            <v>RATATOUILLE ET SEMOULE</v>
          </cell>
        </row>
        <row r="79">
          <cell r="D79" t="str">
            <v>RIZ</v>
          </cell>
        </row>
        <row r="80">
          <cell r="D80" t="str">
            <v>RIZ Á L'INDIENNE</v>
          </cell>
        </row>
        <row r="81">
          <cell r="D81" t="str">
            <v>RIZ ARLEQUIN</v>
          </cell>
        </row>
        <row r="82">
          <cell r="D82" t="str">
            <v>RIZ AUX POIVRONS</v>
          </cell>
        </row>
        <row r="83">
          <cell r="D83" t="str">
            <v>RIZ BIO</v>
          </cell>
        </row>
        <row r="84">
          <cell r="D84" t="str">
            <v>RIZ BIRIAMI</v>
          </cell>
        </row>
        <row r="85">
          <cell r="D85" t="str">
            <v>RIZ CAJUN</v>
          </cell>
        </row>
        <row r="86">
          <cell r="D86" t="str">
            <v>RIZ CALIFORNIEN</v>
          </cell>
        </row>
        <row r="87">
          <cell r="D87" t="str">
            <v>RIZ CANTONAIS</v>
          </cell>
        </row>
        <row r="88">
          <cell r="D88" t="str">
            <v>RIZ CREOLE</v>
          </cell>
        </row>
        <row r="89">
          <cell r="D89" t="str">
            <v>RIZ D'OR</v>
          </cell>
        </row>
        <row r="90">
          <cell r="D90" t="str">
            <v>RIZ GRAND-MÈRE</v>
          </cell>
        </row>
        <row r="91">
          <cell r="D91" t="str">
            <v>RIZ LANDAIS</v>
          </cell>
        </row>
        <row r="92">
          <cell r="D92" t="str">
            <v>RIZ PILAF</v>
          </cell>
        </row>
        <row r="93">
          <cell r="D93" t="str">
            <v>RIZIBIZI</v>
          </cell>
        </row>
        <row r="94">
          <cell r="D94" t="str">
            <v>SALADE VERTE</v>
          </cell>
        </row>
        <row r="95">
          <cell r="D95" t="str">
            <v>SALSIFIS À LA PROVENÇALE</v>
          </cell>
        </row>
        <row r="96">
          <cell r="D96" t="str">
            <v>SALSIFIS À L'AIL</v>
          </cell>
        </row>
        <row r="97">
          <cell r="D97" t="str">
            <v>SALSIFIS PERSILLÉES</v>
          </cell>
        </row>
        <row r="98">
          <cell r="D98" t="str">
            <v>SEMOULE Á LA PROVENÇALE</v>
          </cell>
        </row>
        <row r="99">
          <cell r="D99" t="str">
            <v>SEMOULE DE COUSCOUS</v>
          </cell>
        </row>
        <row r="100">
          <cell r="D100" t="str">
            <v>SPAGHETTIS</v>
          </cell>
        </row>
        <row r="101">
          <cell r="D101" t="str">
            <v>TAGLIATELLES</v>
          </cell>
        </row>
        <row r="102">
          <cell r="D102" t="str">
            <v>TOMATES PROVENÇALES</v>
          </cell>
        </row>
        <row r="103">
          <cell r="D103" t="str">
            <v>TORSADES</v>
          </cell>
        </row>
      </sheetData>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N &amp; E&amp;Co"/>
      <sheetName val="date"/>
      <sheetName val="Accueil"/>
      <sheetName val="Messages nutritionnels"/>
      <sheetName val="Fiches produits"/>
      <sheetName val="Calendrier"/>
      <sheetName val="Menus Mat &amp; prim"/>
      <sheetName val="Menus Mat &amp; prim sans choix"/>
      <sheetName val="Menus Mat &amp; prim 4C"/>
      <sheetName val="Menus Collège Lycée"/>
      <sheetName val="Menus Internats"/>
      <sheetName val="Equilibris Choix"/>
      <sheetName val="Equilibris sans Choix"/>
      <sheetName val="Equilibris Choix 4C"/>
      <sheetName val="Equilibris sans choix 4C"/>
      <sheetName val="Equilibris N&amp;B Choix"/>
      <sheetName val="Equilibris N&amp;B sans Choix"/>
      <sheetName val="Equilibris N&amp;B Choix 4C"/>
      <sheetName val="Equilibris N&amp;B sans choix 4C"/>
      <sheetName val="Aff.Gen.Eq.Menu jour"/>
      <sheetName val="Aff.Gen..Eq"/>
      <sheetName val="Aff.CôtéChezNous 4J"/>
      <sheetName val="Aff.CôtéChezNous 7J"/>
      <sheetName val="Affich.AncVers Lyc.Int"/>
      <sheetName val="le Chef vous Propose"/>
      <sheetName val="Aff.NB E&amp;C"/>
      <sheetName val="Aff.Jour.E&amp;C"/>
      <sheetName val="Aff semaine"/>
      <sheetName val="Commission MS"/>
      <sheetName val="Fiches Recettes Mat &amp; Prim"/>
      <sheetName val="Fiches Recet Coll Lyc Internat "/>
      <sheetName val="Chiffrage Mat et Prim "/>
      <sheetName val="Collège Lycée Internat"/>
    </sheetNames>
    <sheetDataSet>
      <sheetData sheetId="0" refreshError="1"/>
      <sheetData sheetId="1" refreshError="1">
        <row r="1">
          <cell r="A1">
            <v>40987</v>
          </cell>
        </row>
        <row r="2">
          <cell r="A2">
            <v>41043</v>
          </cell>
        </row>
        <row r="3">
          <cell r="A3">
            <v>41099</v>
          </cell>
        </row>
        <row r="4">
          <cell r="A4">
            <v>41155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E"/>
      <sheetName val="5E OS"/>
      <sheetName val="5E 1ABJ"/>
      <sheetName val="5E 1ABS"/>
      <sheetName val="Choix"/>
      <sheetName val="F. LIAISON 5E"/>
      <sheetName val="ALLERGENES"/>
      <sheetName val="Pictogrammes"/>
      <sheetName val="date"/>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E"/>
      <sheetName val="5E OS"/>
      <sheetName val="5E 1ABJ"/>
      <sheetName val="5E 1ABS"/>
      <sheetName val="Choix"/>
      <sheetName val="F. LIAISON 5E"/>
      <sheetName val="Pictogrammes"/>
      <sheetName val="date"/>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E 1ABS"/>
      <sheetName val="5E B2"/>
      <sheetName val="F. LIAISON 5E"/>
      <sheetName val="ALLERGENES"/>
      <sheetName val="MENUS CHOIX"/>
      <sheetName val="Pictogrammes"/>
      <sheetName val="date"/>
    </sheetNames>
    <sheetDataSet>
      <sheetData sheetId="0" refreshError="1"/>
      <sheetData sheetId="1"/>
      <sheetData sheetId="2"/>
      <sheetData sheetId="3"/>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 Type="http://schemas.openxmlformats.org/officeDocument/2006/relationships/vmlDrawing" Target="../drawings/vmlDrawing3.vml"/><Relationship Id="rId21" Type="http://schemas.openxmlformats.org/officeDocument/2006/relationships/ctrlProp" Target="../ctrlProps/ctrlProp76.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2" Type="http://schemas.openxmlformats.org/officeDocument/2006/relationships/drawing" Target="../drawings/drawing5.x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1" Type="http://schemas.openxmlformats.org/officeDocument/2006/relationships/printerSettings" Target="../printerSettings/printerSettings5.bin"/><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8"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BD271-8913-4882-A2E6-04EF3120EF3E}">
  <sheetPr>
    <tabColor rgb="FF7030A0"/>
  </sheetPr>
  <dimension ref="B1:N166"/>
  <sheetViews>
    <sheetView showZeros="0" view="pageBreakPreview" zoomScale="40" zoomScaleNormal="40" zoomScaleSheetLayoutView="40" workbookViewId="0">
      <selection activeCell="L102" sqref="L102:N102"/>
    </sheetView>
  </sheetViews>
  <sheetFormatPr baseColWidth="10" defaultRowHeight="12"/>
  <cols>
    <col min="1" max="1" width="11.42578125" style="17"/>
    <col min="2" max="2" width="52.28515625" style="17" customWidth="1"/>
    <col min="3" max="3" width="2.85546875" style="17" customWidth="1"/>
    <col min="4" max="4" width="52.28515625" style="17" customWidth="1"/>
    <col min="5" max="5" width="2.85546875" style="17" customWidth="1"/>
    <col min="6" max="6" width="52.28515625" style="17" customWidth="1"/>
    <col min="7" max="7" width="2.85546875" style="17" customWidth="1"/>
    <col min="8" max="8" width="52.28515625" style="17" customWidth="1"/>
    <col min="9" max="9" width="2.85546875" style="17" customWidth="1"/>
    <col min="10" max="10" width="52.28515625" style="17" customWidth="1"/>
    <col min="11" max="11" width="8.7109375" style="17" customWidth="1"/>
    <col min="12" max="12" width="31" style="17" customWidth="1"/>
    <col min="13" max="14" width="69.42578125" style="17" customWidth="1"/>
    <col min="15" max="257" width="11.42578125" style="17"/>
    <col min="258" max="258" width="52.28515625" style="17" customWidth="1"/>
    <col min="259" max="259" width="2.85546875" style="17" customWidth="1"/>
    <col min="260" max="260" width="52.28515625" style="17" customWidth="1"/>
    <col min="261" max="261" width="2.85546875" style="17" customWidth="1"/>
    <col min="262" max="262" width="52.28515625" style="17" customWidth="1"/>
    <col min="263" max="263" width="2.85546875" style="17" customWidth="1"/>
    <col min="264" max="264" width="52.28515625" style="17" customWidth="1"/>
    <col min="265" max="265" width="2.85546875" style="17" customWidth="1"/>
    <col min="266" max="266" width="52.28515625" style="17" customWidth="1"/>
    <col min="267" max="267" width="8.7109375" style="17" customWidth="1"/>
    <col min="268" max="268" width="6.7109375" style="17" customWidth="1"/>
    <col min="269" max="269" width="28.5703125" style="17" customWidth="1"/>
    <col min="270" max="270" width="17.7109375" style="17" customWidth="1"/>
    <col min="271" max="513" width="11.42578125" style="17"/>
    <col min="514" max="514" width="52.28515625" style="17" customWidth="1"/>
    <col min="515" max="515" width="2.85546875" style="17" customWidth="1"/>
    <col min="516" max="516" width="52.28515625" style="17" customWidth="1"/>
    <col min="517" max="517" width="2.85546875" style="17" customWidth="1"/>
    <col min="518" max="518" width="52.28515625" style="17" customWidth="1"/>
    <col min="519" max="519" width="2.85546875" style="17" customWidth="1"/>
    <col min="520" max="520" width="52.28515625" style="17" customWidth="1"/>
    <col min="521" max="521" width="2.85546875" style="17" customWidth="1"/>
    <col min="522" max="522" width="52.28515625" style="17" customWidth="1"/>
    <col min="523" max="523" width="8.7109375" style="17" customWidth="1"/>
    <col min="524" max="524" width="6.7109375" style="17" customWidth="1"/>
    <col min="525" max="525" width="28.5703125" style="17" customWidth="1"/>
    <col min="526" max="526" width="17.7109375" style="17" customWidth="1"/>
    <col min="527" max="769" width="11.42578125" style="17"/>
    <col min="770" max="770" width="52.28515625" style="17" customWidth="1"/>
    <col min="771" max="771" width="2.85546875" style="17" customWidth="1"/>
    <col min="772" max="772" width="52.28515625" style="17" customWidth="1"/>
    <col min="773" max="773" width="2.85546875" style="17" customWidth="1"/>
    <col min="774" max="774" width="52.28515625" style="17" customWidth="1"/>
    <col min="775" max="775" width="2.85546875" style="17" customWidth="1"/>
    <col min="776" max="776" width="52.28515625" style="17" customWidth="1"/>
    <col min="777" max="777" width="2.85546875" style="17" customWidth="1"/>
    <col min="778" max="778" width="52.28515625" style="17" customWidth="1"/>
    <col min="779" max="779" width="8.7109375" style="17" customWidth="1"/>
    <col min="780" max="780" width="6.7109375" style="17" customWidth="1"/>
    <col min="781" max="781" width="28.5703125" style="17" customWidth="1"/>
    <col min="782" max="782" width="17.7109375" style="17" customWidth="1"/>
    <col min="783" max="1025" width="11.42578125" style="17"/>
    <col min="1026" max="1026" width="52.28515625" style="17" customWidth="1"/>
    <col min="1027" max="1027" width="2.85546875" style="17" customWidth="1"/>
    <col min="1028" max="1028" width="52.28515625" style="17" customWidth="1"/>
    <col min="1029" max="1029" width="2.85546875" style="17" customWidth="1"/>
    <col min="1030" max="1030" width="52.28515625" style="17" customWidth="1"/>
    <col min="1031" max="1031" width="2.85546875" style="17" customWidth="1"/>
    <col min="1032" max="1032" width="52.28515625" style="17" customWidth="1"/>
    <col min="1033" max="1033" width="2.85546875" style="17" customWidth="1"/>
    <col min="1034" max="1034" width="52.28515625" style="17" customWidth="1"/>
    <col min="1035" max="1035" width="8.7109375" style="17" customWidth="1"/>
    <col min="1036" max="1036" width="6.7109375" style="17" customWidth="1"/>
    <col min="1037" max="1037" width="28.5703125" style="17" customWidth="1"/>
    <col min="1038" max="1038" width="17.7109375" style="17" customWidth="1"/>
    <col min="1039" max="1281" width="11.42578125" style="17"/>
    <col min="1282" max="1282" width="52.28515625" style="17" customWidth="1"/>
    <col min="1283" max="1283" width="2.85546875" style="17" customWidth="1"/>
    <col min="1284" max="1284" width="52.28515625" style="17" customWidth="1"/>
    <col min="1285" max="1285" width="2.85546875" style="17" customWidth="1"/>
    <col min="1286" max="1286" width="52.28515625" style="17" customWidth="1"/>
    <col min="1287" max="1287" width="2.85546875" style="17" customWidth="1"/>
    <col min="1288" max="1288" width="52.28515625" style="17" customWidth="1"/>
    <col min="1289" max="1289" width="2.85546875" style="17" customWidth="1"/>
    <col min="1290" max="1290" width="52.28515625" style="17" customWidth="1"/>
    <col min="1291" max="1291" width="8.7109375" style="17" customWidth="1"/>
    <col min="1292" max="1292" width="6.7109375" style="17" customWidth="1"/>
    <col min="1293" max="1293" width="28.5703125" style="17" customWidth="1"/>
    <col min="1294" max="1294" width="17.7109375" style="17" customWidth="1"/>
    <col min="1295" max="1537" width="11.42578125" style="17"/>
    <col min="1538" max="1538" width="52.28515625" style="17" customWidth="1"/>
    <col min="1539" max="1539" width="2.85546875" style="17" customWidth="1"/>
    <col min="1540" max="1540" width="52.28515625" style="17" customWidth="1"/>
    <col min="1541" max="1541" width="2.85546875" style="17" customWidth="1"/>
    <col min="1542" max="1542" width="52.28515625" style="17" customWidth="1"/>
    <col min="1543" max="1543" width="2.85546875" style="17" customWidth="1"/>
    <col min="1544" max="1544" width="52.28515625" style="17" customWidth="1"/>
    <col min="1545" max="1545" width="2.85546875" style="17" customWidth="1"/>
    <col min="1546" max="1546" width="52.28515625" style="17" customWidth="1"/>
    <col min="1547" max="1547" width="8.7109375" style="17" customWidth="1"/>
    <col min="1548" max="1548" width="6.7109375" style="17" customWidth="1"/>
    <col min="1549" max="1549" width="28.5703125" style="17" customWidth="1"/>
    <col min="1550" max="1550" width="17.7109375" style="17" customWidth="1"/>
    <col min="1551" max="1793" width="11.42578125" style="17"/>
    <col min="1794" max="1794" width="52.28515625" style="17" customWidth="1"/>
    <col min="1795" max="1795" width="2.85546875" style="17" customWidth="1"/>
    <col min="1796" max="1796" width="52.28515625" style="17" customWidth="1"/>
    <col min="1797" max="1797" width="2.85546875" style="17" customWidth="1"/>
    <col min="1798" max="1798" width="52.28515625" style="17" customWidth="1"/>
    <col min="1799" max="1799" width="2.85546875" style="17" customWidth="1"/>
    <col min="1800" max="1800" width="52.28515625" style="17" customWidth="1"/>
    <col min="1801" max="1801" width="2.85546875" style="17" customWidth="1"/>
    <col min="1802" max="1802" width="52.28515625" style="17" customWidth="1"/>
    <col min="1803" max="1803" width="8.7109375" style="17" customWidth="1"/>
    <col min="1804" max="1804" width="6.7109375" style="17" customWidth="1"/>
    <col min="1805" max="1805" width="28.5703125" style="17" customWidth="1"/>
    <col min="1806" max="1806" width="17.7109375" style="17" customWidth="1"/>
    <col min="1807" max="2049" width="11.42578125" style="17"/>
    <col min="2050" max="2050" width="52.28515625" style="17" customWidth="1"/>
    <col min="2051" max="2051" width="2.85546875" style="17" customWidth="1"/>
    <col min="2052" max="2052" width="52.28515625" style="17" customWidth="1"/>
    <col min="2053" max="2053" width="2.85546875" style="17" customWidth="1"/>
    <col min="2054" max="2054" width="52.28515625" style="17" customWidth="1"/>
    <col min="2055" max="2055" width="2.85546875" style="17" customWidth="1"/>
    <col min="2056" max="2056" width="52.28515625" style="17" customWidth="1"/>
    <col min="2057" max="2057" width="2.85546875" style="17" customWidth="1"/>
    <col min="2058" max="2058" width="52.28515625" style="17" customWidth="1"/>
    <col min="2059" max="2059" width="8.7109375" style="17" customWidth="1"/>
    <col min="2060" max="2060" width="6.7109375" style="17" customWidth="1"/>
    <col min="2061" max="2061" width="28.5703125" style="17" customWidth="1"/>
    <col min="2062" max="2062" width="17.7109375" style="17" customWidth="1"/>
    <col min="2063" max="2305" width="11.42578125" style="17"/>
    <col min="2306" max="2306" width="52.28515625" style="17" customWidth="1"/>
    <col min="2307" max="2307" width="2.85546875" style="17" customWidth="1"/>
    <col min="2308" max="2308" width="52.28515625" style="17" customWidth="1"/>
    <col min="2309" max="2309" width="2.85546875" style="17" customWidth="1"/>
    <col min="2310" max="2310" width="52.28515625" style="17" customWidth="1"/>
    <col min="2311" max="2311" width="2.85546875" style="17" customWidth="1"/>
    <col min="2312" max="2312" width="52.28515625" style="17" customWidth="1"/>
    <col min="2313" max="2313" width="2.85546875" style="17" customWidth="1"/>
    <col min="2314" max="2314" width="52.28515625" style="17" customWidth="1"/>
    <col min="2315" max="2315" width="8.7109375" style="17" customWidth="1"/>
    <col min="2316" max="2316" width="6.7109375" style="17" customWidth="1"/>
    <col min="2317" max="2317" width="28.5703125" style="17" customWidth="1"/>
    <col min="2318" max="2318" width="17.7109375" style="17" customWidth="1"/>
    <col min="2319" max="2561" width="11.42578125" style="17"/>
    <col min="2562" max="2562" width="52.28515625" style="17" customWidth="1"/>
    <col min="2563" max="2563" width="2.85546875" style="17" customWidth="1"/>
    <col min="2564" max="2564" width="52.28515625" style="17" customWidth="1"/>
    <col min="2565" max="2565" width="2.85546875" style="17" customWidth="1"/>
    <col min="2566" max="2566" width="52.28515625" style="17" customWidth="1"/>
    <col min="2567" max="2567" width="2.85546875" style="17" customWidth="1"/>
    <col min="2568" max="2568" width="52.28515625" style="17" customWidth="1"/>
    <col min="2569" max="2569" width="2.85546875" style="17" customWidth="1"/>
    <col min="2570" max="2570" width="52.28515625" style="17" customWidth="1"/>
    <col min="2571" max="2571" width="8.7109375" style="17" customWidth="1"/>
    <col min="2572" max="2572" width="6.7109375" style="17" customWidth="1"/>
    <col min="2573" max="2573" width="28.5703125" style="17" customWidth="1"/>
    <col min="2574" max="2574" width="17.7109375" style="17" customWidth="1"/>
    <col min="2575" max="2817" width="11.42578125" style="17"/>
    <col min="2818" max="2818" width="52.28515625" style="17" customWidth="1"/>
    <col min="2819" max="2819" width="2.85546875" style="17" customWidth="1"/>
    <col min="2820" max="2820" width="52.28515625" style="17" customWidth="1"/>
    <col min="2821" max="2821" width="2.85546875" style="17" customWidth="1"/>
    <col min="2822" max="2822" width="52.28515625" style="17" customWidth="1"/>
    <col min="2823" max="2823" width="2.85546875" style="17" customWidth="1"/>
    <col min="2824" max="2824" width="52.28515625" style="17" customWidth="1"/>
    <col min="2825" max="2825" width="2.85546875" style="17" customWidth="1"/>
    <col min="2826" max="2826" width="52.28515625" style="17" customWidth="1"/>
    <col min="2827" max="2827" width="8.7109375" style="17" customWidth="1"/>
    <col min="2828" max="2828" width="6.7109375" style="17" customWidth="1"/>
    <col min="2829" max="2829" width="28.5703125" style="17" customWidth="1"/>
    <col min="2830" max="2830" width="17.7109375" style="17" customWidth="1"/>
    <col min="2831" max="3073" width="11.42578125" style="17"/>
    <col min="3074" max="3074" width="52.28515625" style="17" customWidth="1"/>
    <col min="3075" max="3075" width="2.85546875" style="17" customWidth="1"/>
    <col min="3076" max="3076" width="52.28515625" style="17" customWidth="1"/>
    <col min="3077" max="3077" width="2.85546875" style="17" customWidth="1"/>
    <col min="3078" max="3078" width="52.28515625" style="17" customWidth="1"/>
    <col min="3079" max="3079" width="2.85546875" style="17" customWidth="1"/>
    <col min="3080" max="3080" width="52.28515625" style="17" customWidth="1"/>
    <col min="3081" max="3081" width="2.85546875" style="17" customWidth="1"/>
    <col min="3082" max="3082" width="52.28515625" style="17" customWidth="1"/>
    <col min="3083" max="3083" width="8.7109375" style="17" customWidth="1"/>
    <col min="3084" max="3084" width="6.7109375" style="17" customWidth="1"/>
    <col min="3085" max="3085" width="28.5703125" style="17" customWidth="1"/>
    <col min="3086" max="3086" width="17.7109375" style="17" customWidth="1"/>
    <col min="3087" max="3329" width="11.42578125" style="17"/>
    <col min="3330" max="3330" width="52.28515625" style="17" customWidth="1"/>
    <col min="3331" max="3331" width="2.85546875" style="17" customWidth="1"/>
    <col min="3332" max="3332" width="52.28515625" style="17" customWidth="1"/>
    <col min="3333" max="3333" width="2.85546875" style="17" customWidth="1"/>
    <col min="3334" max="3334" width="52.28515625" style="17" customWidth="1"/>
    <col min="3335" max="3335" width="2.85546875" style="17" customWidth="1"/>
    <col min="3336" max="3336" width="52.28515625" style="17" customWidth="1"/>
    <col min="3337" max="3337" width="2.85546875" style="17" customWidth="1"/>
    <col min="3338" max="3338" width="52.28515625" style="17" customWidth="1"/>
    <col min="3339" max="3339" width="8.7109375" style="17" customWidth="1"/>
    <col min="3340" max="3340" width="6.7109375" style="17" customWidth="1"/>
    <col min="3341" max="3341" width="28.5703125" style="17" customWidth="1"/>
    <col min="3342" max="3342" width="17.7109375" style="17" customWidth="1"/>
    <col min="3343" max="3585" width="11.42578125" style="17"/>
    <col min="3586" max="3586" width="52.28515625" style="17" customWidth="1"/>
    <col min="3587" max="3587" width="2.85546875" style="17" customWidth="1"/>
    <col min="3588" max="3588" width="52.28515625" style="17" customWidth="1"/>
    <col min="3589" max="3589" width="2.85546875" style="17" customWidth="1"/>
    <col min="3590" max="3590" width="52.28515625" style="17" customWidth="1"/>
    <col min="3591" max="3591" width="2.85546875" style="17" customWidth="1"/>
    <col min="3592" max="3592" width="52.28515625" style="17" customWidth="1"/>
    <col min="3593" max="3593" width="2.85546875" style="17" customWidth="1"/>
    <col min="3594" max="3594" width="52.28515625" style="17" customWidth="1"/>
    <col min="3595" max="3595" width="8.7109375" style="17" customWidth="1"/>
    <col min="3596" max="3596" width="6.7109375" style="17" customWidth="1"/>
    <col min="3597" max="3597" width="28.5703125" style="17" customWidth="1"/>
    <col min="3598" max="3598" width="17.7109375" style="17" customWidth="1"/>
    <col min="3599" max="3841" width="11.42578125" style="17"/>
    <col min="3842" max="3842" width="52.28515625" style="17" customWidth="1"/>
    <col min="3843" max="3843" width="2.85546875" style="17" customWidth="1"/>
    <col min="3844" max="3844" width="52.28515625" style="17" customWidth="1"/>
    <col min="3845" max="3845" width="2.85546875" style="17" customWidth="1"/>
    <col min="3846" max="3846" width="52.28515625" style="17" customWidth="1"/>
    <col min="3847" max="3847" width="2.85546875" style="17" customWidth="1"/>
    <col min="3848" max="3848" width="52.28515625" style="17" customWidth="1"/>
    <col min="3849" max="3849" width="2.85546875" style="17" customWidth="1"/>
    <col min="3850" max="3850" width="52.28515625" style="17" customWidth="1"/>
    <col min="3851" max="3851" width="8.7109375" style="17" customWidth="1"/>
    <col min="3852" max="3852" width="6.7109375" style="17" customWidth="1"/>
    <col min="3853" max="3853" width="28.5703125" style="17" customWidth="1"/>
    <col min="3854" max="3854" width="17.7109375" style="17" customWidth="1"/>
    <col min="3855" max="4097" width="11.42578125" style="17"/>
    <col min="4098" max="4098" width="52.28515625" style="17" customWidth="1"/>
    <col min="4099" max="4099" width="2.85546875" style="17" customWidth="1"/>
    <col min="4100" max="4100" width="52.28515625" style="17" customWidth="1"/>
    <col min="4101" max="4101" width="2.85546875" style="17" customWidth="1"/>
    <col min="4102" max="4102" width="52.28515625" style="17" customWidth="1"/>
    <col min="4103" max="4103" width="2.85546875" style="17" customWidth="1"/>
    <col min="4104" max="4104" width="52.28515625" style="17" customWidth="1"/>
    <col min="4105" max="4105" width="2.85546875" style="17" customWidth="1"/>
    <col min="4106" max="4106" width="52.28515625" style="17" customWidth="1"/>
    <col min="4107" max="4107" width="8.7109375" style="17" customWidth="1"/>
    <col min="4108" max="4108" width="6.7109375" style="17" customWidth="1"/>
    <col min="4109" max="4109" width="28.5703125" style="17" customWidth="1"/>
    <col min="4110" max="4110" width="17.7109375" style="17" customWidth="1"/>
    <col min="4111" max="4353" width="11.42578125" style="17"/>
    <col min="4354" max="4354" width="52.28515625" style="17" customWidth="1"/>
    <col min="4355" max="4355" width="2.85546875" style="17" customWidth="1"/>
    <col min="4356" max="4356" width="52.28515625" style="17" customWidth="1"/>
    <col min="4357" max="4357" width="2.85546875" style="17" customWidth="1"/>
    <col min="4358" max="4358" width="52.28515625" style="17" customWidth="1"/>
    <col min="4359" max="4359" width="2.85546875" style="17" customWidth="1"/>
    <col min="4360" max="4360" width="52.28515625" style="17" customWidth="1"/>
    <col min="4361" max="4361" width="2.85546875" style="17" customWidth="1"/>
    <col min="4362" max="4362" width="52.28515625" style="17" customWidth="1"/>
    <col min="4363" max="4363" width="8.7109375" style="17" customWidth="1"/>
    <col min="4364" max="4364" width="6.7109375" style="17" customWidth="1"/>
    <col min="4365" max="4365" width="28.5703125" style="17" customWidth="1"/>
    <col min="4366" max="4366" width="17.7109375" style="17" customWidth="1"/>
    <col min="4367" max="4609" width="11.42578125" style="17"/>
    <col min="4610" max="4610" width="52.28515625" style="17" customWidth="1"/>
    <col min="4611" max="4611" width="2.85546875" style="17" customWidth="1"/>
    <col min="4612" max="4612" width="52.28515625" style="17" customWidth="1"/>
    <col min="4613" max="4613" width="2.85546875" style="17" customWidth="1"/>
    <col min="4614" max="4614" width="52.28515625" style="17" customWidth="1"/>
    <col min="4615" max="4615" width="2.85546875" style="17" customWidth="1"/>
    <col min="4616" max="4616" width="52.28515625" style="17" customWidth="1"/>
    <col min="4617" max="4617" width="2.85546875" style="17" customWidth="1"/>
    <col min="4618" max="4618" width="52.28515625" style="17" customWidth="1"/>
    <col min="4619" max="4619" width="8.7109375" style="17" customWidth="1"/>
    <col min="4620" max="4620" width="6.7109375" style="17" customWidth="1"/>
    <col min="4621" max="4621" width="28.5703125" style="17" customWidth="1"/>
    <col min="4622" max="4622" width="17.7109375" style="17" customWidth="1"/>
    <col min="4623" max="4865" width="11.42578125" style="17"/>
    <col min="4866" max="4866" width="52.28515625" style="17" customWidth="1"/>
    <col min="4867" max="4867" width="2.85546875" style="17" customWidth="1"/>
    <col min="4868" max="4868" width="52.28515625" style="17" customWidth="1"/>
    <col min="4869" max="4869" width="2.85546875" style="17" customWidth="1"/>
    <col min="4870" max="4870" width="52.28515625" style="17" customWidth="1"/>
    <col min="4871" max="4871" width="2.85546875" style="17" customWidth="1"/>
    <col min="4872" max="4872" width="52.28515625" style="17" customWidth="1"/>
    <col min="4873" max="4873" width="2.85546875" style="17" customWidth="1"/>
    <col min="4874" max="4874" width="52.28515625" style="17" customWidth="1"/>
    <col min="4875" max="4875" width="8.7109375" style="17" customWidth="1"/>
    <col min="4876" max="4876" width="6.7109375" style="17" customWidth="1"/>
    <col min="4877" max="4877" width="28.5703125" style="17" customWidth="1"/>
    <col min="4878" max="4878" width="17.7109375" style="17" customWidth="1"/>
    <col min="4879" max="5121" width="11.42578125" style="17"/>
    <col min="5122" max="5122" width="52.28515625" style="17" customWidth="1"/>
    <col min="5123" max="5123" width="2.85546875" style="17" customWidth="1"/>
    <col min="5124" max="5124" width="52.28515625" style="17" customWidth="1"/>
    <col min="5125" max="5125" width="2.85546875" style="17" customWidth="1"/>
    <col min="5126" max="5126" width="52.28515625" style="17" customWidth="1"/>
    <col min="5127" max="5127" width="2.85546875" style="17" customWidth="1"/>
    <col min="5128" max="5128" width="52.28515625" style="17" customWidth="1"/>
    <col min="5129" max="5129" width="2.85546875" style="17" customWidth="1"/>
    <col min="5130" max="5130" width="52.28515625" style="17" customWidth="1"/>
    <col min="5131" max="5131" width="8.7109375" style="17" customWidth="1"/>
    <col min="5132" max="5132" width="6.7109375" style="17" customWidth="1"/>
    <col min="5133" max="5133" width="28.5703125" style="17" customWidth="1"/>
    <col min="5134" max="5134" width="17.7109375" style="17" customWidth="1"/>
    <col min="5135" max="5377" width="11.42578125" style="17"/>
    <col min="5378" max="5378" width="52.28515625" style="17" customWidth="1"/>
    <col min="5379" max="5379" width="2.85546875" style="17" customWidth="1"/>
    <col min="5380" max="5380" width="52.28515625" style="17" customWidth="1"/>
    <col min="5381" max="5381" width="2.85546875" style="17" customWidth="1"/>
    <col min="5382" max="5382" width="52.28515625" style="17" customWidth="1"/>
    <col min="5383" max="5383" width="2.85546875" style="17" customWidth="1"/>
    <col min="5384" max="5384" width="52.28515625" style="17" customWidth="1"/>
    <col min="5385" max="5385" width="2.85546875" style="17" customWidth="1"/>
    <col min="5386" max="5386" width="52.28515625" style="17" customWidth="1"/>
    <col min="5387" max="5387" width="8.7109375" style="17" customWidth="1"/>
    <col min="5388" max="5388" width="6.7109375" style="17" customWidth="1"/>
    <col min="5389" max="5389" width="28.5703125" style="17" customWidth="1"/>
    <col min="5390" max="5390" width="17.7109375" style="17" customWidth="1"/>
    <col min="5391" max="5633" width="11.42578125" style="17"/>
    <col min="5634" max="5634" width="52.28515625" style="17" customWidth="1"/>
    <col min="5635" max="5635" width="2.85546875" style="17" customWidth="1"/>
    <col min="5636" max="5636" width="52.28515625" style="17" customWidth="1"/>
    <col min="5637" max="5637" width="2.85546875" style="17" customWidth="1"/>
    <col min="5638" max="5638" width="52.28515625" style="17" customWidth="1"/>
    <col min="5639" max="5639" width="2.85546875" style="17" customWidth="1"/>
    <col min="5640" max="5640" width="52.28515625" style="17" customWidth="1"/>
    <col min="5641" max="5641" width="2.85546875" style="17" customWidth="1"/>
    <col min="5642" max="5642" width="52.28515625" style="17" customWidth="1"/>
    <col min="5643" max="5643" width="8.7109375" style="17" customWidth="1"/>
    <col min="5644" max="5644" width="6.7109375" style="17" customWidth="1"/>
    <col min="5645" max="5645" width="28.5703125" style="17" customWidth="1"/>
    <col min="5646" max="5646" width="17.7109375" style="17" customWidth="1"/>
    <col min="5647" max="5889" width="11.42578125" style="17"/>
    <col min="5890" max="5890" width="52.28515625" style="17" customWidth="1"/>
    <col min="5891" max="5891" width="2.85546875" style="17" customWidth="1"/>
    <col min="5892" max="5892" width="52.28515625" style="17" customWidth="1"/>
    <col min="5893" max="5893" width="2.85546875" style="17" customWidth="1"/>
    <col min="5894" max="5894" width="52.28515625" style="17" customWidth="1"/>
    <col min="5895" max="5895" width="2.85546875" style="17" customWidth="1"/>
    <col min="5896" max="5896" width="52.28515625" style="17" customWidth="1"/>
    <col min="5897" max="5897" width="2.85546875" style="17" customWidth="1"/>
    <col min="5898" max="5898" width="52.28515625" style="17" customWidth="1"/>
    <col min="5899" max="5899" width="8.7109375" style="17" customWidth="1"/>
    <col min="5900" max="5900" width="6.7109375" style="17" customWidth="1"/>
    <col min="5901" max="5901" width="28.5703125" style="17" customWidth="1"/>
    <col min="5902" max="5902" width="17.7109375" style="17" customWidth="1"/>
    <col min="5903" max="6145" width="11.42578125" style="17"/>
    <col min="6146" max="6146" width="52.28515625" style="17" customWidth="1"/>
    <col min="6147" max="6147" width="2.85546875" style="17" customWidth="1"/>
    <col min="6148" max="6148" width="52.28515625" style="17" customWidth="1"/>
    <col min="6149" max="6149" width="2.85546875" style="17" customWidth="1"/>
    <col min="6150" max="6150" width="52.28515625" style="17" customWidth="1"/>
    <col min="6151" max="6151" width="2.85546875" style="17" customWidth="1"/>
    <col min="6152" max="6152" width="52.28515625" style="17" customWidth="1"/>
    <col min="6153" max="6153" width="2.85546875" style="17" customWidth="1"/>
    <col min="6154" max="6154" width="52.28515625" style="17" customWidth="1"/>
    <col min="6155" max="6155" width="8.7109375" style="17" customWidth="1"/>
    <col min="6156" max="6156" width="6.7109375" style="17" customWidth="1"/>
    <col min="6157" max="6157" width="28.5703125" style="17" customWidth="1"/>
    <col min="6158" max="6158" width="17.7109375" style="17" customWidth="1"/>
    <col min="6159" max="6401" width="11.42578125" style="17"/>
    <col min="6402" max="6402" width="52.28515625" style="17" customWidth="1"/>
    <col min="6403" max="6403" width="2.85546875" style="17" customWidth="1"/>
    <col min="6404" max="6404" width="52.28515625" style="17" customWidth="1"/>
    <col min="6405" max="6405" width="2.85546875" style="17" customWidth="1"/>
    <col min="6406" max="6406" width="52.28515625" style="17" customWidth="1"/>
    <col min="6407" max="6407" width="2.85546875" style="17" customWidth="1"/>
    <col min="6408" max="6408" width="52.28515625" style="17" customWidth="1"/>
    <col min="6409" max="6409" width="2.85546875" style="17" customWidth="1"/>
    <col min="6410" max="6410" width="52.28515625" style="17" customWidth="1"/>
    <col min="6411" max="6411" width="8.7109375" style="17" customWidth="1"/>
    <col min="6412" max="6412" width="6.7109375" style="17" customWidth="1"/>
    <col min="6413" max="6413" width="28.5703125" style="17" customWidth="1"/>
    <col min="6414" max="6414" width="17.7109375" style="17" customWidth="1"/>
    <col min="6415" max="6657" width="11.42578125" style="17"/>
    <col min="6658" max="6658" width="52.28515625" style="17" customWidth="1"/>
    <col min="6659" max="6659" width="2.85546875" style="17" customWidth="1"/>
    <col min="6660" max="6660" width="52.28515625" style="17" customWidth="1"/>
    <col min="6661" max="6661" width="2.85546875" style="17" customWidth="1"/>
    <col min="6662" max="6662" width="52.28515625" style="17" customWidth="1"/>
    <col min="6663" max="6663" width="2.85546875" style="17" customWidth="1"/>
    <col min="6664" max="6664" width="52.28515625" style="17" customWidth="1"/>
    <col min="6665" max="6665" width="2.85546875" style="17" customWidth="1"/>
    <col min="6666" max="6666" width="52.28515625" style="17" customWidth="1"/>
    <col min="6667" max="6667" width="8.7109375" style="17" customWidth="1"/>
    <col min="6668" max="6668" width="6.7109375" style="17" customWidth="1"/>
    <col min="6669" max="6669" width="28.5703125" style="17" customWidth="1"/>
    <col min="6670" max="6670" width="17.7109375" style="17" customWidth="1"/>
    <col min="6671" max="6913" width="11.42578125" style="17"/>
    <col min="6914" max="6914" width="52.28515625" style="17" customWidth="1"/>
    <col min="6915" max="6915" width="2.85546875" style="17" customWidth="1"/>
    <col min="6916" max="6916" width="52.28515625" style="17" customWidth="1"/>
    <col min="6917" max="6917" width="2.85546875" style="17" customWidth="1"/>
    <col min="6918" max="6918" width="52.28515625" style="17" customWidth="1"/>
    <col min="6919" max="6919" width="2.85546875" style="17" customWidth="1"/>
    <col min="6920" max="6920" width="52.28515625" style="17" customWidth="1"/>
    <col min="6921" max="6921" width="2.85546875" style="17" customWidth="1"/>
    <col min="6922" max="6922" width="52.28515625" style="17" customWidth="1"/>
    <col min="6923" max="6923" width="8.7109375" style="17" customWidth="1"/>
    <col min="6924" max="6924" width="6.7109375" style="17" customWidth="1"/>
    <col min="6925" max="6925" width="28.5703125" style="17" customWidth="1"/>
    <col min="6926" max="6926" width="17.7109375" style="17" customWidth="1"/>
    <col min="6927" max="7169" width="11.42578125" style="17"/>
    <col min="7170" max="7170" width="52.28515625" style="17" customWidth="1"/>
    <col min="7171" max="7171" width="2.85546875" style="17" customWidth="1"/>
    <col min="7172" max="7172" width="52.28515625" style="17" customWidth="1"/>
    <col min="7173" max="7173" width="2.85546875" style="17" customWidth="1"/>
    <col min="7174" max="7174" width="52.28515625" style="17" customWidth="1"/>
    <col min="7175" max="7175" width="2.85546875" style="17" customWidth="1"/>
    <col min="7176" max="7176" width="52.28515625" style="17" customWidth="1"/>
    <col min="7177" max="7177" width="2.85546875" style="17" customWidth="1"/>
    <col min="7178" max="7178" width="52.28515625" style="17" customWidth="1"/>
    <col min="7179" max="7179" width="8.7109375" style="17" customWidth="1"/>
    <col min="7180" max="7180" width="6.7109375" style="17" customWidth="1"/>
    <col min="7181" max="7181" width="28.5703125" style="17" customWidth="1"/>
    <col min="7182" max="7182" width="17.7109375" style="17" customWidth="1"/>
    <col min="7183" max="7425" width="11.42578125" style="17"/>
    <col min="7426" max="7426" width="52.28515625" style="17" customWidth="1"/>
    <col min="7427" max="7427" width="2.85546875" style="17" customWidth="1"/>
    <col min="7428" max="7428" width="52.28515625" style="17" customWidth="1"/>
    <col min="7429" max="7429" width="2.85546875" style="17" customWidth="1"/>
    <col min="7430" max="7430" width="52.28515625" style="17" customWidth="1"/>
    <col min="7431" max="7431" width="2.85546875" style="17" customWidth="1"/>
    <col min="7432" max="7432" width="52.28515625" style="17" customWidth="1"/>
    <col min="7433" max="7433" width="2.85546875" style="17" customWidth="1"/>
    <col min="7434" max="7434" width="52.28515625" style="17" customWidth="1"/>
    <col min="7435" max="7435" width="8.7109375" style="17" customWidth="1"/>
    <col min="7436" max="7436" width="6.7109375" style="17" customWidth="1"/>
    <col min="7437" max="7437" width="28.5703125" style="17" customWidth="1"/>
    <col min="7438" max="7438" width="17.7109375" style="17" customWidth="1"/>
    <col min="7439" max="7681" width="11.42578125" style="17"/>
    <col min="7682" max="7682" width="52.28515625" style="17" customWidth="1"/>
    <col min="7683" max="7683" width="2.85546875" style="17" customWidth="1"/>
    <col min="7684" max="7684" width="52.28515625" style="17" customWidth="1"/>
    <col min="7685" max="7685" width="2.85546875" style="17" customWidth="1"/>
    <col min="7686" max="7686" width="52.28515625" style="17" customWidth="1"/>
    <col min="7687" max="7687" width="2.85546875" style="17" customWidth="1"/>
    <col min="7688" max="7688" width="52.28515625" style="17" customWidth="1"/>
    <col min="7689" max="7689" width="2.85546875" style="17" customWidth="1"/>
    <col min="7690" max="7690" width="52.28515625" style="17" customWidth="1"/>
    <col min="7691" max="7691" width="8.7109375" style="17" customWidth="1"/>
    <col min="7692" max="7692" width="6.7109375" style="17" customWidth="1"/>
    <col min="7693" max="7693" width="28.5703125" style="17" customWidth="1"/>
    <col min="7694" max="7694" width="17.7109375" style="17" customWidth="1"/>
    <col min="7695" max="7937" width="11.42578125" style="17"/>
    <col min="7938" max="7938" width="52.28515625" style="17" customWidth="1"/>
    <col min="7939" max="7939" width="2.85546875" style="17" customWidth="1"/>
    <col min="7940" max="7940" width="52.28515625" style="17" customWidth="1"/>
    <col min="7941" max="7941" width="2.85546875" style="17" customWidth="1"/>
    <col min="7942" max="7942" width="52.28515625" style="17" customWidth="1"/>
    <col min="7943" max="7943" width="2.85546875" style="17" customWidth="1"/>
    <col min="7944" max="7944" width="52.28515625" style="17" customWidth="1"/>
    <col min="7945" max="7945" width="2.85546875" style="17" customWidth="1"/>
    <col min="7946" max="7946" width="52.28515625" style="17" customWidth="1"/>
    <col min="7947" max="7947" width="8.7109375" style="17" customWidth="1"/>
    <col min="7948" max="7948" width="6.7109375" style="17" customWidth="1"/>
    <col min="7949" max="7949" width="28.5703125" style="17" customWidth="1"/>
    <col min="7950" max="7950" width="17.7109375" style="17" customWidth="1"/>
    <col min="7951" max="8193" width="11.42578125" style="17"/>
    <col min="8194" max="8194" width="52.28515625" style="17" customWidth="1"/>
    <col min="8195" max="8195" width="2.85546875" style="17" customWidth="1"/>
    <col min="8196" max="8196" width="52.28515625" style="17" customWidth="1"/>
    <col min="8197" max="8197" width="2.85546875" style="17" customWidth="1"/>
    <col min="8198" max="8198" width="52.28515625" style="17" customWidth="1"/>
    <col min="8199" max="8199" width="2.85546875" style="17" customWidth="1"/>
    <col min="8200" max="8200" width="52.28515625" style="17" customWidth="1"/>
    <col min="8201" max="8201" width="2.85546875" style="17" customWidth="1"/>
    <col min="8202" max="8202" width="52.28515625" style="17" customWidth="1"/>
    <col min="8203" max="8203" width="8.7109375" style="17" customWidth="1"/>
    <col min="8204" max="8204" width="6.7109375" style="17" customWidth="1"/>
    <col min="8205" max="8205" width="28.5703125" style="17" customWidth="1"/>
    <col min="8206" max="8206" width="17.7109375" style="17" customWidth="1"/>
    <col min="8207" max="8449" width="11.42578125" style="17"/>
    <col min="8450" max="8450" width="52.28515625" style="17" customWidth="1"/>
    <col min="8451" max="8451" width="2.85546875" style="17" customWidth="1"/>
    <col min="8452" max="8452" width="52.28515625" style="17" customWidth="1"/>
    <col min="8453" max="8453" width="2.85546875" style="17" customWidth="1"/>
    <col min="8454" max="8454" width="52.28515625" style="17" customWidth="1"/>
    <col min="8455" max="8455" width="2.85546875" style="17" customWidth="1"/>
    <col min="8456" max="8456" width="52.28515625" style="17" customWidth="1"/>
    <col min="8457" max="8457" width="2.85546875" style="17" customWidth="1"/>
    <col min="8458" max="8458" width="52.28515625" style="17" customWidth="1"/>
    <col min="8459" max="8459" width="8.7109375" style="17" customWidth="1"/>
    <col min="8460" max="8460" width="6.7109375" style="17" customWidth="1"/>
    <col min="8461" max="8461" width="28.5703125" style="17" customWidth="1"/>
    <col min="8462" max="8462" width="17.7109375" style="17" customWidth="1"/>
    <col min="8463" max="8705" width="11.42578125" style="17"/>
    <col min="8706" max="8706" width="52.28515625" style="17" customWidth="1"/>
    <col min="8707" max="8707" width="2.85546875" style="17" customWidth="1"/>
    <col min="8708" max="8708" width="52.28515625" style="17" customWidth="1"/>
    <col min="8709" max="8709" width="2.85546875" style="17" customWidth="1"/>
    <col min="8710" max="8710" width="52.28515625" style="17" customWidth="1"/>
    <col min="8711" max="8711" width="2.85546875" style="17" customWidth="1"/>
    <col min="8712" max="8712" width="52.28515625" style="17" customWidth="1"/>
    <col min="8713" max="8713" width="2.85546875" style="17" customWidth="1"/>
    <col min="8714" max="8714" width="52.28515625" style="17" customWidth="1"/>
    <col min="8715" max="8715" width="8.7109375" style="17" customWidth="1"/>
    <col min="8716" max="8716" width="6.7109375" style="17" customWidth="1"/>
    <col min="8717" max="8717" width="28.5703125" style="17" customWidth="1"/>
    <col min="8718" max="8718" width="17.7109375" style="17" customWidth="1"/>
    <col min="8719" max="8961" width="11.42578125" style="17"/>
    <col min="8962" max="8962" width="52.28515625" style="17" customWidth="1"/>
    <col min="8963" max="8963" width="2.85546875" style="17" customWidth="1"/>
    <col min="8964" max="8964" width="52.28515625" style="17" customWidth="1"/>
    <col min="8965" max="8965" width="2.85546875" style="17" customWidth="1"/>
    <col min="8966" max="8966" width="52.28515625" style="17" customWidth="1"/>
    <col min="8967" max="8967" width="2.85546875" style="17" customWidth="1"/>
    <col min="8968" max="8968" width="52.28515625" style="17" customWidth="1"/>
    <col min="8969" max="8969" width="2.85546875" style="17" customWidth="1"/>
    <col min="8970" max="8970" width="52.28515625" style="17" customWidth="1"/>
    <col min="8971" max="8971" width="8.7109375" style="17" customWidth="1"/>
    <col min="8972" max="8972" width="6.7109375" style="17" customWidth="1"/>
    <col min="8973" max="8973" width="28.5703125" style="17" customWidth="1"/>
    <col min="8974" max="8974" width="17.7109375" style="17" customWidth="1"/>
    <col min="8975" max="9217" width="11.42578125" style="17"/>
    <col min="9218" max="9218" width="52.28515625" style="17" customWidth="1"/>
    <col min="9219" max="9219" width="2.85546875" style="17" customWidth="1"/>
    <col min="9220" max="9220" width="52.28515625" style="17" customWidth="1"/>
    <col min="9221" max="9221" width="2.85546875" style="17" customWidth="1"/>
    <col min="9222" max="9222" width="52.28515625" style="17" customWidth="1"/>
    <col min="9223" max="9223" width="2.85546875" style="17" customWidth="1"/>
    <col min="9224" max="9224" width="52.28515625" style="17" customWidth="1"/>
    <col min="9225" max="9225" width="2.85546875" style="17" customWidth="1"/>
    <col min="9226" max="9226" width="52.28515625" style="17" customWidth="1"/>
    <col min="9227" max="9227" width="8.7109375" style="17" customWidth="1"/>
    <col min="9228" max="9228" width="6.7109375" style="17" customWidth="1"/>
    <col min="9229" max="9229" width="28.5703125" style="17" customWidth="1"/>
    <col min="9230" max="9230" width="17.7109375" style="17" customWidth="1"/>
    <col min="9231" max="9473" width="11.42578125" style="17"/>
    <col min="9474" max="9474" width="52.28515625" style="17" customWidth="1"/>
    <col min="9475" max="9475" width="2.85546875" style="17" customWidth="1"/>
    <col min="9476" max="9476" width="52.28515625" style="17" customWidth="1"/>
    <col min="9477" max="9477" width="2.85546875" style="17" customWidth="1"/>
    <col min="9478" max="9478" width="52.28515625" style="17" customWidth="1"/>
    <col min="9479" max="9479" width="2.85546875" style="17" customWidth="1"/>
    <col min="9480" max="9480" width="52.28515625" style="17" customWidth="1"/>
    <col min="9481" max="9481" width="2.85546875" style="17" customWidth="1"/>
    <col min="9482" max="9482" width="52.28515625" style="17" customWidth="1"/>
    <col min="9483" max="9483" width="8.7109375" style="17" customWidth="1"/>
    <col min="9484" max="9484" width="6.7109375" style="17" customWidth="1"/>
    <col min="9485" max="9485" width="28.5703125" style="17" customWidth="1"/>
    <col min="9486" max="9486" width="17.7109375" style="17" customWidth="1"/>
    <col min="9487" max="9729" width="11.42578125" style="17"/>
    <col min="9730" max="9730" width="52.28515625" style="17" customWidth="1"/>
    <col min="9731" max="9731" width="2.85546875" style="17" customWidth="1"/>
    <col min="9732" max="9732" width="52.28515625" style="17" customWidth="1"/>
    <col min="9733" max="9733" width="2.85546875" style="17" customWidth="1"/>
    <col min="9734" max="9734" width="52.28515625" style="17" customWidth="1"/>
    <col min="9735" max="9735" width="2.85546875" style="17" customWidth="1"/>
    <col min="9736" max="9736" width="52.28515625" style="17" customWidth="1"/>
    <col min="9737" max="9737" width="2.85546875" style="17" customWidth="1"/>
    <col min="9738" max="9738" width="52.28515625" style="17" customWidth="1"/>
    <col min="9739" max="9739" width="8.7109375" style="17" customWidth="1"/>
    <col min="9740" max="9740" width="6.7109375" style="17" customWidth="1"/>
    <col min="9741" max="9741" width="28.5703125" style="17" customWidth="1"/>
    <col min="9742" max="9742" width="17.7109375" style="17" customWidth="1"/>
    <col min="9743" max="9985" width="11.42578125" style="17"/>
    <col min="9986" max="9986" width="52.28515625" style="17" customWidth="1"/>
    <col min="9987" max="9987" width="2.85546875" style="17" customWidth="1"/>
    <col min="9988" max="9988" width="52.28515625" style="17" customWidth="1"/>
    <col min="9989" max="9989" width="2.85546875" style="17" customWidth="1"/>
    <col min="9990" max="9990" width="52.28515625" style="17" customWidth="1"/>
    <col min="9991" max="9991" width="2.85546875" style="17" customWidth="1"/>
    <col min="9992" max="9992" width="52.28515625" style="17" customWidth="1"/>
    <col min="9993" max="9993" width="2.85546875" style="17" customWidth="1"/>
    <col min="9994" max="9994" width="52.28515625" style="17" customWidth="1"/>
    <col min="9995" max="9995" width="8.7109375" style="17" customWidth="1"/>
    <col min="9996" max="9996" width="6.7109375" style="17" customWidth="1"/>
    <col min="9997" max="9997" width="28.5703125" style="17" customWidth="1"/>
    <col min="9998" max="9998" width="17.7109375" style="17" customWidth="1"/>
    <col min="9999" max="10241" width="11.42578125" style="17"/>
    <col min="10242" max="10242" width="52.28515625" style="17" customWidth="1"/>
    <col min="10243" max="10243" width="2.85546875" style="17" customWidth="1"/>
    <col min="10244" max="10244" width="52.28515625" style="17" customWidth="1"/>
    <col min="10245" max="10245" width="2.85546875" style="17" customWidth="1"/>
    <col min="10246" max="10246" width="52.28515625" style="17" customWidth="1"/>
    <col min="10247" max="10247" width="2.85546875" style="17" customWidth="1"/>
    <col min="10248" max="10248" width="52.28515625" style="17" customWidth="1"/>
    <col min="10249" max="10249" width="2.85546875" style="17" customWidth="1"/>
    <col min="10250" max="10250" width="52.28515625" style="17" customWidth="1"/>
    <col min="10251" max="10251" width="8.7109375" style="17" customWidth="1"/>
    <col min="10252" max="10252" width="6.7109375" style="17" customWidth="1"/>
    <col min="10253" max="10253" width="28.5703125" style="17" customWidth="1"/>
    <col min="10254" max="10254" width="17.7109375" style="17" customWidth="1"/>
    <col min="10255" max="10497" width="11.42578125" style="17"/>
    <col min="10498" max="10498" width="52.28515625" style="17" customWidth="1"/>
    <col min="10499" max="10499" width="2.85546875" style="17" customWidth="1"/>
    <col min="10500" max="10500" width="52.28515625" style="17" customWidth="1"/>
    <col min="10501" max="10501" width="2.85546875" style="17" customWidth="1"/>
    <col min="10502" max="10502" width="52.28515625" style="17" customWidth="1"/>
    <col min="10503" max="10503" width="2.85546875" style="17" customWidth="1"/>
    <col min="10504" max="10504" width="52.28515625" style="17" customWidth="1"/>
    <col min="10505" max="10505" width="2.85546875" style="17" customWidth="1"/>
    <col min="10506" max="10506" width="52.28515625" style="17" customWidth="1"/>
    <col min="10507" max="10507" width="8.7109375" style="17" customWidth="1"/>
    <col min="10508" max="10508" width="6.7109375" style="17" customWidth="1"/>
    <col min="10509" max="10509" width="28.5703125" style="17" customWidth="1"/>
    <col min="10510" max="10510" width="17.7109375" style="17" customWidth="1"/>
    <col min="10511" max="10753" width="11.42578125" style="17"/>
    <col min="10754" max="10754" width="52.28515625" style="17" customWidth="1"/>
    <col min="10755" max="10755" width="2.85546875" style="17" customWidth="1"/>
    <col min="10756" max="10756" width="52.28515625" style="17" customWidth="1"/>
    <col min="10757" max="10757" width="2.85546875" style="17" customWidth="1"/>
    <col min="10758" max="10758" width="52.28515625" style="17" customWidth="1"/>
    <col min="10759" max="10759" width="2.85546875" style="17" customWidth="1"/>
    <col min="10760" max="10760" width="52.28515625" style="17" customWidth="1"/>
    <col min="10761" max="10761" width="2.85546875" style="17" customWidth="1"/>
    <col min="10762" max="10762" width="52.28515625" style="17" customWidth="1"/>
    <col min="10763" max="10763" width="8.7109375" style="17" customWidth="1"/>
    <col min="10764" max="10764" width="6.7109375" style="17" customWidth="1"/>
    <col min="10765" max="10765" width="28.5703125" style="17" customWidth="1"/>
    <col min="10766" max="10766" width="17.7109375" style="17" customWidth="1"/>
    <col min="10767" max="11009" width="11.42578125" style="17"/>
    <col min="11010" max="11010" width="52.28515625" style="17" customWidth="1"/>
    <col min="11011" max="11011" width="2.85546875" style="17" customWidth="1"/>
    <col min="11012" max="11012" width="52.28515625" style="17" customWidth="1"/>
    <col min="11013" max="11013" width="2.85546875" style="17" customWidth="1"/>
    <col min="11014" max="11014" width="52.28515625" style="17" customWidth="1"/>
    <col min="11015" max="11015" width="2.85546875" style="17" customWidth="1"/>
    <col min="11016" max="11016" width="52.28515625" style="17" customWidth="1"/>
    <col min="11017" max="11017" width="2.85546875" style="17" customWidth="1"/>
    <col min="11018" max="11018" width="52.28515625" style="17" customWidth="1"/>
    <col min="11019" max="11019" width="8.7109375" style="17" customWidth="1"/>
    <col min="11020" max="11020" width="6.7109375" style="17" customWidth="1"/>
    <col min="11021" max="11021" width="28.5703125" style="17" customWidth="1"/>
    <col min="11022" max="11022" width="17.7109375" style="17" customWidth="1"/>
    <col min="11023" max="11265" width="11.42578125" style="17"/>
    <col min="11266" max="11266" width="52.28515625" style="17" customWidth="1"/>
    <col min="11267" max="11267" width="2.85546875" style="17" customWidth="1"/>
    <col min="11268" max="11268" width="52.28515625" style="17" customWidth="1"/>
    <col min="11269" max="11269" width="2.85546875" style="17" customWidth="1"/>
    <col min="11270" max="11270" width="52.28515625" style="17" customWidth="1"/>
    <col min="11271" max="11271" width="2.85546875" style="17" customWidth="1"/>
    <col min="11272" max="11272" width="52.28515625" style="17" customWidth="1"/>
    <col min="11273" max="11273" width="2.85546875" style="17" customWidth="1"/>
    <col min="11274" max="11274" width="52.28515625" style="17" customWidth="1"/>
    <col min="11275" max="11275" width="8.7109375" style="17" customWidth="1"/>
    <col min="11276" max="11276" width="6.7109375" style="17" customWidth="1"/>
    <col min="11277" max="11277" width="28.5703125" style="17" customWidth="1"/>
    <col min="11278" max="11278" width="17.7109375" style="17" customWidth="1"/>
    <col min="11279" max="11521" width="11.42578125" style="17"/>
    <col min="11522" max="11522" width="52.28515625" style="17" customWidth="1"/>
    <col min="11523" max="11523" width="2.85546875" style="17" customWidth="1"/>
    <col min="11524" max="11524" width="52.28515625" style="17" customWidth="1"/>
    <col min="11525" max="11525" width="2.85546875" style="17" customWidth="1"/>
    <col min="11526" max="11526" width="52.28515625" style="17" customWidth="1"/>
    <col min="11527" max="11527" width="2.85546875" style="17" customWidth="1"/>
    <col min="11528" max="11528" width="52.28515625" style="17" customWidth="1"/>
    <col min="11529" max="11529" width="2.85546875" style="17" customWidth="1"/>
    <col min="11530" max="11530" width="52.28515625" style="17" customWidth="1"/>
    <col min="11531" max="11531" width="8.7109375" style="17" customWidth="1"/>
    <col min="11532" max="11532" width="6.7109375" style="17" customWidth="1"/>
    <col min="11533" max="11533" width="28.5703125" style="17" customWidth="1"/>
    <col min="11534" max="11534" width="17.7109375" style="17" customWidth="1"/>
    <col min="11535" max="11777" width="11.42578125" style="17"/>
    <col min="11778" max="11778" width="52.28515625" style="17" customWidth="1"/>
    <col min="11779" max="11779" width="2.85546875" style="17" customWidth="1"/>
    <col min="11780" max="11780" width="52.28515625" style="17" customWidth="1"/>
    <col min="11781" max="11781" width="2.85546875" style="17" customWidth="1"/>
    <col min="11782" max="11782" width="52.28515625" style="17" customWidth="1"/>
    <col min="11783" max="11783" width="2.85546875" style="17" customWidth="1"/>
    <col min="11784" max="11784" width="52.28515625" style="17" customWidth="1"/>
    <col min="11785" max="11785" width="2.85546875" style="17" customWidth="1"/>
    <col min="11786" max="11786" width="52.28515625" style="17" customWidth="1"/>
    <col min="11787" max="11787" width="8.7109375" style="17" customWidth="1"/>
    <col min="11788" max="11788" width="6.7109375" style="17" customWidth="1"/>
    <col min="11789" max="11789" width="28.5703125" style="17" customWidth="1"/>
    <col min="11790" max="11790" width="17.7109375" style="17" customWidth="1"/>
    <col min="11791" max="12033" width="11.42578125" style="17"/>
    <col min="12034" max="12034" width="52.28515625" style="17" customWidth="1"/>
    <col min="12035" max="12035" width="2.85546875" style="17" customWidth="1"/>
    <col min="12036" max="12036" width="52.28515625" style="17" customWidth="1"/>
    <col min="12037" max="12037" width="2.85546875" style="17" customWidth="1"/>
    <col min="12038" max="12038" width="52.28515625" style="17" customWidth="1"/>
    <col min="12039" max="12039" width="2.85546875" style="17" customWidth="1"/>
    <col min="12040" max="12040" width="52.28515625" style="17" customWidth="1"/>
    <col min="12041" max="12041" width="2.85546875" style="17" customWidth="1"/>
    <col min="12042" max="12042" width="52.28515625" style="17" customWidth="1"/>
    <col min="12043" max="12043" width="8.7109375" style="17" customWidth="1"/>
    <col min="12044" max="12044" width="6.7109375" style="17" customWidth="1"/>
    <col min="12045" max="12045" width="28.5703125" style="17" customWidth="1"/>
    <col min="12046" max="12046" width="17.7109375" style="17" customWidth="1"/>
    <col min="12047" max="12289" width="11.42578125" style="17"/>
    <col min="12290" max="12290" width="52.28515625" style="17" customWidth="1"/>
    <col min="12291" max="12291" width="2.85546875" style="17" customWidth="1"/>
    <col min="12292" max="12292" width="52.28515625" style="17" customWidth="1"/>
    <col min="12293" max="12293" width="2.85546875" style="17" customWidth="1"/>
    <col min="12294" max="12294" width="52.28515625" style="17" customWidth="1"/>
    <col min="12295" max="12295" width="2.85546875" style="17" customWidth="1"/>
    <col min="12296" max="12296" width="52.28515625" style="17" customWidth="1"/>
    <col min="12297" max="12297" width="2.85546875" style="17" customWidth="1"/>
    <col min="12298" max="12298" width="52.28515625" style="17" customWidth="1"/>
    <col min="12299" max="12299" width="8.7109375" style="17" customWidth="1"/>
    <col min="12300" max="12300" width="6.7109375" style="17" customWidth="1"/>
    <col min="12301" max="12301" width="28.5703125" style="17" customWidth="1"/>
    <col min="12302" max="12302" width="17.7109375" style="17" customWidth="1"/>
    <col min="12303" max="12545" width="11.42578125" style="17"/>
    <col min="12546" max="12546" width="52.28515625" style="17" customWidth="1"/>
    <col min="12547" max="12547" width="2.85546875" style="17" customWidth="1"/>
    <col min="12548" max="12548" width="52.28515625" style="17" customWidth="1"/>
    <col min="12549" max="12549" width="2.85546875" style="17" customWidth="1"/>
    <col min="12550" max="12550" width="52.28515625" style="17" customWidth="1"/>
    <col min="12551" max="12551" width="2.85546875" style="17" customWidth="1"/>
    <col min="12552" max="12552" width="52.28515625" style="17" customWidth="1"/>
    <col min="12553" max="12553" width="2.85546875" style="17" customWidth="1"/>
    <col min="12554" max="12554" width="52.28515625" style="17" customWidth="1"/>
    <col min="12555" max="12555" width="8.7109375" style="17" customWidth="1"/>
    <col min="12556" max="12556" width="6.7109375" style="17" customWidth="1"/>
    <col min="12557" max="12557" width="28.5703125" style="17" customWidth="1"/>
    <col min="12558" max="12558" width="17.7109375" style="17" customWidth="1"/>
    <col min="12559" max="12801" width="11.42578125" style="17"/>
    <col min="12802" max="12802" width="52.28515625" style="17" customWidth="1"/>
    <col min="12803" max="12803" width="2.85546875" style="17" customWidth="1"/>
    <col min="12804" max="12804" width="52.28515625" style="17" customWidth="1"/>
    <col min="12805" max="12805" width="2.85546875" style="17" customWidth="1"/>
    <col min="12806" max="12806" width="52.28515625" style="17" customWidth="1"/>
    <col min="12807" max="12807" width="2.85546875" style="17" customWidth="1"/>
    <col min="12808" max="12808" width="52.28515625" style="17" customWidth="1"/>
    <col min="12809" max="12809" width="2.85546875" style="17" customWidth="1"/>
    <col min="12810" max="12810" width="52.28515625" style="17" customWidth="1"/>
    <col min="12811" max="12811" width="8.7109375" style="17" customWidth="1"/>
    <col min="12812" max="12812" width="6.7109375" style="17" customWidth="1"/>
    <col min="12813" max="12813" width="28.5703125" style="17" customWidth="1"/>
    <col min="12814" max="12814" width="17.7109375" style="17" customWidth="1"/>
    <col min="12815" max="13057" width="11.42578125" style="17"/>
    <col min="13058" max="13058" width="52.28515625" style="17" customWidth="1"/>
    <col min="13059" max="13059" width="2.85546875" style="17" customWidth="1"/>
    <col min="13060" max="13060" width="52.28515625" style="17" customWidth="1"/>
    <col min="13061" max="13061" width="2.85546875" style="17" customWidth="1"/>
    <col min="13062" max="13062" width="52.28515625" style="17" customWidth="1"/>
    <col min="13063" max="13063" width="2.85546875" style="17" customWidth="1"/>
    <col min="13064" max="13064" width="52.28515625" style="17" customWidth="1"/>
    <col min="13065" max="13065" width="2.85546875" style="17" customWidth="1"/>
    <col min="13066" max="13066" width="52.28515625" style="17" customWidth="1"/>
    <col min="13067" max="13067" width="8.7109375" style="17" customWidth="1"/>
    <col min="13068" max="13068" width="6.7109375" style="17" customWidth="1"/>
    <col min="13069" max="13069" width="28.5703125" style="17" customWidth="1"/>
    <col min="13070" max="13070" width="17.7109375" style="17" customWidth="1"/>
    <col min="13071" max="13313" width="11.42578125" style="17"/>
    <col min="13314" max="13314" width="52.28515625" style="17" customWidth="1"/>
    <col min="13315" max="13315" width="2.85546875" style="17" customWidth="1"/>
    <col min="13316" max="13316" width="52.28515625" style="17" customWidth="1"/>
    <col min="13317" max="13317" width="2.85546875" style="17" customWidth="1"/>
    <col min="13318" max="13318" width="52.28515625" style="17" customWidth="1"/>
    <col min="13319" max="13319" width="2.85546875" style="17" customWidth="1"/>
    <col min="13320" max="13320" width="52.28515625" style="17" customWidth="1"/>
    <col min="13321" max="13321" width="2.85546875" style="17" customWidth="1"/>
    <col min="13322" max="13322" width="52.28515625" style="17" customWidth="1"/>
    <col min="13323" max="13323" width="8.7109375" style="17" customWidth="1"/>
    <col min="13324" max="13324" width="6.7109375" style="17" customWidth="1"/>
    <col min="13325" max="13325" width="28.5703125" style="17" customWidth="1"/>
    <col min="13326" max="13326" width="17.7109375" style="17" customWidth="1"/>
    <col min="13327" max="13569" width="11.42578125" style="17"/>
    <col min="13570" max="13570" width="52.28515625" style="17" customWidth="1"/>
    <col min="13571" max="13571" width="2.85546875" style="17" customWidth="1"/>
    <col min="13572" max="13572" width="52.28515625" style="17" customWidth="1"/>
    <col min="13573" max="13573" width="2.85546875" style="17" customWidth="1"/>
    <col min="13574" max="13574" width="52.28515625" style="17" customWidth="1"/>
    <col min="13575" max="13575" width="2.85546875" style="17" customWidth="1"/>
    <col min="13576" max="13576" width="52.28515625" style="17" customWidth="1"/>
    <col min="13577" max="13577" width="2.85546875" style="17" customWidth="1"/>
    <col min="13578" max="13578" width="52.28515625" style="17" customWidth="1"/>
    <col min="13579" max="13579" width="8.7109375" style="17" customWidth="1"/>
    <col min="13580" max="13580" width="6.7109375" style="17" customWidth="1"/>
    <col min="13581" max="13581" width="28.5703125" style="17" customWidth="1"/>
    <col min="13582" max="13582" width="17.7109375" style="17" customWidth="1"/>
    <col min="13583" max="13825" width="11.42578125" style="17"/>
    <col min="13826" max="13826" width="52.28515625" style="17" customWidth="1"/>
    <col min="13827" max="13827" width="2.85546875" style="17" customWidth="1"/>
    <col min="13828" max="13828" width="52.28515625" style="17" customWidth="1"/>
    <col min="13829" max="13829" width="2.85546875" style="17" customWidth="1"/>
    <col min="13830" max="13830" width="52.28515625" style="17" customWidth="1"/>
    <col min="13831" max="13831" width="2.85546875" style="17" customWidth="1"/>
    <col min="13832" max="13832" width="52.28515625" style="17" customWidth="1"/>
    <col min="13833" max="13833" width="2.85546875" style="17" customWidth="1"/>
    <col min="13834" max="13834" width="52.28515625" style="17" customWidth="1"/>
    <col min="13835" max="13835" width="8.7109375" style="17" customWidth="1"/>
    <col min="13836" max="13836" width="6.7109375" style="17" customWidth="1"/>
    <col min="13837" max="13837" width="28.5703125" style="17" customWidth="1"/>
    <col min="13838" max="13838" width="17.7109375" style="17" customWidth="1"/>
    <col min="13839" max="14081" width="11.42578125" style="17"/>
    <col min="14082" max="14082" width="52.28515625" style="17" customWidth="1"/>
    <col min="14083" max="14083" width="2.85546875" style="17" customWidth="1"/>
    <col min="14084" max="14084" width="52.28515625" style="17" customWidth="1"/>
    <col min="14085" max="14085" width="2.85546875" style="17" customWidth="1"/>
    <col min="14086" max="14086" width="52.28515625" style="17" customWidth="1"/>
    <col min="14087" max="14087" width="2.85546875" style="17" customWidth="1"/>
    <col min="14088" max="14088" width="52.28515625" style="17" customWidth="1"/>
    <col min="14089" max="14089" width="2.85546875" style="17" customWidth="1"/>
    <col min="14090" max="14090" width="52.28515625" style="17" customWidth="1"/>
    <col min="14091" max="14091" width="8.7109375" style="17" customWidth="1"/>
    <col min="14092" max="14092" width="6.7109375" style="17" customWidth="1"/>
    <col min="14093" max="14093" width="28.5703125" style="17" customWidth="1"/>
    <col min="14094" max="14094" width="17.7109375" style="17" customWidth="1"/>
    <col min="14095" max="14337" width="11.42578125" style="17"/>
    <col min="14338" max="14338" width="52.28515625" style="17" customWidth="1"/>
    <col min="14339" max="14339" width="2.85546875" style="17" customWidth="1"/>
    <col min="14340" max="14340" width="52.28515625" style="17" customWidth="1"/>
    <col min="14341" max="14341" width="2.85546875" style="17" customWidth="1"/>
    <col min="14342" max="14342" width="52.28515625" style="17" customWidth="1"/>
    <col min="14343" max="14343" width="2.85546875" style="17" customWidth="1"/>
    <col min="14344" max="14344" width="52.28515625" style="17" customWidth="1"/>
    <col min="14345" max="14345" width="2.85546875" style="17" customWidth="1"/>
    <col min="14346" max="14346" width="52.28515625" style="17" customWidth="1"/>
    <col min="14347" max="14347" width="8.7109375" style="17" customWidth="1"/>
    <col min="14348" max="14348" width="6.7109375" style="17" customWidth="1"/>
    <col min="14349" max="14349" width="28.5703125" style="17" customWidth="1"/>
    <col min="14350" max="14350" width="17.7109375" style="17" customWidth="1"/>
    <col min="14351" max="14593" width="11.42578125" style="17"/>
    <col min="14594" max="14594" width="52.28515625" style="17" customWidth="1"/>
    <col min="14595" max="14595" width="2.85546875" style="17" customWidth="1"/>
    <col min="14596" max="14596" width="52.28515625" style="17" customWidth="1"/>
    <col min="14597" max="14597" width="2.85546875" style="17" customWidth="1"/>
    <col min="14598" max="14598" width="52.28515625" style="17" customWidth="1"/>
    <col min="14599" max="14599" width="2.85546875" style="17" customWidth="1"/>
    <col min="14600" max="14600" width="52.28515625" style="17" customWidth="1"/>
    <col min="14601" max="14601" width="2.85546875" style="17" customWidth="1"/>
    <col min="14602" max="14602" width="52.28515625" style="17" customWidth="1"/>
    <col min="14603" max="14603" width="8.7109375" style="17" customWidth="1"/>
    <col min="14604" max="14604" width="6.7109375" style="17" customWidth="1"/>
    <col min="14605" max="14605" width="28.5703125" style="17" customWidth="1"/>
    <col min="14606" max="14606" width="17.7109375" style="17" customWidth="1"/>
    <col min="14607" max="14849" width="11.42578125" style="17"/>
    <col min="14850" max="14850" width="52.28515625" style="17" customWidth="1"/>
    <col min="14851" max="14851" width="2.85546875" style="17" customWidth="1"/>
    <col min="14852" max="14852" width="52.28515625" style="17" customWidth="1"/>
    <col min="14853" max="14853" width="2.85546875" style="17" customWidth="1"/>
    <col min="14854" max="14854" width="52.28515625" style="17" customWidth="1"/>
    <col min="14855" max="14855" width="2.85546875" style="17" customWidth="1"/>
    <col min="14856" max="14856" width="52.28515625" style="17" customWidth="1"/>
    <col min="14857" max="14857" width="2.85546875" style="17" customWidth="1"/>
    <col min="14858" max="14858" width="52.28515625" style="17" customWidth="1"/>
    <col min="14859" max="14859" width="8.7109375" style="17" customWidth="1"/>
    <col min="14860" max="14860" width="6.7109375" style="17" customWidth="1"/>
    <col min="14861" max="14861" width="28.5703125" style="17" customWidth="1"/>
    <col min="14862" max="14862" width="17.7109375" style="17" customWidth="1"/>
    <col min="14863" max="15105" width="11.42578125" style="17"/>
    <col min="15106" max="15106" width="52.28515625" style="17" customWidth="1"/>
    <col min="15107" max="15107" width="2.85546875" style="17" customWidth="1"/>
    <col min="15108" max="15108" width="52.28515625" style="17" customWidth="1"/>
    <col min="15109" max="15109" width="2.85546875" style="17" customWidth="1"/>
    <col min="15110" max="15110" width="52.28515625" style="17" customWidth="1"/>
    <col min="15111" max="15111" width="2.85546875" style="17" customWidth="1"/>
    <col min="15112" max="15112" width="52.28515625" style="17" customWidth="1"/>
    <col min="15113" max="15113" width="2.85546875" style="17" customWidth="1"/>
    <col min="15114" max="15114" width="52.28515625" style="17" customWidth="1"/>
    <col min="15115" max="15115" width="8.7109375" style="17" customWidth="1"/>
    <col min="15116" max="15116" width="6.7109375" style="17" customWidth="1"/>
    <col min="15117" max="15117" width="28.5703125" style="17" customWidth="1"/>
    <col min="15118" max="15118" width="17.7109375" style="17" customWidth="1"/>
    <col min="15119" max="15361" width="11.42578125" style="17"/>
    <col min="15362" max="15362" width="52.28515625" style="17" customWidth="1"/>
    <col min="15363" max="15363" width="2.85546875" style="17" customWidth="1"/>
    <col min="15364" max="15364" width="52.28515625" style="17" customWidth="1"/>
    <col min="15365" max="15365" width="2.85546875" style="17" customWidth="1"/>
    <col min="15366" max="15366" width="52.28515625" style="17" customWidth="1"/>
    <col min="15367" max="15367" width="2.85546875" style="17" customWidth="1"/>
    <col min="15368" max="15368" width="52.28515625" style="17" customWidth="1"/>
    <col min="15369" max="15369" width="2.85546875" style="17" customWidth="1"/>
    <col min="15370" max="15370" width="52.28515625" style="17" customWidth="1"/>
    <col min="15371" max="15371" width="8.7109375" style="17" customWidth="1"/>
    <col min="15372" max="15372" width="6.7109375" style="17" customWidth="1"/>
    <col min="15373" max="15373" width="28.5703125" style="17" customWidth="1"/>
    <col min="15374" max="15374" width="17.7109375" style="17" customWidth="1"/>
    <col min="15375" max="15617" width="11.42578125" style="17"/>
    <col min="15618" max="15618" width="52.28515625" style="17" customWidth="1"/>
    <col min="15619" max="15619" width="2.85546875" style="17" customWidth="1"/>
    <col min="15620" max="15620" width="52.28515625" style="17" customWidth="1"/>
    <col min="15621" max="15621" width="2.85546875" style="17" customWidth="1"/>
    <col min="15622" max="15622" width="52.28515625" style="17" customWidth="1"/>
    <col min="15623" max="15623" width="2.85546875" style="17" customWidth="1"/>
    <col min="15624" max="15624" width="52.28515625" style="17" customWidth="1"/>
    <col min="15625" max="15625" width="2.85546875" style="17" customWidth="1"/>
    <col min="15626" max="15626" width="52.28515625" style="17" customWidth="1"/>
    <col min="15627" max="15627" width="8.7109375" style="17" customWidth="1"/>
    <col min="15628" max="15628" width="6.7109375" style="17" customWidth="1"/>
    <col min="15629" max="15629" width="28.5703125" style="17" customWidth="1"/>
    <col min="15630" max="15630" width="17.7109375" style="17" customWidth="1"/>
    <col min="15631" max="15873" width="11.42578125" style="17"/>
    <col min="15874" max="15874" width="52.28515625" style="17" customWidth="1"/>
    <col min="15875" max="15875" width="2.85546875" style="17" customWidth="1"/>
    <col min="15876" max="15876" width="52.28515625" style="17" customWidth="1"/>
    <col min="15877" max="15877" width="2.85546875" style="17" customWidth="1"/>
    <col min="15878" max="15878" width="52.28515625" style="17" customWidth="1"/>
    <col min="15879" max="15879" width="2.85546875" style="17" customWidth="1"/>
    <col min="15880" max="15880" width="52.28515625" style="17" customWidth="1"/>
    <col min="15881" max="15881" width="2.85546875" style="17" customWidth="1"/>
    <col min="15882" max="15882" width="52.28515625" style="17" customWidth="1"/>
    <col min="15883" max="15883" width="8.7109375" style="17" customWidth="1"/>
    <col min="15884" max="15884" width="6.7109375" style="17" customWidth="1"/>
    <col min="15885" max="15885" width="28.5703125" style="17" customWidth="1"/>
    <col min="15886" max="15886" width="17.7109375" style="17" customWidth="1"/>
    <col min="15887" max="16129" width="11.42578125" style="17"/>
    <col min="16130" max="16130" width="52.28515625" style="17" customWidth="1"/>
    <col min="16131" max="16131" width="2.85546875" style="17" customWidth="1"/>
    <col min="16132" max="16132" width="52.28515625" style="17" customWidth="1"/>
    <col min="16133" max="16133" width="2.85546875" style="17" customWidth="1"/>
    <col min="16134" max="16134" width="52.28515625" style="17" customWidth="1"/>
    <col min="16135" max="16135" width="2.85546875" style="17" customWidth="1"/>
    <col min="16136" max="16136" width="52.28515625" style="17" customWidth="1"/>
    <col min="16137" max="16137" width="2.85546875" style="17" customWidth="1"/>
    <col min="16138" max="16138" width="52.28515625" style="17" customWidth="1"/>
    <col min="16139" max="16139" width="8.7109375" style="17" customWidth="1"/>
    <col min="16140" max="16140" width="6.7109375" style="17" customWidth="1"/>
    <col min="16141" max="16141" width="28.5703125" style="17" customWidth="1"/>
    <col min="16142" max="16142" width="17.7109375" style="17" customWidth="1"/>
    <col min="16143" max="16384" width="11.42578125" style="17"/>
  </cols>
  <sheetData>
    <row r="1" spans="2:14" s="200" customFormat="1" ht="57" customHeight="1">
      <c r="B1" s="201"/>
      <c r="C1" s="201"/>
      <c r="D1" s="274" t="s">
        <v>32</v>
      </c>
      <c r="E1" s="274"/>
      <c r="F1" s="274"/>
      <c r="G1" s="274"/>
      <c r="H1" s="274"/>
      <c r="I1" s="201"/>
      <c r="J1" s="201"/>
      <c r="L1" s="202" t="s">
        <v>1</v>
      </c>
      <c r="M1" s="203" t="s">
        <v>28</v>
      </c>
      <c r="N1" s="203" t="s">
        <v>31</v>
      </c>
    </row>
    <row r="2" spans="2:14" s="200" customFormat="1" ht="30" customHeight="1">
      <c r="B2" s="204"/>
      <c r="C2" s="205"/>
      <c r="D2" s="204"/>
      <c r="E2" s="205"/>
      <c r="F2" s="204"/>
      <c r="G2" s="205"/>
      <c r="H2" s="204"/>
      <c r="I2" s="205"/>
      <c r="J2" s="204"/>
      <c r="L2" s="206"/>
      <c r="M2" s="207"/>
      <c r="N2" s="207"/>
    </row>
    <row r="3" spans="2:14" s="200" customFormat="1" ht="42" customHeight="1">
      <c r="B3" s="275" t="str">
        <f>CONCATENATE("Semaine ",L2," du lundi ",TEXT(M2,"j mmmm")," au vendredi ",TEXT(N2,"j mmmm aaaa"))</f>
        <v>Semaine  du lundi 0 janvier au vendredi 0 janvier 1900</v>
      </c>
      <c r="C3" s="275"/>
      <c r="D3" s="275"/>
      <c r="E3" s="275"/>
      <c r="F3" s="275"/>
      <c r="G3" s="275"/>
      <c r="H3" s="275"/>
      <c r="I3" s="275"/>
      <c r="J3" s="275"/>
    </row>
    <row r="4" spans="2:14" ht="28.5" customHeight="1">
      <c r="B4" s="271"/>
      <c r="C4" s="149"/>
      <c r="D4" s="271"/>
      <c r="E4" s="149"/>
      <c r="F4" s="271"/>
      <c r="G4" s="149"/>
      <c r="H4" s="271"/>
      <c r="I4" s="149"/>
      <c r="J4" s="271"/>
    </row>
    <row r="5" spans="2:14" ht="28.5" customHeight="1" thickBot="1">
      <c r="B5" s="272"/>
      <c r="C5" s="149"/>
      <c r="D5" s="271"/>
      <c r="E5" s="149"/>
      <c r="F5" s="271"/>
      <c r="G5" s="149"/>
      <c r="H5" s="271"/>
      <c r="I5" s="149"/>
      <c r="J5" s="271"/>
    </row>
    <row r="6" spans="2:14" s="33" customFormat="1" ht="99.95" customHeight="1">
      <c r="B6" s="191"/>
      <c r="C6" s="155"/>
      <c r="D6" s="64"/>
      <c r="E6" s="155"/>
      <c r="F6" s="157"/>
      <c r="G6" s="155"/>
      <c r="H6" s="191"/>
      <c r="I6" s="155"/>
      <c r="J6" s="40"/>
      <c r="L6" s="34"/>
    </row>
    <row r="7" spans="2:14" s="35" customFormat="1" ht="39.950000000000003" customHeight="1" thickBot="1">
      <c r="B7" s="192"/>
      <c r="C7" s="174"/>
      <c r="D7" s="60"/>
      <c r="E7" s="174"/>
      <c r="F7" s="160"/>
      <c r="G7" s="174"/>
      <c r="H7" s="192"/>
      <c r="I7" s="174"/>
      <c r="J7" s="209"/>
    </row>
    <row r="8" spans="2:14" s="35" customFormat="1" ht="14.1" customHeight="1" thickBot="1">
      <c r="B8" s="193"/>
      <c r="C8" s="155"/>
      <c r="D8" s="63"/>
      <c r="E8" s="155"/>
      <c r="F8" s="155"/>
      <c r="G8" s="155"/>
      <c r="H8" s="193"/>
      <c r="I8" s="155"/>
      <c r="J8" s="39"/>
    </row>
    <row r="9" spans="2:14" s="33" customFormat="1" ht="99.95" customHeight="1">
      <c r="B9" s="154"/>
      <c r="C9" s="155"/>
      <c r="D9" s="64"/>
      <c r="E9" s="155"/>
      <c r="F9" s="157"/>
      <c r="G9" s="155"/>
      <c r="H9" s="154"/>
      <c r="I9" s="155"/>
      <c r="J9" s="40"/>
    </row>
    <row r="10" spans="2:14" s="33" customFormat="1" ht="30" customHeight="1" thickBot="1">
      <c r="B10" s="173"/>
      <c r="C10" s="174"/>
      <c r="D10" s="55"/>
      <c r="E10" s="174"/>
      <c r="F10" s="175"/>
      <c r="G10" s="174"/>
      <c r="H10" s="173"/>
      <c r="I10" s="174"/>
      <c r="J10" s="42"/>
    </row>
    <row r="11" spans="2:14" s="35" customFormat="1" ht="14.1" customHeight="1" thickBot="1">
      <c r="B11" s="155"/>
      <c r="C11" s="155"/>
      <c r="D11" s="63"/>
      <c r="E11" s="155"/>
      <c r="F11" s="155"/>
      <c r="G11" s="155"/>
      <c r="H11" s="155"/>
      <c r="I11" s="155"/>
      <c r="J11" s="39"/>
      <c r="L11" s="36"/>
    </row>
    <row r="12" spans="2:14" s="33" customFormat="1" ht="99.95" customHeight="1">
      <c r="B12" s="154"/>
      <c r="C12" s="155"/>
      <c r="D12" s="64"/>
      <c r="E12" s="155"/>
      <c r="F12" s="157"/>
      <c r="G12" s="155"/>
      <c r="H12" s="154"/>
      <c r="I12" s="155"/>
      <c r="J12" s="40"/>
      <c r="L12" s="61"/>
    </row>
    <row r="13" spans="2:14" s="35" customFormat="1" ht="39.950000000000003" customHeight="1" thickBot="1">
      <c r="B13" s="197"/>
      <c r="C13" s="155"/>
      <c r="D13" s="60"/>
      <c r="E13" s="155"/>
      <c r="F13" s="177"/>
      <c r="G13" s="155"/>
      <c r="H13" s="197"/>
      <c r="I13" s="155"/>
      <c r="J13" s="43"/>
      <c r="L13" s="36"/>
    </row>
    <row r="14" spans="2:14" s="35" customFormat="1" ht="14.1" customHeight="1" thickBot="1">
      <c r="B14" s="193"/>
      <c r="C14" s="155"/>
      <c r="D14" s="63"/>
      <c r="E14" s="155"/>
      <c r="F14" s="155"/>
      <c r="G14" s="155"/>
      <c r="H14" s="193"/>
      <c r="I14" s="155"/>
      <c r="J14" s="39"/>
      <c r="L14" s="36"/>
    </row>
    <row r="15" spans="2:14" s="33" customFormat="1" ht="80.099999999999994" customHeight="1" thickBot="1">
      <c r="B15" s="194"/>
      <c r="C15" s="163"/>
      <c r="D15" s="151"/>
      <c r="E15" s="163"/>
      <c r="F15" s="165"/>
      <c r="G15" s="155"/>
      <c r="H15" s="194"/>
      <c r="I15" s="163"/>
      <c r="J15" s="47"/>
    </row>
    <row r="16" spans="2:14" s="35" customFormat="1" ht="14.1" customHeight="1" thickBot="1">
      <c r="B16" s="195"/>
      <c r="C16" s="163"/>
      <c r="D16" s="150"/>
      <c r="E16" s="163"/>
      <c r="F16" s="163"/>
      <c r="G16" s="163"/>
      <c r="H16" s="195"/>
      <c r="I16" s="163"/>
      <c r="J16" s="46"/>
    </row>
    <row r="17" spans="2:14" s="33" customFormat="1" ht="120" customHeight="1" thickBot="1">
      <c r="B17" s="196"/>
      <c r="C17" s="168"/>
      <c r="D17" s="212"/>
      <c r="E17" s="163"/>
      <c r="F17" s="170"/>
      <c r="G17" s="163"/>
      <c r="H17" s="196"/>
      <c r="I17" s="163"/>
      <c r="J17" s="50"/>
    </row>
    <row r="18" spans="2:14" ht="22.5" customHeight="1" thickBot="1">
      <c r="B18" s="23"/>
      <c r="C18" s="22"/>
      <c r="D18" s="23"/>
      <c r="E18" s="22"/>
      <c r="F18" s="23"/>
      <c r="G18" s="22"/>
      <c r="H18" s="37"/>
      <c r="I18" s="22"/>
      <c r="J18" s="23"/>
    </row>
    <row r="19" spans="2:14" ht="80.25" customHeight="1">
      <c r="B19" s="52"/>
      <c r="C19" s="52"/>
      <c r="D19" s="52"/>
      <c r="E19" s="53"/>
      <c r="F19" s="52"/>
      <c r="G19" s="53"/>
      <c r="H19" s="52"/>
      <c r="I19" s="52"/>
      <c r="J19" s="54" t="s">
        <v>34</v>
      </c>
    </row>
    <row r="20" spans="2:14" s="200" customFormat="1" ht="91.5" customHeight="1">
      <c r="B20" s="277" t="s">
        <v>80</v>
      </c>
      <c r="C20" s="277"/>
      <c r="D20" s="277"/>
      <c r="E20" s="277"/>
      <c r="F20" s="277"/>
      <c r="G20" s="277"/>
      <c r="H20" s="277"/>
      <c r="I20" s="277"/>
      <c r="J20" s="277"/>
    </row>
    <row r="21" spans="2:14" s="200" customFormat="1" ht="57" customHeight="1">
      <c r="B21" s="201"/>
      <c r="C21" s="201"/>
      <c r="D21" s="274" t="str">
        <f>D1</f>
        <v xml:space="preserve">Restaurant scolaire </v>
      </c>
      <c r="E21" s="274"/>
      <c r="F21" s="274"/>
      <c r="G21" s="274"/>
      <c r="H21" s="274"/>
      <c r="I21" s="201"/>
      <c r="J21" s="201"/>
      <c r="L21" s="202" t="s">
        <v>1</v>
      </c>
      <c r="M21" s="203" t="s">
        <v>28</v>
      </c>
      <c r="N21" s="203" t="s">
        <v>31</v>
      </c>
    </row>
    <row r="22" spans="2:14" s="200" customFormat="1" ht="30" customHeight="1">
      <c r="B22" s="204"/>
      <c r="C22" s="205"/>
      <c r="D22" s="204"/>
      <c r="E22" s="205"/>
      <c r="F22" s="204"/>
      <c r="G22" s="205"/>
      <c r="H22" s="204"/>
      <c r="I22" s="205"/>
      <c r="J22" s="204"/>
      <c r="L22" s="206"/>
      <c r="M22" s="207"/>
      <c r="N22" s="207"/>
    </row>
    <row r="23" spans="2:14" s="200" customFormat="1" ht="42" customHeight="1">
      <c r="B23" s="275" t="str">
        <f>CONCATENATE("Semaine ",L22," du lundi ",TEXT(M22,"j mmmm")," au vendredi ",TEXT(N22,"j mmmm aaaa"))</f>
        <v>Semaine  du lundi 0 janvier au vendredi 0 janvier 1900</v>
      </c>
      <c r="C23" s="275"/>
      <c r="D23" s="275"/>
      <c r="E23" s="275"/>
      <c r="F23" s="275"/>
      <c r="G23" s="275"/>
      <c r="H23" s="275"/>
      <c r="I23" s="275"/>
      <c r="J23" s="275"/>
    </row>
    <row r="24" spans="2:14" ht="28.5" customHeight="1">
      <c r="B24" s="271"/>
      <c r="C24" s="190"/>
      <c r="D24" s="271"/>
      <c r="E24" s="190"/>
      <c r="F24" s="271"/>
      <c r="G24" s="190"/>
      <c r="H24" s="271"/>
      <c r="I24" s="190"/>
      <c r="J24" s="271"/>
    </row>
    <row r="25" spans="2:14" ht="28.5" customHeight="1" thickBot="1">
      <c r="B25" s="272"/>
      <c r="C25" s="190"/>
      <c r="D25" s="278"/>
      <c r="E25" s="190"/>
      <c r="F25" s="279"/>
      <c r="G25" s="190"/>
      <c r="H25" s="272"/>
      <c r="I25" s="190"/>
      <c r="J25" s="278"/>
    </row>
    <row r="26" spans="2:14" s="33" customFormat="1" ht="99.95" customHeight="1">
      <c r="B26" s="154"/>
      <c r="C26" s="155"/>
      <c r="D26" s="156"/>
      <c r="E26" s="155"/>
      <c r="F26" s="157"/>
      <c r="G26" s="155"/>
      <c r="H26" s="191"/>
      <c r="I26" s="155"/>
      <c r="J26" s="156"/>
      <c r="L26" s="34"/>
    </row>
    <row r="27" spans="2:14" s="35" customFormat="1" ht="39.950000000000003" customHeight="1" thickBot="1">
      <c r="B27" s="173"/>
      <c r="C27" s="174"/>
      <c r="D27" s="159"/>
      <c r="E27" s="174"/>
      <c r="F27" s="160"/>
      <c r="G27" s="174"/>
      <c r="H27" s="192"/>
      <c r="I27" s="174"/>
      <c r="J27" s="159"/>
    </row>
    <row r="28" spans="2:14" s="35" customFormat="1" ht="14.1" customHeight="1" thickBot="1">
      <c r="B28" s="155"/>
      <c r="C28" s="155"/>
      <c r="D28" s="155"/>
      <c r="E28" s="155"/>
      <c r="F28" s="155"/>
      <c r="G28" s="155"/>
      <c r="H28" s="193"/>
      <c r="I28" s="155"/>
      <c r="J28" s="155"/>
      <c r="M28"/>
    </row>
    <row r="29" spans="2:14" s="33" customFormat="1" ht="99.95" customHeight="1">
      <c r="B29" s="154"/>
      <c r="C29" s="155"/>
      <c r="D29" s="156"/>
      <c r="E29" s="155"/>
      <c r="F29" s="157"/>
      <c r="G29" s="155"/>
      <c r="H29" s="154"/>
      <c r="I29" s="155"/>
      <c r="J29" s="156"/>
      <c r="L29" s="56"/>
    </row>
    <row r="30" spans="2:14" s="33" customFormat="1" ht="30" customHeight="1" thickBot="1">
      <c r="B30" s="173"/>
      <c r="C30" s="174"/>
      <c r="D30" s="172"/>
      <c r="E30" s="174"/>
      <c r="F30" s="175"/>
      <c r="G30" s="174"/>
      <c r="H30" s="173"/>
      <c r="I30" s="174"/>
      <c r="J30" s="172"/>
      <c r="M30"/>
    </row>
    <row r="31" spans="2:14" s="35" customFormat="1" ht="14.1" customHeight="1" thickBot="1">
      <c r="B31" s="155"/>
      <c r="C31" s="155"/>
      <c r="D31" s="155"/>
      <c r="E31" s="155"/>
      <c r="F31" s="155"/>
      <c r="G31" s="155"/>
      <c r="H31" s="155"/>
      <c r="I31" s="155"/>
      <c r="J31" s="155"/>
      <c r="L31" s="36"/>
    </row>
    <row r="32" spans="2:14" s="33" customFormat="1" ht="99.95" customHeight="1">
      <c r="B32" s="154"/>
      <c r="C32" s="155"/>
      <c r="D32" s="156"/>
      <c r="E32" s="155"/>
      <c r="F32" s="157"/>
      <c r="G32" s="155"/>
      <c r="H32" s="154"/>
      <c r="I32" s="155"/>
      <c r="J32" s="64"/>
      <c r="M32"/>
    </row>
    <row r="33" spans="2:14" s="35" customFormat="1" ht="39.950000000000003" customHeight="1" thickBot="1">
      <c r="B33" s="158"/>
      <c r="C33" s="155"/>
      <c r="D33" s="208"/>
      <c r="E33" s="155"/>
      <c r="F33" s="177"/>
      <c r="G33" s="155"/>
      <c r="H33" s="197"/>
      <c r="I33" s="155"/>
      <c r="J33" s="159"/>
      <c r="L33" s="36"/>
    </row>
    <row r="34" spans="2:14" s="35" customFormat="1" ht="14.1" customHeight="1" thickBot="1">
      <c r="B34" s="161"/>
      <c r="C34" s="155"/>
      <c r="D34" s="155"/>
      <c r="E34" s="155"/>
      <c r="F34" s="155"/>
      <c r="G34" s="155"/>
      <c r="H34" s="193"/>
      <c r="I34" s="155"/>
      <c r="J34" s="155"/>
      <c r="L34" s="36"/>
    </row>
    <row r="35" spans="2:14" s="33" customFormat="1" ht="80.099999999999994" customHeight="1" thickBot="1">
      <c r="B35" s="162"/>
      <c r="C35" s="163"/>
      <c r="D35" s="164"/>
      <c r="E35" s="163"/>
      <c r="F35" s="165"/>
      <c r="G35" s="155"/>
      <c r="H35" s="194"/>
      <c r="I35" s="163"/>
      <c r="J35" s="164"/>
    </row>
    <row r="36" spans="2:14" s="35" customFormat="1" ht="14.1" customHeight="1" thickBot="1">
      <c r="B36" s="166"/>
      <c r="C36" s="163"/>
      <c r="D36" s="163"/>
      <c r="E36" s="163"/>
      <c r="F36" s="163"/>
      <c r="G36" s="163"/>
      <c r="H36" s="195"/>
      <c r="I36" s="163"/>
      <c r="J36" s="163"/>
    </row>
    <row r="37" spans="2:14" s="33" customFormat="1" ht="120" customHeight="1" thickBot="1">
      <c r="B37" s="167"/>
      <c r="C37" s="168"/>
      <c r="D37" s="169"/>
      <c r="E37" s="163"/>
      <c r="F37" s="170"/>
      <c r="G37" s="163"/>
      <c r="H37" s="196"/>
      <c r="I37" s="163"/>
      <c r="J37" s="180"/>
    </row>
    <row r="38" spans="2:14" ht="22.5" customHeight="1" thickBot="1">
      <c r="B38" s="23"/>
      <c r="C38" s="22"/>
      <c r="D38" s="23"/>
      <c r="E38" s="22"/>
      <c r="F38" s="23"/>
      <c r="G38" s="22"/>
      <c r="H38" s="23"/>
      <c r="I38" s="22"/>
      <c r="J38" s="23"/>
    </row>
    <row r="39" spans="2:14" ht="80.25" customHeight="1">
      <c r="B39" s="52"/>
      <c r="C39" s="52"/>
      <c r="D39" s="52"/>
      <c r="E39" s="53"/>
      <c r="F39" s="52"/>
      <c r="G39" s="53"/>
      <c r="H39" s="52"/>
      <c r="I39" s="52"/>
      <c r="J39" s="54" t="s">
        <v>34</v>
      </c>
    </row>
    <row r="40" spans="2:14" s="200" customFormat="1" ht="91.5" customHeight="1">
      <c r="B40" s="273" t="s">
        <v>80</v>
      </c>
      <c r="C40" s="273"/>
      <c r="D40" s="273"/>
      <c r="E40" s="273"/>
      <c r="F40" s="273"/>
      <c r="G40" s="273"/>
      <c r="H40" s="273"/>
      <c r="I40" s="273"/>
      <c r="J40" s="273"/>
    </row>
    <row r="41" spans="2:14" s="200" customFormat="1" ht="57" customHeight="1">
      <c r="B41" s="201"/>
      <c r="C41" s="201"/>
      <c r="D41" s="274" t="str">
        <f>D1</f>
        <v xml:space="preserve">Restaurant scolaire </v>
      </c>
      <c r="E41" s="274"/>
      <c r="F41" s="274"/>
      <c r="G41" s="274"/>
      <c r="H41" s="274"/>
      <c r="I41" s="201"/>
      <c r="J41" s="201"/>
      <c r="L41" s="202" t="s">
        <v>1</v>
      </c>
      <c r="M41" s="203" t="s">
        <v>28</v>
      </c>
      <c r="N41" s="203" t="s">
        <v>31</v>
      </c>
    </row>
    <row r="42" spans="2:14" s="200" customFormat="1" ht="30" customHeight="1">
      <c r="B42" s="204"/>
      <c r="C42" s="205"/>
      <c r="D42" s="204"/>
      <c r="E42" s="205"/>
      <c r="F42" s="204"/>
      <c r="G42" s="205"/>
      <c r="H42" s="204"/>
      <c r="I42" s="205"/>
      <c r="J42" s="204"/>
      <c r="L42" s="206"/>
      <c r="M42" s="207"/>
      <c r="N42" s="207"/>
    </row>
    <row r="43" spans="2:14" s="200" customFormat="1" ht="42" customHeight="1">
      <c r="B43" s="275" t="str">
        <f>CONCATENATE("Semaine ",L42," du lundi ",TEXT(M42,"j mmmm")," au vendredi ",TEXT(N42,"j mmmm aaaa"))</f>
        <v>Semaine  du lundi 0 janvier au vendredi 0 janvier 1900</v>
      </c>
      <c r="C43" s="275"/>
      <c r="D43" s="275"/>
      <c r="E43" s="275"/>
      <c r="F43" s="275"/>
      <c r="G43" s="275"/>
      <c r="H43" s="275"/>
      <c r="I43" s="275"/>
      <c r="J43" s="275"/>
    </row>
    <row r="44" spans="2:14" ht="28.5" customHeight="1">
      <c r="B44" s="271"/>
      <c r="C44" s="149"/>
      <c r="D44" s="271"/>
      <c r="E44" s="149"/>
      <c r="F44" s="271"/>
      <c r="G44" s="149"/>
      <c r="H44" s="276"/>
      <c r="I44" s="149"/>
      <c r="J44" s="271"/>
    </row>
    <row r="45" spans="2:14" ht="28.5" customHeight="1" thickBot="1">
      <c r="B45" s="272"/>
      <c r="C45" s="149"/>
      <c r="D45" s="271"/>
      <c r="E45" s="149"/>
      <c r="F45" s="271"/>
      <c r="G45" s="149"/>
      <c r="H45" s="276"/>
      <c r="I45" s="149"/>
      <c r="J45" s="271"/>
    </row>
    <row r="46" spans="2:14" s="33" customFormat="1" ht="99.95" customHeight="1">
      <c r="B46" s="62"/>
      <c r="C46" s="155"/>
      <c r="D46" s="156"/>
      <c r="E46" s="155"/>
      <c r="F46" s="157"/>
      <c r="G46" s="155"/>
      <c r="H46" s="38"/>
      <c r="I46" s="155"/>
      <c r="J46" s="156"/>
      <c r="L46" s="34"/>
    </row>
    <row r="47" spans="2:14" s="35" customFormat="1" ht="39.950000000000003" customHeight="1" thickBot="1">
      <c r="B47" s="57"/>
      <c r="C47" s="174"/>
      <c r="D47" s="159"/>
      <c r="E47" s="174"/>
      <c r="F47" s="160"/>
      <c r="G47" s="174"/>
      <c r="H47" s="210"/>
      <c r="I47" s="174"/>
      <c r="J47" s="159"/>
    </row>
    <row r="48" spans="2:14" s="35" customFormat="1" ht="14.1" customHeight="1" thickBot="1">
      <c r="B48" s="63"/>
      <c r="C48" s="155"/>
      <c r="D48" s="155"/>
      <c r="E48" s="155"/>
      <c r="F48" s="155"/>
      <c r="G48" s="155"/>
      <c r="H48" s="39"/>
      <c r="I48" s="155"/>
      <c r="J48" s="155"/>
    </row>
    <row r="49" spans="2:14" s="33" customFormat="1" ht="99.95" customHeight="1">
      <c r="B49" s="62"/>
      <c r="C49" s="155"/>
      <c r="D49" s="156"/>
      <c r="E49" s="155"/>
      <c r="F49" s="157"/>
      <c r="G49" s="155"/>
      <c r="H49" s="38"/>
      <c r="I49" s="155"/>
      <c r="J49" s="156"/>
    </row>
    <row r="50" spans="2:14" s="33" customFormat="1" ht="30" customHeight="1" thickBot="1">
      <c r="B50" s="57"/>
      <c r="C50" s="174"/>
      <c r="D50" s="172"/>
      <c r="E50" s="174"/>
      <c r="F50" s="175"/>
      <c r="G50" s="174"/>
      <c r="H50" s="210"/>
      <c r="I50" s="174"/>
      <c r="J50" s="172"/>
    </row>
    <row r="51" spans="2:14" s="35" customFormat="1" ht="14.1" customHeight="1" thickBot="1">
      <c r="B51" s="63"/>
      <c r="C51" s="155"/>
      <c r="D51" s="155"/>
      <c r="E51" s="155"/>
      <c r="F51" s="155"/>
      <c r="G51" s="155"/>
      <c r="H51" s="39"/>
      <c r="I51" s="155"/>
      <c r="J51" s="155"/>
      <c r="L51" s="36"/>
    </row>
    <row r="52" spans="2:14" s="33" customFormat="1" ht="99.95" customHeight="1">
      <c r="B52" s="62"/>
      <c r="C52" s="155"/>
      <c r="D52" s="64"/>
      <c r="E52" s="63"/>
      <c r="F52" s="65"/>
      <c r="G52" s="155"/>
      <c r="H52" s="38"/>
      <c r="I52" s="155"/>
      <c r="J52" s="156"/>
      <c r="M52" s="58"/>
    </row>
    <row r="53" spans="2:14" s="35" customFormat="1" ht="39.950000000000003" customHeight="1" thickBot="1">
      <c r="B53" s="153"/>
      <c r="C53" s="155"/>
      <c r="D53" s="176"/>
      <c r="E53" s="155"/>
      <c r="F53" s="177"/>
      <c r="G53" s="155"/>
      <c r="H53" s="41"/>
      <c r="I53" s="155"/>
      <c r="J53" s="159"/>
      <c r="L53" s="36"/>
      <c r="M53" s="59"/>
    </row>
    <row r="54" spans="2:14" s="35" customFormat="1" ht="14.1" customHeight="1" thickBot="1">
      <c r="B54" s="63"/>
      <c r="C54" s="155"/>
      <c r="D54" s="155"/>
      <c r="E54" s="155"/>
      <c r="F54" s="155"/>
      <c r="G54" s="155"/>
      <c r="H54" s="44"/>
      <c r="I54" s="155"/>
      <c r="J54" s="155"/>
      <c r="L54" s="36"/>
    </row>
    <row r="55" spans="2:14" s="33" customFormat="1" ht="80.099999999999994" customHeight="1" thickBot="1">
      <c r="B55" s="211"/>
      <c r="C55" s="163"/>
      <c r="D55" s="164"/>
      <c r="E55" s="163"/>
      <c r="F55" s="165"/>
      <c r="G55" s="155"/>
      <c r="H55" s="45"/>
      <c r="I55" s="163"/>
      <c r="J55" s="164"/>
    </row>
    <row r="56" spans="2:14" s="35" customFormat="1" ht="14.1" customHeight="1" thickBot="1">
      <c r="B56" s="150"/>
      <c r="C56" s="163"/>
      <c r="D56" s="163"/>
      <c r="E56" s="163"/>
      <c r="F56" s="163"/>
      <c r="G56" s="163"/>
      <c r="H56" s="48"/>
      <c r="I56" s="163"/>
      <c r="J56" s="163"/>
    </row>
    <row r="57" spans="2:14" s="33" customFormat="1" ht="120" customHeight="1" thickBot="1">
      <c r="B57" s="152"/>
      <c r="C57" s="168"/>
      <c r="D57" s="169"/>
      <c r="E57" s="163"/>
      <c r="F57" s="170"/>
      <c r="G57" s="163"/>
      <c r="H57" s="49"/>
      <c r="I57" s="163"/>
      <c r="J57" s="180"/>
    </row>
    <row r="58" spans="2:14" ht="22.5" customHeight="1" thickBot="1">
      <c r="B58" s="23"/>
      <c r="C58" s="22"/>
      <c r="D58" s="23"/>
      <c r="E58" s="22"/>
      <c r="F58" s="23"/>
      <c r="G58" s="22"/>
      <c r="H58" s="23"/>
      <c r="I58" s="22"/>
      <c r="J58" s="23"/>
    </row>
    <row r="59" spans="2:14" ht="80.25" customHeight="1">
      <c r="B59" s="52"/>
      <c r="C59" s="52"/>
      <c r="D59" s="52"/>
      <c r="E59" s="53"/>
      <c r="F59" s="52"/>
      <c r="G59" s="53"/>
      <c r="H59" s="52"/>
      <c r="I59" s="52"/>
      <c r="J59" s="54" t="s">
        <v>34</v>
      </c>
    </row>
    <row r="60" spans="2:14" s="200" customFormat="1" ht="91.5" customHeight="1">
      <c r="B60" s="273" t="s">
        <v>80</v>
      </c>
      <c r="C60" s="273"/>
      <c r="D60" s="273"/>
      <c r="E60" s="273"/>
      <c r="F60" s="273"/>
      <c r="G60" s="273"/>
      <c r="H60" s="273"/>
      <c r="I60" s="273"/>
      <c r="J60" s="273"/>
    </row>
    <row r="61" spans="2:14" s="200" customFormat="1" ht="57" customHeight="1">
      <c r="B61" s="201"/>
      <c r="C61" s="201"/>
      <c r="D61" s="274" t="str">
        <f>D1</f>
        <v xml:space="preserve">Restaurant scolaire </v>
      </c>
      <c r="E61" s="274"/>
      <c r="F61" s="274"/>
      <c r="G61" s="274"/>
      <c r="H61" s="274"/>
      <c r="I61" s="201"/>
      <c r="J61" s="201"/>
      <c r="L61" s="202" t="s">
        <v>1</v>
      </c>
      <c r="M61" s="203" t="s">
        <v>28</v>
      </c>
      <c r="N61" s="203" t="s">
        <v>31</v>
      </c>
    </row>
    <row r="62" spans="2:14" s="200" customFormat="1" ht="30" customHeight="1">
      <c r="B62" s="204"/>
      <c r="C62" s="205"/>
      <c r="D62" s="204"/>
      <c r="E62" s="205"/>
      <c r="F62" s="204"/>
      <c r="G62" s="205"/>
      <c r="H62" s="204"/>
      <c r="I62" s="205"/>
      <c r="J62" s="204"/>
      <c r="L62" s="206"/>
      <c r="M62" s="207"/>
      <c r="N62" s="207"/>
    </row>
    <row r="63" spans="2:14" s="200" customFormat="1" ht="42" customHeight="1">
      <c r="B63" s="275" t="str">
        <f>CONCATENATE("Semaine ",L62," du lundi ",TEXT(M62,"j mmmm")," au vendredi  ",TEXT(N62,"j mmmm aaaa"))</f>
        <v>Semaine  du lundi 0 janvier au vendredi  0 janvier 1900</v>
      </c>
      <c r="C63" s="275"/>
      <c r="D63" s="275"/>
      <c r="E63" s="275"/>
      <c r="F63" s="275"/>
      <c r="G63" s="275"/>
      <c r="H63" s="275"/>
      <c r="I63" s="275"/>
      <c r="J63" s="275"/>
    </row>
    <row r="64" spans="2:14" ht="28.5" customHeight="1">
      <c r="B64" s="271"/>
      <c r="C64" s="149"/>
      <c r="D64" s="271"/>
      <c r="E64" s="149"/>
      <c r="F64" s="271"/>
      <c r="G64" s="149"/>
      <c r="H64" s="271"/>
      <c r="I64" s="149"/>
      <c r="J64" s="271"/>
    </row>
    <row r="65" spans="2:10" ht="28.5" customHeight="1" thickBot="1">
      <c r="B65" s="272"/>
      <c r="C65" s="149"/>
      <c r="D65" s="271"/>
      <c r="E65" s="149"/>
      <c r="F65" s="271"/>
      <c r="G65" s="149"/>
      <c r="H65" s="271"/>
      <c r="I65" s="149"/>
      <c r="J65" s="271"/>
    </row>
    <row r="66" spans="2:10" s="33" customFormat="1" ht="99.95" customHeight="1">
      <c r="B66" s="154"/>
      <c r="C66" s="155"/>
      <c r="D66" s="156"/>
      <c r="E66" s="155"/>
      <c r="F66" s="157"/>
      <c r="G66" s="155"/>
      <c r="H66" s="191"/>
      <c r="I66" s="155"/>
      <c r="J66" s="156"/>
    </row>
    <row r="67" spans="2:10" s="35" customFormat="1" ht="39.950000000000003" customHeight="1" thickBot="1">
      <c r="B67" s="173"/>
      <c r="C67" s="174"/>
      <c r="D67" s="159"/>
      <c r="E67" s="174"/>
      <c r="F67" s="160"/>
      <c r="G67" s="174"/>
      <c r="H67" s="192"/>
      <c r="I67" s="174"/>
      <c r="J67" s="159"/>
    </row>
    <row r="68" spans="2:10" s="35" customFormat="1" ht="14.1" customHeight="1" thickBot="1">
      <c r="B68" s="155"/>
      <c r="C68" s="155"/>
      <c r="D68" s="155"/>
      <c r="E68" s="155"/>
      <c r="F68" s="155"/>
      <c r="G68" s="155"/>
      <c r="H68" s="193"/>
      <c r="I68" s="155"/>
      <c r="J68" s="155"/>
    </row>
    <row r="69" spans="2:10" s="33" customFormat="1" ht="99.95" customHeight="1">
      <c r="B69" s="154"/>
      <c r="C69" s="155"/>
      <c r="D69" s="156"/>
      <c r="E69" s="155"/>
      <c r="F69" s="157"/>
      <c r="G69" s="155"/>
      <c r="H69" s="154"/>
      <c r="I69" s="155"/>
      <c r="J69" s="156"/>
    </row>
    <row r="70" spans="2:10" s="33" customFormat="1" ht="30" customHeight="1" thickBot="1">
      <c r="B70" s="173"/>
      <c r="C70" s="174"/>
      <c r="D70" s="172"/>
      <c r="E70" s="174"/>
      <c r="F70" s="175"/>
      <c r="G70" s="174"/>
      <c r="H70" s="173"/>
      <c r="I70" s="174"/>
      <c r="J70" s="172"/>
    </row>
    <row r="71" spans="2:10" s="35" customFormat="1" ht="14.1" customHeight="1" thickBot="1">
      <c r="B71" s="155"/>
      <c r="C71" s="155"/>
      <c r="D71" s="155"/>
      <c r="E71" s="155"/>
      <c r="F71" s="155"/>
      <c r="G71" s="155"/>
      <c r="H71" s="155"/>
      <c r="I71" s="155"/>
      <c r="J71" s="155"/>
    </row>
    <row r="72" spans="2:10" s="33" customFormat="1" ht="99.95" customHeight="1">
      <c r="B72" s="154"/>
      <c r="C72" s="155"/>
      <c r="D72" s="156"/>
      <c r="E72" s="155"/>
      <c r="F72" s="157"/>
      <c r="G72" s="155"/>
      <c r="H72" s="154"/>
      <c r="I72" s="155"/>
      <c r="J72" s="156"/>
    </row>
    <row r="73" spans="2:10" s="35" customFormat="1" ht="39.950000000000003" customHeight="1" thickBot="1">
      <c r="B73" s="158"/>
      <c r="C73" s="155"/>
      <c r="D73" s="176"/>
      <c r="E73" s="155"/>
      <c r="F73" s="177"/>
      <c r="G73" s="155"/>
      <c r="H73" s="197"/>
      <c r="I73" s="155"/>
      <c r="J73" s="159"/>
    </row>
    <row r="74" spans="2:10" s="35" customFormat="1" ht="14.1" customHeight="1" thickBot="1">
      <c r="B74" s="161"/>
      <c r="C74" s="155"/>
      <c r="D74" s="155"/>
      <c r="E74" s="155"/>
      <c r="F74" s="155"/>
      <c r="G74" s="155"/>
      <c r="H74" s="193"/>
      <c r="I74" s="155"/>
      <c r="J74" s="155"/>
    </row>
    <row r="75" spans="2:10" s="33" customFormat="1" ht="80.099999999999994" customHeight="1" thickBot="1">
      <c r="B75" s="162"/>
      <c r="C75" s="163"/>
      <c r="D75" s="164"/>
      <c r="E75" s="163"/>
      <c r="F75" s="165"/>
      <c r="G75" s="155"/>
      <c r="H75" s="194"/>
      <c r="I75" s="163"/>
      <c r="J75" s="164"/>
    </row>
    <row r="76" spans="2:10" s="35" customFormat="1" ht="14.1" customHeight="1" thickBot="1">
      <c r="B76" s="166"/>
      <c r="C76" s="163"/>
      <c r="D76" s="163"/>
      <c r="E76" s="163"/>
      <c r="F76" s="163"/>
      <c r="G76" s="163"/>
      <c r="H76" s="195"/>
      <c r="I76" s="163"/>
      <c r="J76" s="163"/>
    </row>
    <row r="77" spans="2:10" s="33" customFormat="1" ht="120" customHeight="1" thickBot="1">
      <c r="B77" s="167"/>
      <c r="C77" s="168"/>
      <c r="D77" s="169"/>
      <c r="E77" s="163"/>
      <c r="F77" s="170"/>
      <c r="G77" s="163"/>
      <c r="H77" s="196"/>
      <c r="I77" s="163"/>
      <c r="J77" s="180"/>
    </row>
    <row r="78" spans="2:10" ht="22.5" customHeight="1" thickBot="1">
      <c r="B78" s="23"/>
      <c r="C78" s="22"/>
      <c r="D78" s="23"/>
      <c r="E78" s="22"/>
      <c r="F78" s="23"/>
      <c r="G78" s="22"/>
      <c r="H78" s="23"/>
      <c r="I78" s="22"/>
      <c r="J78" s="23"/>
    </row>
    <row r="79" spans="2:10" ht="80.25" customHeight="1">
      <c r="B79" s="52"/>
      <c r="C79" s="52"/>
      <c r="D79" s="52"/>
      <c r="E79" s="53"/>
      <c r="F79" s="52"/>
      <c r="G79" s="53"/>
      <c r="H79" s="52"/>
      <c r="I79" s="52"/>
      <c r="J79" s="54" t="s">
        <v>34</v>
      </c>
    </row>
    <row r="80" spans="2:10" s="200" customFormat="1" ht="91.5" customHeight="1">
      <c r="B80" s="273" t="s">
        <v>80</v>
      </c>
      <c r="C80" s="273"/>
      <c r="D80" s="273"/>
      <c r="E80" s="273"/>
      <c r="F80" s="273"/>
      <c r="G80" s="273"/>
      <c r="H80" s="273"/>
      <c r="I80" s="273"/>
      <c r="J80" s="273"/>
    </row>
    <row r="81" spans="2:14" s="200" customFormat="1" ht="57" customHeight="1">
      <c r="B81" s="201"/>
      <c r="C81" s="201"/>
      <c r="D81" s="274" t="str">
        <f>+D1</f>
        <v xml:space="preserve">Restaurant scolaire </v>
      </c>
      <c r="E81" s="274"/>
      <c r="F81" s="274"/>
      <c r="G81" s="274"/>
      <c r="H81" s="274"/>
      <c r="I81" s="201"/>
      <c r="J81" s="201"/>
      <c r="L81" s="202" t="s">
        <v>1</v>
      </c>
      <c r="M81" s="203" t="s">
        <v>28</v>
      </c>
      <c r="N81" s="203" t="s">
        <v>31</v>
      </c>
    </row>
    <row r="82" spans="2:14" s="200" customFormat="1" ht="30" customHeight="1">
      <c r="B82" s="204"/>
      <c r="C82" s="205"/>
      <c r="D82" s="204"/>
      <c r="E82" s="205"/>
      <c r="F82" s="204"/>
      <c r="G82" s="205"/>
      <c r="H82" s="204"/>
      <c r="I82" s="205"/>
      <c r="J82" s="204"/>
      <c r="L82" s="206"/>
      <c r="M82" s="207"/>
      <c r="N82" s="207"/>
    </row>
    <row r="83" spans="2:14" s="200" customFormat="1" ht="42" customHeight="1">
      <c r="B83" s="275" t="str">
        <f>CONCATENATE("Semaine ",L82," du lundi ",TEXT(M82,"j mmmm")," au vendredi  ",TEXT(N82,"j mmmm aaaa"))</f>
        <v>Semaine  du lundi 0 janvier au vendredi  0 janvier 1900</v>
      </c>
      <c r="C83" s="275"/>
      <c r="D83" s="275"/>
      <c r="E83" s="275"/>
      <c r="F83" s="275"/>
      <c r="G83" s="275"/>
      <c r="H83" s="275"/>
      <c r="I83" s="275"/>
      <c r="J83" s="275"/>
    </row>
    <row r="84" spans="2:14" ht="28.5" customHeight="1">
      <c r="B84" s="271"/>
      <c r="C84" s="149"/>
      <c r="D84" s="271"/>
      <c r="E84" s="149"/>
      <c r="F84" s="271"/>
      <c r="G84" s="149"/>
      <c r="H84" s="271"/>
      <c r="I84" s="149"/>
      <c r="J84" s="271"/>
    </row>
    <row r="85" spans="2:14" ht="28.5" customHeight="1" thickBot="1">
      <c r="B85" s="272"/>
      <c r="C85" s="149"/>
      <c r="D85" s="271"/>
      <c r="E85" s="149"/>
      <c r="F85" s="271"/>
      <c r="G85" s="149"/>
      <c r="H85" s="271"/>
      <c r="I85" s="149"/>
      <c r="J85" s="271"/>
    </row>
    <row r="86" spans="2:14" s="33" customFormat="1" ht="99.95" customHeight="1">
      <c r="B86" s="154"/>
      <c r="C86" s="155"/>
      <c r="D86" s="156"/>
      <c r="E86" s="155"/>
      <c r="F86" s="157"/>
      <c r="G86" s="155"/>
      <c r="H86" s="191"/>
      <c r="I86" s="155"/>
      <c r="J86" s="156"/>
      <c r="L86" s="34"/>
    </row>
    <row r="87" spans="2:14" s="35" customFormat="1" ht="39.950000000000003" customHeight="1" thickBot="1">
      <c r="B87" s="173"/>
      <c r="C87" s="174"/>
      <c r="D87" s="159"/>
      <c r="E87" s="174"/>
      <c r="F87" s="160"/>
      <c r="G87" s="174"/>
      <c r="H87" s="192"/>
      <c r="I87" s="174"/>
      <c r="J87" s="159"/>
    </row>
    <row r="88" spans="2:14" s="35" customFormat="1" ht="14.1" customHeight="1" thickBot="1">
      <c r="B88" s="155"/>
      <c r="C88" s="155"/>
      <c r="D88" s="155"/>
      <c r="E88" s="155"/>
      <c r="F88" s="155"/>
      <c r="G88" s="155"/>
      <c r="H88" s="193"/>
      <c r="I88" s="155"/>
      <c r="J88" s="155"/>
    </row>
    <row r="89" spans="2:14" s="33" customFormat="1" ht="99.95" customHeight="1">
      <c r="B89" s="154"/>
      <c r="C89" s="155"/>
      <c r="D89" s="156"/>
      <c r="E89" s="155"/>
      <c r="F89" s="157"/>
      <c r="G89" s="155"/>
      <c r="H89" s="154"/>
      <c r="I89" s="155"/>
      <c r="J89" s="156"/>
    </row>
    <row r="90" spans="2:14" s="33" customFormat="1" ht="30" customHeight="1" thickBot="1">
      <c r="B90" s="173"/>
      <c r="C90" s="174"/>
      <c r="D90" s="172"/>
      <c r="E90" s="174"/>
      <c r="F90" s="175"/>
      <c r="G90" s="174"/>
      <c r="H90" s="173"/>
      <c r="I90" s="174"/>
      <c r="J90" s="172"/>
    </row>
    <row r="91" spans="2:14" s="35" customFormat="1" ht="14.1" customHeight="1" thickBot="1">
      <c r="B91" s="155"/>
      <c r="C91" s="155"/>
      <c r="D91" s="155"/>
      <c r="E91" s="155"/>
      <c r="F91" s="155"/>
      <c r="G91" s="155"/>
      <c r="H91" s="155"/>
      <c r="I91" s="155"/>
      <c r="J91" s="155"/>
      <c r="L91" s="36"/>
    </row>
    <row r="92" spans="2:14" s="33" customFormat="1" ht="99.95" customHeight="1">
      <c r="B92" s="154"/>
      <c r="C92" s="155"/>
      <c r="D92" s="156"/>
      <c r="E92" s="155"/>
      <c r="F92" s="157"/>
      <c r="G92" s="155"/>
      <c r="H92" s="154"/>
      <c r="I92" s="155"/>
      <c r="J92" s="156" t="s">
        <v>36</v>
      </c>
    </row>
    <row r="93" spans="2:14" s="35" customFormat="1" ht="39.950000000000003" customHeight="1" thickBot="1">
      <c r="B93" s="158"/>
      <c r="C93" s="155"/>
      <c r="D93" s="176"/>
      <c r="E93" s="155"/>
      <c r="F93" s="177"/>
      <c r="G93" s="155"/>
      <c r="H93" s="197"/>
      <c r="I93" s="155"/>
      <c r="J93" s="159"/>
      <c r="L93" s="36"/>
    </row>
    <row r="94" spans="2:14" s="35" customFormat="1" ht="14.1" customHeight="1" thickBot="1">
      <c r="B94" s="161"/>
      <c r="C94" s="155"/>
      <c r="D94" s="155"/>
      <c r="E94" s="155"/>
      <c r="F94" s="155"/>
      <c r="G94" s="155"/>
      <c r="H94" s="193"/>
      <c r="I94" s="155"/>
      <c r="J94" s="155"/>
      <c r="L94" s="36"/>
    </row>
    <row r="95" spans="2:14" s="33" customFormat="1" ht="80.099999999999994" customHeight="1" thickBot="1">
      <c r="B95" s="162"/>
      <c r="C95" s="163"/>
      <c r="D95" s="164"/>
      <c r="E95" s="163"/>
      <c r="F95" s="165"/>
      <c r="G95" s="155"/>
      <c r="H95" s="194"/>
      <c r="I95" s="163"/>
      <c r="J95" s="164"/>
    </row>
    <row r="96" spans="2:14" s="35" customFormat="1" ht="14.1" customHeight="1" thickBot="1">
      <c r="B96" s="166"/>
      <c r="C96" s="163"/>
      <c r="D96" s="163"/>
      <c r="E96" s="163"/>
      <c r="F96" s="163"/>
      <c r="G96" s="163"/>
      <c r="H96" s="195"/>
      <c r="I96" s="163"/>
      <c r="J96" s="163"/>
    </row>
    <row r="97" spans="2:14" s="33" customFormat="1" ht="120" customHeight="1" thickBot="1">
      <c r="B97" s="167"/>
      <c r="C97" s="168"/>
      <c r="D97" s="169"/>
      <c r="E97" s="163"/>
      <c r="F97" s="170"/>
      <c r="G97" s="163"/>
      <c r="H97" s="196"/>
      <c r="I97" s="163"/>
      <c r="J97" s="180"/>
    </row>
    <row r="98" spans="2:14" ht="22.5" customHeight="1" thickBot="1">
      <c r="B98" s="23"/>
      <c r="C98" s="22"/>
      <c r="D98" s="23"/>
      <c r="E98" s="22"/>
      <c r="F98" s="23"/>
      <c r="G98" s="22"/>
      <c r="H98" s="24"/>
      <c r="I98" s="25"/>
      <c r="J98" s="24"/>
    </row>
    <row r="99" spans="2:14" ht="80.25" customHeight="1">
      <c r="B99" s="52"/>
      <c r="C99" s="52"/>
      <c r="D99" s="52"/>
      <c r="E99" s="53"/>
      <c r="F99" s="52"/>
      <c r="G99" s="53"/>
      <c r="H99" s="52"/>
      <c r="I99" s="52"/>
      <c r="J99" s="54" t="s">
        <v>34</v>
      </c>
    </row>
    <row r="100" spans="2:14" s="200" customFormat="1" ht="91.5" customHeight="1">
      <c r="B100" s="273" t="s">
        <v>80</v>
      </c>
      <c r="C100" s="273"/>
      <c r="D100" s="273"/>
      <c r="E100" s="273"/>
      <c r="F100" s="273"/>
      <c r="G100" s="273"/>
      <c r="H100" s="273"/>
      <c r="I100" s="273"/>
      <c r="J100" s="273"/>
    </row>
    <row r="101" spans="2:14" ht="79.5" customHeight="1">
      <c r="B101" s="16"/>
      <c r="C101" s="16"/>
      <c r="D101" s="268" t="str">
        <f>+D1</f>
        <v xml:space="preserve">Restaurant scolaire </v>
      </c>
      <c r="E101" s="269"/>
      <c r="F101" s="269"/>
      <c r="G101" s="269"/>
      <c r="H101" s="269"/>
      <c r="I101" s="16"/>
      <c r="J101" s="16"/>
      <c r="L101" s="29" t="s">
        <v>1</v>
      </c>
      <c r="M101" s="31" t="s">
        <v>28</v>
      </c>
      <c r="N101" s="31" t="s">
        <v>31</v>
      </c>
    </row>
    <row r="102" spans="2:14" ht="30" customHeight="1">
      <c r="B102" s="18"/>
      <c r="C102" s="19"/>
      <c r="D102" s="18"/>
      <c r="E102" s="19"/>
      <c r="F102" s="18"/>
      <c r="G102" s="19"/>
      <c r="H102" s="18"/>
      <c r="I102" s="19"/>
      <c r="J102" s="18"/>
      <c r="L102" s="30"/>
      <c r="M102" s="32"/>
      <c r="N102" s="32"/>
    </row>
    <row r="103" spans="2:14" ht="42" customHeight="1">
      <c r="B103" s="270" t="str">
        <f>CONCATENATE("Semaine ",L102," du lundi ",TEXT(M102,"j mmmm")," au vendredi  ",TEXT(N102,"j mmmm aaaa"))</f>
        <v>Semaine  du lundi 0 janvier au vendredi  0 janvier 1900</v>
      </c>
      <c r="C103" s="270"/>
      <c r="D103" s="270"/>
      <c r="E103" s="270"/>
      <c r="F103" s="270"/>
      <c r="G103" s="270"/>
      <c r="H103" s="270"/>
      <c r="I103" s="270"/>
      <c r="J103" s="270"/>
    </row>
    <row r="104" spans="2:14" ht="15.75" customHeight="1">
      <c r="B104" s="20"/>
      <c r="C104" s="20"/>
      <c r="D104" s="20"/>
      <c r="E104" s="20"/>
      <c r="F104" s="21"/>
      <c r="G104" s="20"/>
      <c r="H104" s="20"/>
      <c r="I104" s="20"/>
      <c r="J104" s="20"/>
    </row>
    <row r="105" spans="2:14" ht="28.5" customHeight="1">
      <c r="B105" s="271"/>
      <c r="C105" s="149"/>
      <c r="D105" s="271"/>
      <c r="E105" s="149"/>
      <c r="F105" s="271"/>
      <c r="G105" s="149"/>
      <c r="H105" s="271"/>
      <c r="I105" s="149"/>
      <c r="J105" s="271"/>
    </row>
    <row r="106" spans="2:14" ht="28.5" customHeight="1" thickBot="1">
      <c r="B106" s="272"/>
      <c r="C106" s="149"/>
      <c r="D106" s="271"/>
      <c r="E106" s="149"/>
      <c r="F106" s="271"/>
      <c r="G106" s="149"/>
      <c r="H106" s="271"/>
      <c r="I106" s="149"/>
      <c r="J106" s="271"/>
    </row>
    <row r="107" spans="2:14" s="33" customFormat="1" ht="99.95" customHeight="1">
      <c r="B107" s="154"/>
      <c r="C107" s="155"/>
      <c r="D107" s="156"/>
      <c r="E107" s="155"/>
      <c r="F107" s="157"/>
      <c r="G107" s="155"/>
      <c r="H107" s="191"/>
      <c r="I107" s="155"/>
      <c r="J107" s="156"/>
      <c r="L107"/>
    </row>
    <row r="108" spans="2:14" s="35" customFormat="1" ht="39.950000000000003" customHeight="1" thickBot="1">
      <c r="B108" s="173"/>
      <c r="C108" s="174"/>
      <c r="D108" s="159"/>
      <c r="E108" s="174"/>
      <c r="F108" s="160"/>
      <c r="G108" s="174"/>
      <c r="H108" s="192"/>
      <c r="I108" s="174"/>
      <c r="J108" s="159"/>
    </row>
    <row r="109" spans="2:14" s="35" customFormat="1" ht="14.1" customHeight="1" thickBot="1">
      <c r="B109" s="155"/>
      <c r="C109" s="155"/>
      <c r="D109" s="155"/>
      <c r="E109" s="155"/>
      <c r="F109" s="155"/>
      <c r="G109" s="155"/>
      <c r="H109" s="193"/>
      <c r="I109" s="155"/>
      <c r="J109" s="155"/>
      <c r="L109"/>
    </row>
    <row r="110" spans="2:14" s="33" customFormat="1" ht="99.95" customHeight="1">
      <c r="B110" s="154"/>
      <c r="C110" s="155"/>
      <c r="D110" s="156"/>
      <c r="E110" s="155"/>
      <c r="F110" s="157"/>
      <c r="G110" s="155"/>
      <c r="H110" s="154"/>
      <c r="I110" s="155"/>
      <c r="J110" s="156"/>
      <c r="M110"/>
    </row>
    <row r="111" spans="2:14" s="33" customFormat="1" ht="30" customHeight="1" thickBot="1">
      <c r="B111" s="173"/>
      <c r="C111" s="174"/>
      <c r="D111" s="172"/>
      <c r="E111" s="174"/>
      <c r="F111" s="175"/>
      <c r="G111" s="174"/>
      <c r="H111" s="173"/>
      <c r="I111" s="174"/>
      <c r="J111" s="172"/>
      <c r="M111"/>
    </row>
    <row r="112" spans="2:14" s="35" customFormat="1" ht="14.1" customHeight="1" thickBot="1">
      <c r="B112" s="155"/>
      <c r="C112" s="155"/>
      <c r="D112" s="155"/>
      <c r="E112" s="155"/>
      <c r="F112" s="155"/>
      <c r="G112" s="155"/>
      <c r="H112" s="155"/>
      <c r="I112" s="155"/>
      <c r="J112" s="155"/>
      <c r="L112" s="36"/>
    </row>
    <row r="113" spans="2:14" s="33" customFormat="1" ht="99.95" customHeight="1">
      <c r="B113" s="154"/>
      <c r="C113" s="155"/>
      <c r="D113" s="156"/>
      <c r="E113" s="155"/>
      <c r="F113" s="157"/>
      <c r="G113" s="155"/>
      <c r="H113" s="154"/>
      <c r="I113" s="155"/>
      <c r="J113" s="156"/>
      <c r="L113"/>
      <c r="M113"/>
    </row>
    <row r="114" spans="2:14" s="35" customFormat="1" ht="39.950000000000003" customHeight="1" thickBot="1">
      <c r="B114" s="158"/>
      <c r="C114" s="155"/>
      <c r="D114" s="176"/>
      <c r="E114" s="155"/>
      <c r="F114" s="177"/>
      <c r="G114" s="155"/>
      <c r="H114" s="197"/>
      <c r="I114" s="155"/>
      <c r="J114" s="159"/>
      <c r="L114" s="36"/>
    </row>
    <row r="115" spans="2:14" s="35" customFormat="1" ht="14.1" customHeight="1" thickBot="1">
      <c r="B115" s="161"/>
      <c r="C115" s="155"/>
      <c r="D115" s="155"/>
      <c r="E115" s="155"/>
      <c r="F115" s="155"/>
      <c r="G115" s="155"/>
      <c r="H115" s="193"/>
      <c r="I115" s="155"/>
      <c r="J115" s="155"/>
      <c r="L115" s="36"/>
    </row>
    <row r="116" spans="2:14" s="33" customFormat="1" ht="80.099999999999994" customHeight="1" thickBot="1">
      <c r="B116" s="162"/>
      <c r="C116" s="163"/>
      <c r="D116" s="164"/>
      <c r="E116" s="163"/>
      <c r="F116" s="165"/>
      <c r="G116" s="155"/>
      <c r="H116" s="194"/>
      <c r="I116" s="163"/>
      <c r="J116" s="164"/>
    </row>
    <row r="117" spans="2:14" s="35" customFormat="1" ht="14.1" customHeight="1" thickBot="1">
      <c r="B117" s="166"/>
      <c r="C117" s="163"/>
      <c r="D117" s="163"/>
      <c r="E117" s="163"/>
      <c r="F117" s="163"/>
      <c r="G117" s="163"/>
      <c r="H117" s="195"/>
      <c r="I117" s="163"/>
      <c r="J117" s="163"/>
    </row>
    <row r="118" spans="2:14" s="33" customFormat="1" ht="120" customHeight="1" thickBot="1">
      <c r="B118" s="167"/>
      <c r="C118" s="168"/>
      <c r="D118" s="169"/>
      <c r="E118" s="163"/>
      <c r="F118" s="170"/>
      <c r="G118" s="163"/>
      <c r="H118" s="196"/>
      <c r="I118" s="163"/>
      <c r="J118" s="180"/>
    </row>
    <row r="119" spans="2:14" ht="22.5" customHeight="1" thickBot="1">
      <c r="B119" s="23"/>
      <c r="C119" s="22"/>
      <c r="D119" s="23"/>
      <c r="E119" s="22"/>
      <c r="F119" s="23"/>
      <c r="G119" s="22"/>
      <c r="H119" s="23"/>
      <c r="I119" s="22"/>
      <c r="J119" s="23"/>
    </row>
    <row r="120" spans="2:14" ht="80.25" customHeight="1">
      <c r="B120" s="52"/>
      <c r="C120" s="52"/>
      <c r="D120" s="52"/>
      <c r="E120" s="53"/>
      <c r="F120" s="52"/>
      <c r="G120" s="53"/>
      <c r="H120" s="52"/>
      <c r="I120" s="52"/>
      <c r="J120" s="54" t="s">
        <v>34</v>
      </c>
    </row>
    <row r="121" spans="2:14" ht="47.25" customHeight="1">
      <c r="B121" s="267" t="s">
        <v>33</v>
      </c>
      <c r="C121" s="267"/>
      <c r="D121" s="267"/>
      <c r="E121" s="267"/>
      <c r="F121" s="267"/>
      <c r="G121" s="267"/>
      <c r="H121" s="267"/>
      <c r="I121" s="267"/>
      <c r="J121" s="267"/>
    </row>
    <row r="122" spans="2:14" ht="24.75" customHeight="1">
      <c r="B122" s="267" t="s">
        <v>35</v>
      </c>
      <c r="C122" s="267"/>
      <c r="D122" s="267"/>
      <c r="E122" s="267"/>
      <c r="F122" s="267"/>
      <c r="G122" s="267"/>
      <c r="H122" s="267"/>
      <c r="I122" s="267"/>
      <c r="J122" s="267"/>
    </row>
    <row r="123" spans="2:14" ht="79.5" customHeight="1">
      <c r="B123" s="16"/>
      <c r="C123" s="16"/>
      <c r="D123" s="268" t="str">
        <f>+D1</f>
        <v xml:space="preserve">Restaurant scolaire </v>
      </c>
      <c r="E123" s="269"/>
      <c r="F123" s="269"/>
      <c r="G123" s="269"/>
      <c r="H123" s="269"/>
      <c r="I123" s="16"/>
      <c r="J123" s="16"/>
      <c r="L123" s="29" t="s">
        <v>1</v>
      </c>
      <c r="M123" s="31" t="s">
        <v>28</v>
      </c>
      <c r="N123" s="31" t="s">
        <v>31</v>
      </c>
    </row>
    <row r="124" spans="2:14" ht="30" customHeight="1">
      <c r="B124" s="18"/>
      <c r="C124" s="19"/>
      <c r="D124" s="18"/>
      <c r="E124" s="19"/>
      <c r="F124" s="51"/>
      <c r="G124" s="19"/>
      <c r="H124" s="18"/>
      <c r="I124" s="19"/>
      <c r="J124" s="18"/>
      <c r="L124" s="30">
        <f>L102+1</f>
        <v>1</v>
      </c>
      <c r="M124" s="32">
        <f>M102+7</f>
        <v>7</v>
      </c>
      <c r="N124" s="32">
        <f>M124+4</f>
        <v>11</v>
      </c>
    </row>
    <row r="125" spans="2:14" ht="42" customHeight="1">
      <c r="B125" s="270" t="str">
        <f>CONCATENATE("Semaine ",L124," du lundi ",TEXT(M124,"j mmmm")," au vendredi  ",TEXT(N124,"j mmmm aaaa"))</f>
        <v>Semaine 1 du lundi 7 janvier au vendredi  11 janvier 1900</v>
      </c>
      <c r="C125" s="270"/>
      <c r="D125" s="270"/>
      <c r="E125" s="270"/>
      <c r="F125" s="270"/>
      <c r="G125" s="270"/>
      <c r="H125" s="270"/>
      <c r="I125" s="270"/>
      <c r="J125" s="270"/>
    </row>
    <row r="126" spans="2:14" ht="15.75" customHeight="1">
      <c r="B126" s="20"/>
      <c r="C126" s="20"/>
      <c r="D126" s="20"/>
      <c r="E126" s="20"/>
      <c r="F126" s="21"/>
      <c r="G126" s="20"/>
      <c r="H126" s="20"/>
      <c r="I126" s="20"/>
      <c r="J126" s="20"/>
    </row>
    <row r="127" spans="2:14" ht="28.5" customHeight="1">
      <c r="B127" s="271"/>
      <c r="C127" s="149"/>
      <c r="D127" s="271"/>
      <c r="E127" s="149"/>
      <c r="F127" s="271"/>
      <c r="G127" s="149"/>
      <c r="H127" s="271"/>
      <c r="I127" s="149"/>
      <c r="J127" s="271"/>
    </row>
    <row r="128" spans="2:14" ht="28.5" customHeight="1" thickBot="1">
      <c r="B128" s="272"/>
      <c r="C128" s="149"/>
      <c r="D128" s="271"/>
      <c r="E128" s="149"/>
      <c r="F128" s="271"/>
      <c r="G128" s="149"/>
      <c r="H128" s="271"/>
      <c r="I128" s="149"/>
      <c r="J128" s="271"/>
    </row>
    <row r="129" spans="2:13" s="33" customFormat="1" ht="99.95" customHeight="1">
      <c r="B129" s="154"/>
      <c r="C129" s="155"/>
      <c r="D129" s="156"/>
      <c r="E129" s="155"/>
      <c r="F129" s="157"/>
      <c r="G129" s="155"/>
      <c r="H129" s="154"/>
      <c r="I129" s="155"/>
      <c r="J129" s="156"/>
      <c r="M129"/>
    </row>
    <row r="130" spans="2:13" s="35" customFormat="1" ht="39.950000000000003" customHeight="1" thickBot="1">
      <c r="B130" s="173"/>
      <c r="C130" s="174"/>
      <c r="D130" s="159"/>
      <c r="E130" s="174"/>
      <c r="F130" s="160"/>
      <c r="G130" s="174"/>
      <c r="H130" s="173"/>
      <c r="I130" s="174"/>
      <c r="J130" s="159"/>
    </row>
    <row r="131" spans="2:13" s="35" customFormat="1" ht="14.1" customHeight="1" thickBot="1">
      <c r="B131" s="155"/>
      <c r="C131" s="155"/>
      <c r="D131" s="155"/>
      <c r="E131" s="155"/>
      <c r="F131" s="155"/>
      <c r="G131" s="155"/>
      <c r="H131" s="155"/>
      <c r="I131" s="155"/>
      <c r="J131" s="155"/>
      <c r="M131"/>
    </row>
    <row r="132" spans="2:13" s="33" customFormat="1" ht="99.95" customHeight="1">
      <c r="B132" s="154"/>
      <c r="C132" s="155"/>
      <c r="D132" s="156"/>
      <c r="E132" s="155"/>
      <c r="F132" s="157"/>
      <c r="G132" s="155"/>
      <c r="H132" s="154"/>
      <c r="I132" s="155"/>
      <c r="J132" s="156"/>
    </row>
    <row r="133" spans="2:13" s="33" customFormat="1" ht="30" customHeight="1" thickBot="1">
      <c r="B133" s="173"/>
      <c r="C133" s="174"/>
      <c r="D133" s="172"/>
      <c r="E133" s="174"/>
      <c r="F133" s="175"/>
      <c r="G133" s="174"/>
      <c r="H133" s="173"/>
      <c r="I133" s="174"/>
      <c r="J133" s="159"/>
      <c r="M133"/>
    </row>
    <row r="134" spans="2:13" s="35" customFormat="1" ht="14.1" customHeight="1" thickBot="1">
      <c r="B134" s="155"/>
      <c r="C134" s="155"/>
      <c r="D134" s="155"/>
      <c r="E134" s="155"/>
      <c r="F134" s="155"/>
      <c r="G134" s="155"/>
      <c r="H134" s="155"/>
      <c r="I134" s="155"/>
      <c r="J134" s="155"/>
    </row>
    <row r="135" spans="2:13" s="33" customFormat="1" ht="99.95" customHeight="1">
      <c r="B135" s="154"/>
      <c r="C135" s="155"/>
      <c r="D135" s="156"/>
      <c r="E135" s="155"/>
      <c r="F135" s="157"/>
      <c r="G135" s="155"/>
      <c r="H135" s="154"/>
      <c r="I135" s="155"/>
      <c r="J135" s="156"/>
    </row>
    <row r="136" spans="2:13" s="35" customFormat="1" ht="39.950000000000003" customHeight="1" thickBot="1">
      <c r="B136" s="158"/>
      <c r="C136" s="155"/>
      <c r="D136" s="176"/>
      <c r="E136" s="155"/>
      <c r="F136" s="160"/>
      <c r="G136" s="155"/>
      <c r="H136" s="158"/>
      <c r="I136" s="155"/>
      <c r="J136" s="159"/>
      <c r="M136"/>
    </row>
    <row r="137" spans="2:13" s="35" customFormat="1" ht="14.1" customHeight="1" thickBot="1">
      <c r="B137" s="161"/>
      <c r="C137" s="155"/>
      <c r="D137" s="155"/>
      <c r="E137" s="155"/>
      <c r="F137" s="155"/>
      <c r="G137" s="155"/>
      <c r="H137" s="161"/>
      <c r="I137" s="155"/>
      <c r="J137" s="155"/>
    </row>
    <row r="138" spans="2:13" s="33" customFormat="1" ht="80.099999999999994" customHeight="1" thickBot="1">
      <c r="B138" s="162"/>
      <c r="C138" s="163"/>
      <c r="D138" s="164"/>
      <c r="E138" s="163"/>
      <c r="F138" s="165"/>
      <c r="G138" s="163"/>
      <c r="H138" s="162"/>
      <c r="I138" s="163"/>
      <c r="J138" s="164"/>
    </row>
    <row r="139" spans="2:13" s="35" customFormat="1" ht="14.1" customHeight="1" thickBot="1">
      <c r="B139" s="166"/>
      <c r="C139" s="163"/>
      <c r="D139" s="163"/>
      <c r="E139" s="163"/>
      <c r="F139" s="163"/>
      <c r="G139" s="163"/>
      <c r="H139" s="166"/>
      <c r="I139" s="163"/>
      <c r="J139" s="163"/>
    </row>
    <row r="140" spans="2:13" s="33" customFormat="1" ht="120" customHeight="1" thickBot="1">
      <c r="B140" s="167"/>
      <c r="C140" s="168"/>
      <c r="D140" s="169"/>
      <c r="E140" s="163"/>
      <c r="F140" s="170"/>
      <c r="G140" s="163"/>
      <c r="H140" s="167"/>
      <c r="I140" s="163"/>
      <c r="J140" s="169"/>
    </row>
    <row r="141" spans="2:13" ht="22.5" customHeight="1" thickBot="1">
      <c r="B141" s="23"/>
      <c r="C141" s="22"/>
      <c r="D141" s="23"/>
      <c r="E141" s="22"/>
      <c r="F141" s="23"/>
      <c r="G141" s="22"/>
      <c r="H141" s="23"/>
      <c r="I141" s="22"/>
      <c r="J141" s="23"/>
    </row>
    <row r="142" spans="2:13" ht="80.25" customHeight="1">
      <c r="B142" s="52"/>
      <c r="C142" s="52"/>
      <c r="D142" s="52"/>
      <c r="E142" s="53"/>
      <c r="F142" s="52"/>
      <c r="G142" s="53"/>
      <c r="H142" s="52"/>
      <c r="I142" s="52"/>
      <c r="J142" s="54" t="s">
        <v>34</v>
      </c>
    </row>
    <row r="143" spans="2:13" ht="47.25" customHeight="1">
      <c r="B143" s="267" t="s">
        <v>33</v>
      </c>
      <c r="C143" s="267"/>
      <c r="D143" s="267"/>
      <c r="E143" s="267"/>
      <c r="F143" s="267"/>
      <c r="G143" s="267"/>
      <c r="H143" s="267"/>
      <c r="I143" s="267"/>
      <c r="J143" s="267"/>
    </row>
    <row r="144" spans="2:13" ht="24.75" customHeight="1">
      <c r="B144" s="267" t="s">
        <v>35</v>
      </c>
      <c r="C144" s="267"/>
      <c r="D144" s="267"/>
      <c r="E144" s="267"/>
      <c r="F144" s="267"/>
      <c r="G144" s="267"/>
      <c r="H144" s="267"/>
      <c r="I144" s="267"/>
      <c r="J144" s="267"/>
    </row>
    <row r="145" spans="2:14" ht="79.5" customHeight="1">
      <c r="B145" s="16"/>
      <c r="C145" s="16"/>
      <c r="D145" s="268" t="str">
        <f>+D21</f>
        <v xml:space="preserve">Restaurant scolaire </v>
      </c>
      <c r="E145" s="269"/>
      <c r="F145" s="269"/>
      <c r="G145" s="269"/>
      <c r="H145" s="269"/>
      <c r="I145" s="16"/>
      <c r="J145" s="16"/>
      <c r="L145" s="29" t="s">
        <v>1</v>
      </c>
      <c r="M145" s="31" t="s">
        <v>28</v>
      </c>
      <c r="N145" s="31" t="s">
        <v>31</v>
      </c>
    </row>
    <row r="146" spans="2:14" ht="30" customHeight="1">
      <c r="B146" s="18"/>
      <c r="C146" s="19"/>
      <c r="D146" s="18"/>
      <c r="E146" s="18"/>
      <c r="F146" s="18"/>
      <c r="G146" s="18"/>
      <c r="H146" s="18"/>
      <c r="I146" s="19"/>
      <c r="J146" s="18"/>
      <c r="L146" s="30">
        <f>L124+1</f>
        <v>2</v>
      </c>
      <c r="M146" s="32">
        <f>M124+7</f>
        <v>14</v>
      </c>
      <c r="N146" s="32">
        <f>N124+7</f>
        <v>18</v>
      </c>
    </row>
    <row r="147" spans="2:14" ht="42" customHeight="1">
      <c r="B147" s="270" t="str">
        <f>CONCATENATE("Semaine ",L146," du lundi ",TEXT(M146,"j mmmm")," au vendredi  ",TEXT(N146,"j mmmm aaaa"))</f>
        <v>Semaine 2 du lundi 14 janvier au vendredi  18 janvier 1900</v>
      </c>
      <c r="C147" s="270"/>
      <c r="D147" s="270"/>
      <c r="E147" s="270"/>
      <c r="F147" s="270"/>
      <c r="G147" s="270"/>
      <c r="H147" s="270"/>
      <c r="I147" s="270"/>
      <c r="J147" s="270"/>
    </row>
    <row r="148" spans="2:14" ht="15.75" customHeight="1">
      <c r="B148" s="20"/>
      <c r="C148" s="20"/>
      <c r="D148" s="20"/>
      <c r="E148" s="20"/>
      <c r="F148" s="21"/>
      <c r="G148" s="20"/>
      <c r="H148" s="20"/>
      <c r="I148" s="20"/>
      <c r="J148" s="20"/>
    </row>
    <row r="149" spans="2:14" ht="28.5" customHeight="1">
      <c r="B149" s="271"/>
      <c r="C149" s="149"/>
      <c r="D149" s="271"/>
      <c r="E149" s="149"/>
      <c r="F149" s="271"/>
      <c r="G149" s="149"/>
      <c r="H149" s="271"/>
      <c r="I149" s="149"/>
      <c r="J149" s="271"/>
    </row>
    <row r="150" spans="2:14" ht="28.5" customHeight="1" thickBot="1">
      <c r="B150" s="272"/>
      <c r="C150" s="149"/>
      <c r="D150" s="271"/>
      <c r="E150" s="149"/>
      <c r="F150" s="271"/>
      <c r="G150" s="149"/>
      <c r="H150" s="271"/>
      <c r="I150" s="149"/>
      <c r="J150" s="271"/>
    </row>
    <row r="151" spans="2:14" s="33" customFormat="1" ht="99.95" customHeight="1">
      <c r="B151" s="154"/>
      <c r="C151" s="155"/>
      <c r="D151" s="156"/>
      <c r="E151" s="155"/>
      <c r="F151" s="157"/>
      <c r="G151" s="155"/>
      <c r="H151" s="154"/>
      <c r="I151" s="155"/>
      <c r="J151" s="156"/>
      <c r="L151" s="34"/>
    </row>
    <row r="152" spans="2:14" s="35" customFormat="1" ht="39.950000000000003" customHeight="1" thickBot="1">
      <c r="B152" s="158"/>
      <c r="C152" s="155"/>
      <c r="D152" s="172"/>
      <c r="E152" s="155"/>
      <c r="F152" s="198"/>
      <c r="G152" s="155"/>
      <c r="H152" s="158"/>
      <c r="I152" s="155"/>
      <c r="J152" s="172"/>
    </row>
    <row r="153" spans="2:14" s="35" customFormat="1" ht="14.1" customHeight="1" thickBot="1">
      <c r="B153" s="155"/>
      <c r="C153" s="155"/>
      <c r="D153" s="155"/>
      <c r="E153" s="155"/>
      <c r="F153" s="155"/>
      <c r="G153" s="155"/>
      <c r="H153" s="155"/>
      <c r="I153" s="155"/>
      <c r="J153" s="155"/>
    </row>
    <row r="154" spans="2:14" s="33" customFormat="1" ht="99.95" customHeight="1">
      <c r="B154" s="154"/>
      <c r="C154" s="155"/>
      <c r="D154" s="156"/>
      <c r="E154" s="155"/>
      <c r="F154" s="157"/>
      <c r="G154" s="155"/>
      <c r="H154" s="154"/>
      <c r="I154" s="155"/>
      <c r="J154" s="156"/>
    </row>
    <row r="155" spans="2:14" s="33" customFormat="1" ht="30" customHeight="1" thickBot="1">
      <c r="B155" s="171"/>
      <c r="C155" s="155"/>
      <c r="D155" s="172"/>
      <c r="E155" s="155"/>
      <c r="F155" s="175"/>
      <c r="G155" s="155"/>
      <c r="H155" s="171"/>
      <c r="I155" s="155"/>
      <c r="J155" s="159"/>
    </row>
    <row r="156" spans="2:14" s="35" customFormat="1" ht="14.1" customHeight="1" thickBot="1">
      <c r="B156" s="155"/>
      <c r="C156" s="155"/>
      <c r="D156" s="155"/>
      <c r="E156" s="155"/>
      <c r="F156" s="155"/>
      <c r="G156" s="155"/>
      <c r="H156" s="155"/>
      <c r="I156" s="155"/>
      <c r="J156" s="155"/>
      <c r="L156" s="36"/>
    </row>
    <row r="157" spans="2:14" s="33" customFormat="1" ht="99.95" customHeight="1">
      <c r="B157" s="154"/>
      <c r="C157" s="155"/>
      <c r="D157" s="156"/>
      <c r="E157" s="155"/>
      <c r="F157" s="157"/>
      <c r="G157" s="155"/>
      <c r="H157" s="154"/>
      <c r="I157" s="155"/>
      <c r="J157" s="156"/>
    </row>
    <row r="158" spans="2:14" s="35" customFormat="1" ht="39.950000000000003" customHeight="1" thickBot="1">
      <c r="B158" s="158"/>
      <c r="C158" s="155"/>
      <c r="D158" s="159"/>
      <c r="E158" s="155"/>
      <c r="F158" s="177"/>
      <c r="G158" s="155"/>
      <c r="H158" s="178"/>
      <c r="I158" s="155"/>
      <c r="J158" s="176"/>
      <c r="L158" s="36"/>
    </row>
    <row r="159" spans="2:14" s="35" customFormat="1" ht="14.1" customHeight="1" thickBot="1">
      <c r="B159" s="161"/>
      <c r="C159" s="155"/>
      <c r="D159" s="155"/>
      <c r="E159" s="155"/>
      <c r="F159" s="155"/>
      <c r="G159" s="155"/>
      <c r="H159" s="155"/>
      <c r="I159" s="155"/>
      <c r="J159" s="155"/>
      <c r="L159" s="36"/>
    </row>
    <row r="160" spans="2:14" s="33" customFormat="1" ht="80.099999999999994" customHeight="1" thickBot="1">
      <c r="B160" s="199"/>
      <c r="C160" s="163"/>
      <c r="D160" s="164"/>
      <c r="E160" s="163"/>
      <c r="F160" s="165"/>
      <c r="G160" s="163"/>
      <c r="H160" s="179"/>
      <c r="I160" s="163"/>
      <c r="J160" s="164"/>
    </row>
    <row r="161" spans="2:10" s="35" customFormat="1" ht="14.1" customHeight="1" thickBot="1">
      <c r="B161" s="166"/>
      <c r="C161" s="163"/>
      <c r="D161" s="163"/>
      <c r="E161" s="163"/>
      <c r="F161" s="163"/>
      <c r="G161" s="163"/>
      <c r="H161" s="163"/>
      <c r="I161" s="163"/>
      <c r="J161" s="163"/>
    </row>
    <row r="162" spans="2:10" s="33" customFormat="1" ht="120" customHeight="1" thickBot="1">
      <c r="B162" s="179"/>
      <c r="C162" s="168"/>
      <c r="D162" s="169"/>
      <c r="E162" s="163"/>
      <c r="F162" s="170"/>
      <c r="G162" s="163"/>
      <c r="H162" s="167"/>
      <c r="I162" s="163"/>
      <c r="J162" s="180"/>
    </row>
    <row r="163" spans="2:10" ht="22.5" customHeight="1" thickBot="1">
      <c r="B163" s="23"/>
      <c r="C163" s="22"/>
      <c r="D163" s="23"/>
      <c r="E163" s="22"/>
      <c r="F163" s="23"/>
      <c r="G163" s="22"/>
      <c r="H163" s="23"/>
      <c r="I163" s="22"/>
      <c r="J163" s="23"/>
    </row>
    <row r="164" spans="2:10" ht="80.25" customHeight="1">
      <c r="B164" s="52"/>
      <c r="C164" s="52"/>
      <c r="D164" s="52"/>
      <c r="E164" s="53"/>
      <c r="F164" s="52"/>
      <c r="G164" s="53"/>
      <c r="H164" s="52"/>
      <c r="I164" s="52"/>
      <c r="J164" s="54" t="s">
        <v>34</v>
      </c>
    </row>
    <row r="165" spans="2:10" ht="47.25" customHeight="1">
      <c r="B165" s="267" t="s">
        <v>33</v>
      </c>
      <c r="C165" s="267"/>
      <c r="D165" s="267"/>
      <c r="E165" s="267"/>
      <c r="F165" s="267"/>
      <c r="G165" s="267"/>
      <c r="H165" s="267"/>
      <c r="I165" s="267"/>
      <c r="J165" s="267"/>
    </row>
    <row r="166" spans="2:10" ht="24.75" customHeight="1">
      <c r="B166" s="267" t="s">
        <v>35</v>
      </c>
      <c r="C166" s="267"/>
      <c r="D166" s="267"/>
      <c r="E166" s="267"/>
      <c r="F166" s="267"/>
      <c r="G166" s="267"/>
      <c r="H166" s="267"/>
      <c r="I166" s="267"/>
      <c r="J166" s="267"/>
    </row>
  </sheetData>
  <mergeCells count="67">
    <mergeCell ref="D1:H1"/>
    <mergeCell ref="B3:J3"/>
    <mergeCell ref="B4:B5"/>
    <mergeCell ref="D4:D5"/>
    <mergeCell ref="F4:F5"/>
    <mergeCell ref="H4:H5"/>
    <mergeCell ref="J4:J5"/>
    <mergeCell ref="B20:J20"/>
    <mergeCell ref="D21:H21"/>
    <mergeCell ref="B23:J23"/>
    <mergeCell ref="B24:B25"/>
    <mergeCell ref="D24:D25"/>
    <mergeCell ref="F24:F25"/>
    <mergeCell ref="H24:H25"/>
    <mergeCell ref="J24:J25"/>
    <mergeCell ref="B40:J40"/>
    <mergeCell ref="D41:H41"/>
    <mergeCell ref="B43:J43"/>
    <mergeCell ref="B44:B45"/>
    <mergeCell ref="D44:D45"/>
    <mergeCell ref="F44:F45"/>
    <mergeCell ref="H44:H45"/>
    <mergeCell ref="J44:J45"/>
    <mergeCell ref="B60:J60"/>
    <mergeCell ref="D61:H61"/>
    <mergeCell ref="B63:J63"/>
    <mergeCell ref="B64:B65"/>
    <mergeCell ref="D64:D65"/>
    <mergeCell ref="F64:F65"/>
    <mergeCell ref="H64:H65"/>
    <mergeCell ref="J64:J65"/>
    <mergeCell ref="B80:J80"/>
    <mergeCell ref="D81:H81"/>
    <mergeCell ref="B83:J83"/>
    <mergeCell ref="B84:B85"/>
    <mergeCell ref="D84:D85"/>
    <mergeCell ref="F84:F85"/>
    <mergeCell ref="H84:H85"/>
    <mergeCell ref="J84:J85"/>
    <mergeCell ref="B100:J100"/>
    <mergeCell ref="D101:H101"/>
    <mergeCell ref="B103:J103"/>
    <mergeCell ref="B105:B106"/>
    <mergeCell ref="D105:D106"/>
    <mergeCell ref="F105:F106"/>
    <mergeCell ref="H105:H106"/>
    <mergeCell ref="J105:J106"/>
    <mergeCell ref="B121:J121"/>
    <mergeCell ref="B122:J122"/>
    <mergeCell ref="D123:H123"/>
    <mergeCell ref="B125:J125"/>
    <mergeCell ref="B127:B128"/>
    <mergeCell ref="D127:D128"/>
    <mergeCell ref="F127:F128"/>
    <mergeCell ref="H127:H128"/>
    <mergeCell ref="J127:J128"/>
    <mergeCell ref="B165:J165"/>
    <mergeCell ref="B166:J166"/>
    <mergeCell ref="B143:J143"/>
    <mergeCell ref="B144:J144"/>
    <mergeCell ref="D145:H145"/>
    <mergeCell ref="B147:J147"/>
    <mergeCell ref="B149:B150"/>
    <mergeCell ref="D149:D150"/>
    <mergeCell ref="F149:F150"/>
    <mergeCell ref="H149:H150"/>
    <mergeCell ref="J149:J150"/>
  </mergeCells>
  <printOptions horizontalCentered="1" verticalCentered="1"/>
  <pageMargins left="0.23622047244094491" right="0.23622047244094491" top="0.74803149606299213" bottom="0.74803149606299213" header="0.31496062992125984" footer="0.31496062992125984"/>
  <pageSetup paperSize="9" scale="47" orientation="landscape" r:id="rId1"/>
  <headerFooter alignWithMargins="0"/>
  <rowBreaks count="6" manualBreakCount="6">
    <brk id="20" min="1" max="9" man="1"/>
    <brk id="40" min="1" max="9" man="1"/>
    <brk id="60" min="1" max="9" man="1"/>
    <brk id="80" min="1" max="9" man="1"/>
    <brk id="100" min="1" max="9" man="1"/>
    <brk id="122" min="1" max="9" man="1"/>
  </rowBreaks>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85194-4ED7-4705-A13F-210BF98AADA1}">
  <sheetPr>
    <tabColor rgb="FF7030A0"/>
  </sheetPr>
  <dimension ref="B1:N265"/>
  <sheetViews>
    <sheetView showZeros="0" tabSelected="1" view="pageBreakPreview" zoomScale="40" zoomScaleNormal="40" zoomScaleSheetLayoutView="40" workbookViewId="0">
      <selection activeCell="M19" sqref="M19"/>
    </sheetView>
  </sheetViews>
  <sheetFormatPr baseColWidth="10" defaultRowHeight="12"/>
  <cols>
    <col min="1" max="1" width="11.42578125" style="17"/>
    <col min="2" max="2" width="52.28515625" style="17" customWidth="1"/>
    <col min="3" max="3" width="2.85546875" style="17" customWidth="1"/>
    <col min="4" max="4" width="52.28515625" style="17" customWidth="1"/>
    <col min="5" max="5" width="2.85546875" style="17" customWidth="1"/>
    <col min="6" max="6" width="52.28515625" style="17" customWidth="1"/>
    <col min="7" max="7" width="2.85546875" style="17" customWidth="1"/>
    <col min="8" max="8" width="52.28515625" style="17" customWidth="1"/>
    <col min="9" max="9" width="2.85546875" style="17" customWidth="1"/>
    <col min="10" max="10" width="52.28515625" style="17" customWidth="1"/>
    <col min="11" max="11" width="8.7109375" style="17" customWidth="1"/>
    <col min="12" max="12" width="31" style="17" customWidth="1"/>
    <col min="13" max="14" width="69.42578125" style="17" customWidth="1"/>
    <col min="15" max="257" width="11.42578125" style="17"/>
    <col min="258" max="258" width="52.28515625" style="17" customWidth="1"/>
    <col min="259" max="259" width="2.85546875" style="17" customWidth="1"/>
    <col min="260" max="260" width="52.28515625" style="17" customWidth="1"/>
    <col min="261" max="261" width="2.85546875" style="17" customWidth="1"/>
    <col min="262" max="262" width="52.28515625" style="17" customWidth="1"/>
    <col min="263" max="263" width="2.85546875" style="17" customWidth="1"/>
    <col min="264" max="264" width="52.28515625" style="17" customWidth="1"/>
    <col min="265" max="265" width="2.85546875" style="17" customWidth="1"/>
    <col min="266" max="266" width="52.28515625" style="17" customWidth="1"/>
    <col min="267" max="267" width="8.7109375" style="17" customWidth="1"/>
    <col min="268" max="268" width="6.7109375" style="17" customWidth="1"/>
    <col min="269" max="269" width="28.5703125" style="17" customWidth="1"/>
    <col min="270" max="270" width="17.7109375" style="17" customWidth="1"/>
    <col min="271" max="513" width="11.42578125" style="17"/>
    <col min="514" max="514" width="52.28515625" style="17" customWidth="1"/>
    <col min="515" max="515" width="2.85546875" style="17" customWidth="1"/>
    <col min="516" max="516" width="52.28515625" style="17" customWidth="1"/>
    <col min="517" max="517" width="2.85546875" style="17" customWidth="1"/>
    <col min="518" max="518" width="52.28515625" style="17" customWidth="1"/>
    <col min="519" max="519" width="2.85546875" style="17" customWidth="1"/>
    <col min="520" max="520" width="52.28515625" style="17" customWidth="1"/>
    <col min="521" max="521" width="2.85546875" style="17" customWidth="1"/>
    <col min="522" max="522" width="52.28515625" style="17" customWidth="1"/>
    <col min="523" max="523" width="8.7109375" style="17" customWidth="1"/>
    <col min="524" max="524" width="6.7109375" style="17" customWidth="1"/>
    <col min="525" max="525" width="28.5703125" style="17" customWidth="1"/>
    <col min="526" max="526" width="17.7109375" style="17" customWidth="1"/>
    <col min="527" max="769" width="11.42578125" style="17"/>
    <col min="770" max="770" width="52.28515625" style="17" customWidth="1"/>
    <col min="771" max="771" width="2.85546875" style="17" customWidth="1"/>
    <col min="772" max="772" width="52.28515625" style="17" customWidth="1"/>
    <col min="773" max="773" width="2.85546875" style="17" customWidth="1"/>
    <col min="774" max="774" width="52.28515625" style="17" customWidth="1"/>
    <col min="775" max="775" width="2.85546875" style="17" customWidth="1"/>
    <col min="776" max="776" width="52.28515625" style="17" customWidth="1"/>
    <col min="777" max="777" width="2.85546875" style="17" customWidth="1"/>
    <col min="778" max="778" width="52.28515625" style="17" customWidth="1"/>
    <col min="779" max="779" width="8.7109375" style="17" customWidth="1"/>
    <col min="780" max="780" width="6.7109375" style="17" customWidth="1"/>
    <col min="781" max="781" width="28.5703125" style="17" customWidth="1"/>
    <col min="782" max="782" width="17.7109375" style="17" customWidth="1"/>
    <col min="783" max="1025" width="11.42578125" style="17"/>
    <col min="1026" max="1026" width="52.28515625" style="17" customWidth="1"/>
    <col min="1027" max="1027" width="2.85546875" style="17" customWidth="1"/>
    <col min="1028" max="1028" width="52.28515625" style="17" customWidth="1"/>
    <col min="1029" max="1029" width="2.85546875" style="17" customWidth="1"/>
    <col min="1030" max="1030" width="52.28515625" style="17" customWidth="1"/>
    <col min="1031" max="1031" width="2.85546875" style="17" customWidth="1"/>
    <col min="1032" max="1032" width="52.28515625" style="17" customWidth="1"/>
    <col min="1033" max="1033" width="2.85546875" style="17" customWidth="1"/>
    <col min="1034" max="1034" width="52.28515625" style="17" customWidth="1"/>
    <col min="1035" max="1035" width="8.7109375" style="17" customWidth="1"/>
    <col min="1036" max="1036" width="6.7109375" style="17" customWidth="1"/>
    <col min="1037" max="1037" width="28.5703125" style="17" customWidth="1"/>
    <col min="1038" max="1038" width="17.7109375" style="17" customWidth="1"/>
    <col min="1039" max="1281" width="11.42578125" style="17"/>
    <col min="1282" max="1282" width="52.28515625" style="17" customWidth="1"/>
    <col min="1283" max="1283" width="2.85546875" style="17" customWidth="1"/>
    <col min="1284" max="1284" width="52.28515625" style="17" customWidth="1"/>
    <col min="1285" max="1285" width="2.85546875" style="17" customWidth="1"/>
    <col min="1286" max="1286" width="52.28515625" style="17" customWidth="1"/>
    <col min="1287" max="1287" width="2.85546875" style="17" customWidth="1"/>
    <col min="1288" max="1288" width="52.28515625" style="17" customWidth="1"/>
    <col min="1289" max="1289" width="2.85546875" style="17" customWidth="1"/>
    <col min="1290" max="1290" width="52.28515625" style="17" customWidth="1"/>
    <col min="1291" max="1291" width="8.7109375" style="17" customWidth="1"/>
    <col min="1292" max="1292" width="6.7109375" style="17" customWidth="1"/>
    <col min="1293" max="1293" width="28.5703125" style="17" customWidth="1"/>
    <col min="1294" max="1294" width="17.7109375" style="17" customWidth="1"/>
    <col min="1295" max="1537" width="11.42578125" style="17"/>
    <col min="1538" max="1538" width="52.28515625" style="17" customWidth="1"/>
    <col min="1539" max="1539" width="2.85546875" style="17" customWidth="1"/>
    <col min="1540" max="1540" width="52.28515625" style="17" customWidth="1"/>
    <col min="1541" max="1541" width="2.85546875" style="17" customWidth="1"/>
    <col min="1542" max="1542" width="52.28515625" style="17" customWidth="1"/>
    <col min="1543" max="1543" width="2.85546875" style="17" customWidth="1"/>
    <col min="1544" max="1544" width="52.28515625" style="17" customWidth="1"/>
    <col min="1545" max="1545" width="2.85546875" style="17" customWidth="1"/>
    <col min="1546" max="1546" width="52.28515625" style="17" customWidth="1"/>
    <col min="1547" max="1547" width="8.7109375" style="17" customWidth="1"/>
    <col min="1548" max="1548" width="6.7109375" style="17" customWidth="1"/>
    <col min="1549" max="1549" width="28.5703125" style="17" customWidth="1"/>
    <col min="1550" max="1550" width="17.7109375" style="17" customWidth="1"/>
    <col min="1551" max="1793" width="11.42578125" style="17"/>
    <col min="1794" max="1794" width="52.28515625" style="17" customWidth="1"/>
    <col min="1795" max="1795" width="2.85546875" style="17" customWidth="1"/>
    <col min="1796" max="1796" width="52.28515625" style="17" customWidth="1"/>
    <col min="1797" max="1797" width="2.85546875" style="17" customWidth="1"/>
    <col min="1798" max="1798" width="52.28515625" style="17" customWidth="1"/>
    <col min="1799" max="1799" width="2.85546875" style="17" customWidth="1"/>
    <col min="1800" max="1800" width="52.28515625" style="17" customWidth="1"/>
    <col min="1801" max="1801" width="2.85546875" style="17" customWidth="1"/>
    <col min="1802" max="1802" width="52.28515625" style="17" customWidth="1"/>
    <col min="1803" max="1803" width="8.7109375" style="17" customWidth="1"/>
    <col min="1804" max="1804" width="6.7109375" style="17" customWidth="1"/>
    <col min="1805" max="1805" width="28.5703125" style="17" customWidth="1"/>
    <col min="1806" max="1806" width="17.7109375" style="17" customWidth="1"/>
    <col min="1807" max="2049" width="11.42578125" style="17"/>
    <col min="2050" max="2050" width="52.28515625" style="17" customWidth="1"/>
    <col min="2051" max="2051" width="2.85546875" style="17" customWidth="1"/>
    <col min="2052" max="2052" width="52.28515625" style="17" customWidth="1"/>
    <col min="2053" max="2053" width="2.85546875" style="17" customWidth="1"/>
    <col min="2054" max="2054" width="52.28515625" style="17" customWidth="1"/>
    <col min="2055" max="2055" width="2.85546875" style="17" customWidth="1"/>
    <col min="2056" max="2056" width="52.28515625" style="17" customWidth="1"/>
    <col min="2057" max="2057" width="2.85546875" style="17" customWidth="1"/>
    <col min="2058" max="2058" width="52.28515625" style="17" customWidth="1"/>
    <col min="2059" max="2059" width="8.7109375" style="17" customWidth="1"/>
    <col min="2060" max="2060" width="6.7109375" style="17" customWidth="1"/>
    <col min="2061" max="2061" width="28.5703125" style="17" customWidth="1"/>
    <col min="2062" max="2062" width="17.7109375" style="17" customWidth="1"/>
    <col min="2063" max="2305" width="11.42578125" style="17"/>
    <col min="2306" max="2306" width="52.28515625" style="17" customWidth="1"/>
    <col min="2307" max="2307" width="2.85546875" style="17" customWidth="1"/>
    <col min="2308" max="2308" width="52.28515625" style="17" customWidth="1"/>
    <col min="2309" max="2309" width="2.85546875" style="17" customWidth="1"/>
    <col min="2310" max="2310" width="52.28515625" style="17" customWidth="1"/>
    <col min="2311" max="2311" width="2.85546875" style="17" customWidth="1"/>
    <col min="2312" max="2312" width="52.28515625" style="17" customWidth="1"/>
    <col min="2313" max="2313" width="2.85546875" style="17" customWidth="1"/>
    <col min="2314" max="2314" width="52.28515625" style="17" customWidth="1"/>
    <col min="2315" max="2315" width="8.7109375" style="17" customWidth="1"/>
    <col min="2316" max="2316" width="6.7109375" style="17" customWidth="1"/>
    <col min="2317" max="2317" width="28.5703125" style="17" customWidth="1"/>
    <col min="2318" max="2318" width="17.7109375" style="17" customWidth="1"/>
    <col min="2319" max="2561" width="11.42578125" style="17"/>
    <col min="2562" max="2562" width="52.28515625" style="17" customWidth="1"/>
    <col min="2563" max="2563" width="2.85546875" style="17" customWidth="1"/>
    <col min="2564" max="2564" width="52.28515625" style="17" customWidth="1"/>
    <col min="2565" max="2565" width="2.85546875" style="17" customWidth="1"/>
    <col min="2566" max="2566" width="52.28515625" style="17" customWidth="1"/>
    <col min="2567" max="2567" width="2.85546875" style="17" customWidth="1"/>
    <col min="2568" max="2568" width="52.28515625" style="17" customWidth="1"/>
    <col min="2569" max="2569" width="2.85546875" style="17" customWidth="1"/>
    <col min="2570" max="2570" width="52.28515625" style="17" customWidth="1"/>
    <col min="2571" max="2571" width="8.7109375" style="17" customWidth="1"/>
    <col min="2572" max="2572" width="6.7109375" style="17" customWidth="1"/>
    <col min="2573" max="2573" width="28.5703125" style="17" customWidth="1"/>
    <col min="2574" max="2574" width="17.7109375" style="17" customWidth="1"/>
    <col min="2575" max="2817" width="11.42578125" style="17"/>
    <col min="2818" max="2818" width="52.28515625" style="17" customWidth="1"/>
    <col min="2819" max="2819" width="2.85546875" style="17" customWidth="1"/>
    <col min="2820" max="2820" width="52.28515625" style="17" customWidth="1"/>
    <col min="2821" max="2821" width="2.85546875" style="17" customWidth="1"/>
    <col min="2822" max="2822" width="52.28515625" style="17" customWidth="1"/>
    <col min="2823" max="2823" width="2.85546875" style="17" customWidth="1"/>
    <col min="2824" max="2824" width="52.28515625" style="17" customWidth="1"/>
    <col min="2825" max="2825" width="2.85546875" style="17" customWidth="1"/>
    <col min="2826" max="2826" width="52.28515625" style="17" customWidth="1"/>
    <col min="2827" max="2827" width="8.7109375" style="17" customWidth="1"/>
    <col min="2828" max="2828" width="6.7109375" style="17" customWidth="1"/>
    <col min="2829" max="2829" width="28.5703125" style="17" customWidth="1"/>
    <col min="2830" max="2830" width="17.7109375" style="17" customWidth="1"/>
    <col min="2831" max="3073" width="11.42578125" style="17"/>
    <col min="3074" max="3074" width="52.28515625" style="17" customWidth="1"/>
    <col min="3075" max="3075" width="2.85546875" style="17" customWidth="1"/>
    <col min="3076" max="3076" width="52.28515625" style="17" customWidth="1"/>
    <col min="3077" max="3077" width="2.85546875" style="17" customWidth="1"/>
    <col min="3078" max="3078" width="52.28515625" style="17" customWidth="1"/>
    <col min="3079" max="3079" width="2.85546875" style="17" customWidth="1"/>
    <col min="3080" max="3080" width="52.28515625" style="17" customWidth="1"/>
    <col min="3081" max="3081" width="2.85546875" style="17" customWidth="1"/>
    <col min="3082" max="3082" width="52.28515625" style="17" customWidth="1"/>
    <col min="3083" max="3083" width="8.7109375" style="17" customWidth="1"/>
    <col min="3084" max="3084" width="6.7109375" style="17" customWidth="1"/>
    <col min="3085" max="3085" width="28.5703125" style="17" customWidth="1"/>
    <col min="3086" max="3086" width="17.7109375" style="17" customWidth="1"/>
    <col min="3087" max="3329" width="11.42578125" style="17"/>
    <col min="3330" max="3330" width="52.28515625" style="17" customWidth="1"/>
    <col min="3331" max="3331" width="2.85546875" style="17" customWidth="1"/>
    <col min="3332" max="3332" width="52.28515625" style="17" customWidth="1"/>
    <col min="3333" max="3333" width="2.85546875" style="17" customWidth="1"/>
    <col min="3334" max="3334" width="52.28515625" style="17" customWidth="1"/>
    <col min="3335" max="3335" width="2.85546875" style="17" customWidth="1"/>
    <col min="3336" max="3336" width="52.28515625" style="17" customWidth="1"/>
    <col min="3337" max="3337" width="2.85546875" style="17" customWidth="1"/>
    <col min="3338" max="3338" width="52.28515625" style="17" customWidth="1"/>
    <col min="3339" max="3339" width="8.7109375" style="17" customWidth="1"/>
    <col min="3340" max="3340" width="6.7109375" style="17" customWidth="1"/>
    <col min="3341" max="3341" width="28.5703125" style="17" customWidth="1"/>
    <col min="3342" max="3342" width="17.7109375" style="17" customWidth="1"/>
    <col min="3343" max="3585" width="11.42578125" style="17"/>
    <col min="3586" max="3586" width="52.28515625" style="17" customWidth="1"/>
    <col min="3587" max="3587" width="2.85546875" style="17" customWidth="1"/>
    <col min="3588" max="3588" width="52.28515625" style="17" customWidth="1"/>
    <col min="3589" max="3589" width="2.85546875" style="17" customWidth="1"/>
    <col min="3590" max="3590" width="52.28515625" style="17" customWidth="1"/>
    <col min="3591" max="3591" width="2.85546875" style="17" customWidth="1"/>
    <col min="3592" max="3592" width="52.28515625" style="17" customWidth="1"/>
    <col min="3593" max="3593" width="2.85546875" style="17" customWidth="1"/>
    <col min="3594" max="3594" width="52.28515625" style="17" customWidth="1"/>
    <col min="3595" max="3595" width="8.7109375" style="17" customWidth="1"/>
    <col min="3596" max="3596" width="6.7109375" style="17" customWidth="1"/>
    <col min="3597" max="3597" width="28.5703125" style="17" customWidth="1"/>
    <col min="3598" max="3598" width="17.7109375" style="17" customWidth="1"/>
    <col min="3599" max="3841" width="11.42578125" style="17"/>
    <col min="3842" max="3842" width="52.28515625" style="17" customWidth="1"/>
    <col min="3843" max="3843" width="2.85546875" style="17" customWidth="1"/>
    <col min="3844" max="3844" width="52.28515625" style="17" customWidth="1"/>
    <col min="3845" max="3845" width="2.85546875" style="17" customWidth="1"/>
    <col min="3846" max="3846" width="52.28515625" style="17" customWidth="1"/>
    <col min="3847" max="3847" width="2.85546875" style="17" customWidth="1"/>
    <col min="3848" max="3848" width="52.28515625" style="17" customWidth="1"/>
    <col min="3849" max="3849" width="2.85546875" style="17" customWidth="1"/>
    <col min="3850" max="3850" width="52.28515625" style="17" customWidth="1"/>
    <col min="3851" max="3851" width="8.7109375" style="17" customWidth="1"/>
    <col min="3852" max="3852" width="6.7109375" style="17" customWidth="1"/>
    <col min="3853" max="3853" width="28.5703125" style="17" customWidth="1"/>
    <col min="3854" max="3854" width="17.7109375" style="17" customWidth="1"/>
    <col min="3855" max="4097" width="11.42578125" style="17"/>
    <col min="4098" max="4098" width="52.28515625" style="17" customWidth="1"/>
    <col min="4099" max="4099" width="2.85546875" style="17" customWidth="1"/>
    <col min="4100" max="4100" width="52.28515625" style="17" customWidth="1"/>
    <col min="4101" max="4101" width="2.85546875" style="17" customWidth="1"/>
    <col min="4102" max="4102" width="52.28515625" style="17" customWidth="1"/>
    <col min="4103" max="4103" width="2.85546875" style="17" customWidth="1"/>
    <col min="4104" max="4104" width="52.28515625" style="17" customWidth="1"/>
    <col min="4105" max="4105" width="2.85546875" style="17" customWidth="1"/>
    <col min="4106" max="4106" width="52.28515625" style="17" customWidth="1"/>
    <col min="4107" max="4107" width="8.7109375" style="17" customWidth="1"/>
    <col min="4108" max="4108" width="6.7109375" style="17" customWidth="1"/>
    <col min="4109" max="4109" width="28.5703125" style="17" customWidth="1"/>
    <col min="4110" max="4110" width="17.7109375" style="17" customWidth="1"/>
    <col min="4111" max="4353" width="11.42578125" style="17"/>
    <col min="4354" max="4354" width="52.28515625" style="17" customWidth="1"/>
    <col min="4355" max="4355" width="2.85546875" style="17" customWidth="1"/>
    <col min="4356" max="4356" width="52.28515625" style="17" customWidth="1"/>
    <col min="4357" max="4357" width="2.85546875" style="17" customWidth="1"/>
    <col min="4358" max="4358" width="52.28515625" style="17" customWidth="1"/>
    <col min="4359" max="4359" width="2.85546875" style="17" customWidth="1"/>
    <col min="4360" max="4360" width="52.28515625" style="17" customWidth="1"/>
    <col min="4361" max="4361" width="2.85546875" style="17" customWidth="1"/>
    <col min="4362" max="4362" width="52.28515625" style="17" customWidth="1"/>
    <col min="4363" max="4363" width="8.7109375" style="17" customWidth="1"/>
    <col min="4364" max="4364" width="6.7109375" style="17" customWidth="1"/>
    <col min="4365" max="4365" width="28.5703125" style="17" customWidth="1"/>
    <col min="4366" max="4366" width="17.7109375" style="17" customWidth="1"/>
    <col min="4367" max="4609" width="11.42578125" style="17"/>
    <col min="4610" max="4610" width="52.28515625" style="17" customWidth="1"/>
    <col min="4611" max="4611" width="2.85546875" style="17" customWidth="1"/>
    <col min="4612" max="4612" width="52.28515625" style="17" customWidth="1"/>
    <col min="4613" max="4613" width="2.85546875" style="17" customWidth="1"/>
    <col min="4614" max="4614" width="52.28515625" style="17" customWidth="1"/>
    <col min="4615" max="4615" width="2.85546875" style="17" customWidth="1"/>
    <col min="4616" max="4616" width="52.28515625" style="17" customWidth="1"/>
    <col min="4617" max="4617" width="2.85546875" style="17" customWidth="1"/>
    <col min="4618" max="4618" width="52.28515625" style="17" customWidth="1"/>
    <col min="4619" max="4619" width="8.7109375" style="17" customWidth="1"/>
    <col min="4620" max="4620" width="6.7109375" style="17" customWidth="1"/>
    <col min="4621" max="4621" width="28.5703125" style="17" customWidth="1"/>
    <col min="4622" max="4622" width="17.7109375" style="17" customWidth="1"/>
    <col min="4623" max="4865" width="11.42578125" style="17"/>
    <col min="4866" max="4866" width="52.28515625" style="17" customWidth="1"/>
    <col min="4867" max="4867" width="2.85546875" style="17" customWidth="1"/>
    <col min="4868" max="4868" width="52.28515625" style="17" customWidth="1"/>
    <col min="4869" max="4869" width="2.85546875" style="17" customWidth="1"/>
    <col min="4870" max="4870" width="52.28515625" style="17" customWidth="1"/>
    <col min="4871" max="4871" width="2.85546875" style="17" customWidth="1"/>
    <col min="4872" max="4872" width="52.28515625" style="17" customWidth="1"/>
    <col min="4873" max="4873" width="2.85546875" style="17" customWidth="1"/>
    <col min="4874" max="4874" width="52.28515625" style="17" customWidth="1"/>
    <col min="4875" max="4875" width="8.7109375" style="17" customWidth="1"/>
    <col min="4876" max="4876" width="6.7109375" style="17" customWidth="1"/>
    <col min="4877" max="4877" width="28.5703125" style="17" customWidth="1"/>
    <col min="4878" max="4878" width="17.7109375" style="17" customWidth="1"/>
    <col min="4879" max="5121" width="11.42578125" style="17"/>
    <col min="5122" max="5122" width="52.28515625" style="17" customWidth="1"/>
    <col min="5123" max="5123" width="2.85546875" style="17" customWidth="1"/>
    <col min="5124" max="5124" width="52.28515625" style="17" customWidth="1"/>
    <col min="5125" max="5125" width="2.85546875" style="17" customWidth="1"/>
    <col min="5126" max="5126" width="52.28515625" style="17" customWidth="1"/>
    <col min="5127" max="5127" width="2.85546875" style="17" customWidth="1"/>
    <col min="5128" max="5128" width="52.28515625" style="17" customWidth="1"/>
    <col min="5129" max="5129" width="2.85546875" style="17" customWidth="1"/>
    <col min="5130" max="5130" width="52.28515625" style="17" customWidth="1"/>
    <col min="5131" max="5131" width="8.7109375" style="17" customWidth="1"/>
    <col min="5132" max="5132" width="6.7109375" style="17" customWidth="1"/>
    <col min="5133" max="5133" width="28.5703125" style="17" customWidth="1"/>
    <col min="5134" max="5134" width="17.7109375" style="17" customWidth="1"/>
    <col min="5135" max="5377" width="11.42578125" style="17"/>
    <col min="5378" max="5378" width="52.28515625" style="17" customWidth="1"/>
    <col min="5379" max="5379" width="2.85546875" style="17" customWidth="1"/>
    <col min="5380" max="5380" width="52.28515625" style="17" customWidth="1"/>
    <col min="5381" max="5381" width="2.85546875" style="17" customWidth="1"/>
    <col min="5382" max="5382" width="52.28515625" style="17" customWidth="1"/>
    <col min="5383" max="5383" width="2.85546875" style="17" customWidth="1"/>
    <col min="5384" max="5384" width="52.28515625" style="17" customWidth="1"/>
    <col min="5385" max="5385" width="2.85546875" style="17" customWidth="1"/>
    <col min="5386" max="5386" width="52.28515625" style="17" customWidth="1"/>
    <col min="5387" max="5387" width="8.7109375" style="17" customWidth="1"/>
    <col min="5388" max="5388" width="6.7109375" style="17" customWidth="1"/>
    <col min="5389" max="5389" width="28.5703125" style="17" customWidth="1"/>
    <col min="5390" max="5390" width="17.7109375" style="17" customWidth="1"/>
    <col min="5391" max="5633" width="11.42578125" style="17"/>
    <col min="5634" max="5634" width="52.28515625" style="17" customWidth="1"/>
    <col min="5635" max="5635" width="2.85546875" style="17" customWidth="1"/>
    <col min="5636" max="5636" width="52.28515625" style="17" customWidth="1"/>
    <col min="5637" max="5637" width="2.85546875" style="17" customWidth="1"/>
    <col min="5638" max="5638" width="52.28515625" style="17" customWidth="1"/>
    <col min="5639" max="5639" width="2.85546875" style="17" customWidth="1"/>
    <col min="5640" max="5640" width="52.28515625" style="17" customWidth="1"/>
    <col min="5641" max="5641" width="2.85546875" style="17" customWidth="1"/>
    <col min="5642" max="5642" width="52.28515625" style="17" customWidth="1"/>
    <col min="5643" max="5643" width="8.7109375" style="17" customWidth="1"/>
    <col min="5644" max="5644" width="6.7109375" style="17" customWidth="1"/>
    <col min="5645" max="5645" width="28.5703125" style="17" customWidth="1"/>
    <col min="5646" max="5646" width="17.7109375" style="17" customWidth="1"/>
    <col min="5647" max="5889" width="11.42578125" style="17"/>
    <col min="5890" max="5890" width="52.28515625" style="17" customWidth="1"/>
    <col min="5891" max="5891" width="2.85546875" style="17" customWidth="1"/>
    <col min="5892" max="5892" width="52.28515625" style="17" customWidth="1"/>
    <col min="5893" max="5893" width="2.85546875" style="17" customWidth="1"/>
    <col min="5894" max="5894" width="52.28515625" style="17" customWidth="1"/>
    <col min="5895" max="5895" width="2.85546875" style="17" customWidth="1"/>
    <col min="5896" max="5896" width="52.28515625" style="17" customWidth="1"/>
    <col min="5897" max="5897" width="2.85546875" style="17" customWidth="1"/>
    <col min="5898" max="5898" width="52.28515625" style="17" customWidth="1"/>
    <col min="5899" max="5899" width="8.7109375" style="17" customWidth="1"/>
    <col min="5900" max="5900" width="6.7109375" style="17" customWidth="1"/>
    <col min="5901" max="5901" width="28.5703125" style="17" customWidth="1"/>
    <col min="5902" max="5902" width="17.7109375" style="17" customWidth="1"/>
    <col min="5903" max="6145" width="11.42578125" style="17"/>
    <col min="6146" max="6146" width="52.28515625" style="17" customWidth="1"/>
    <col min="6147" max="6147" width="2.85546875" style="17" customWidth="1"/>
    <col min="6148" max="6148" width="52.28515625" style="17" customWidth="1"/>
    <col min="6149" max="6149" width="2.85546875" style="17" customWidth="1"/>
    <col min="6150" max="6150" width="52.28515625" style="17" customWidth="1"/>
    <col min="6151" max="6151" width="2.85546875" style="17" customWidth="1"/>
    <col min="6152" max="6152" width="52.28515625" style="17" customWidth="1"/>
    <col min="6153" max="6153" width="2.85546875" style="17" customWidth="1"/>
    <col min="6154" max="6154" width="52.28515625" style="17" customWidth="1"/>
    <col min="6155" max="6155" width="8.7109375" style="17" customWidth="1"/>
    <col min="6156" max="6156" width="6.7109375" style="17" customWidth="1"/>
    <col min="6157" max="6157" width="28.5703125" style="17" customWidth="1"/>
    <col min="6158" max="6158" width="17.7109375" style="17" customWidth="1"/>
    <col min="6159" max="6401" width="11.42578125" style="17"/>
    <col min="6402" max="6402" width="52.28515625" style="17" customWidth="1"/>
    <col min="6403" max="6403" width="2.85546875" style="17" customWidth="1"/>
    <col min="6404" max="6404" width="52.28515625" style="17" customWidth="1"/>
    <col min="6405" max="6405" width="2.85546875" style="17" customWidth="1"/>
    <col min="6406" max="6406" width="52.28515625" style="17" customWidth="1"/>
    <col min="6407" max="6407" width="2.85546875" style="17" customWidth="1"/>
    <col min="6408" max="6408" width="52.28515625" style="17" customWidth="1"/>
    <col min="6409" max="6409" width="2.85546875" style="17" customWidth="1"/>
    <col min="6410" max="6410" width="52.28515625" style="17" customWidth="1"/>
    <col min="6411" max="6411" width="8.7109375" style="17" customWidth="1"/>
    <col min="6412" max="6412" width="6.7109375" style="17" customWidth="1"/>
    <col min="6413" max="6413" width="28.5703125" style="17" customWidth="1"/>
    <col min="6414" max="6414" width="17.7109375" style="17" customWidth="1"/>
    <col min="6415" max="6657" width="11.42578125" style="17"/>
    <col min="6658" max="6658" width="52.28515625" style="17" customWidth="1"/>
    <col min="6659" max="6659" width="2.85546875" style="17" customWidth="1"/>
    <col min="6660" max="6660" width="52.28515625" style="17" customWidth="1"/>
    <col min="6661" max="6661" width="2.85546875" style="17" customWidth="1"/>
    <col min="6662" max="6662" width="52.28515625" style="17" customWidth="1"/>
    <col min="6663" max="6663" width="2.85546875" style="17" customWidth="1"/>
    <col min="6664" max="6664" width="52.28515625" style="17" customWidth="1"/>
    <col min="6665" max="6665" width="2.85546875" style="17" customWidth="1"/>
    <col min="6666" max="6666" width="52.28515625" style="17" customWidth="1"/>
    <col min="6667" max="6667" width="8.7109375" style="17" customWidth="1"/>
    <col min="6668" max="6668" width="6.7109375" style="17" customWidth="1"/>
    <col min="6669" max="6669" width="28.5703125" style="17" customWidth="1"/>
    <col min="6670" max="6670" width="17.7109375" style="17" customWidth="1"/>
    <col min="6671" max="6913" width="11.42578125" style="17"/>
    <col min="6914" max="6914" width="52.28515625" style="17" customWidth="1"/>
    <col min="6915" max="6915" width="2.85546875" style="17" customWidth="1"/>
    <col min="6916" max="6916" width="52.28515625" style="17" customWidth="1"/>
    <col min="6917" max="6917" width="2.85546875" style="17" customWidth="1"/>
    <col min="6918" max="6918" width="52.28515625" style="17" customWidth="1"/>
    <col min="6919" max="6919" width="2.85546875" style="17" customWidth="1"/>
    <col min="6920" max="6920" width="52.28515625" style="17" customWidth="1"/>
    <col min="6921" max="6921" width="2.85546875" style="17" customWidth="1"/>
    <col min="6922" max="6922" width="52.28515625" style="17" customWidth="1"/>
    <col min="6923" max="6923" width="8.7109375" style="17" customWidth="1"/>
    <col min="6924" max="6924" width="6.7109375" style="17" customWidth="1"/>
    <col min="6925" max="6925" width="28.5703125" style="17" customWidth="1"/>
    <col min="6926" max="6926" width="17.7109375" style="17" customWidth="1"/>
    <col min="6927" max="7169" width="11.42578125" style="17"/>
    <col min="7170" max="7170" width="52.28515625" style="17" customWidth="1"/>
    <col min="7171" max="7171" width="2.85546875" style="17" customWidth="1"/>
    <col min="7172" max="7172" width="52.28515625" style="17" customWidth="1"/>
    <col min="7173" max="7173" width="2.85546875" style="17" customWidth="1"/>
    <col min="7174" max="7174" width="52.28515625" style="17" customWidth="1"/>
    <col min="7175" max="7175" width="2.85546875" style="17" customWidth="1"/>
    <col min="7176" max="7176" width="52.28515625" style="17" customWidth="1"/>
    <col min="7177" max="7177" width="2.85546875" style="17" customWidth="1"/>
    <col min="7178" max="7178" width="52.28515625" style="17" customWidth="1"/>
    <col min="7179" max="7179" width="8.7109375" style="17" customWidth="1"/>
    <col min="7180" max="7180" width="6.7109375" style="17" customWidth="1"/>
    <col min="7181" max="7181" width="28.5703125" style="17" customWidth="1"/>
    <col min="7182" max="7182" width="17.7109375" style="17" customWidth="1"/>
    <col min="7183" max="7425" width="11.42578125" style="17"/>
    <col min="7426" max="7426" width="52.28515625" style="17" customWidth="1"/>
    <col min="7427" max="7427" width="2.85546875" style="17" customWidth="1"/>
    <col min="7428" max="7428" width="52.28515625" style="17" customWidth="1"/>
    <col min="7429" max="7429" width="2.85546875" style="17" customWidth="1"/>
    <col min="7430" max="7430" width="52.28515625" style="17" customWidth="1"/>
    <col min="7431" max="7431" width="2.85546875" style="17" customWidth="1"/>
    <col min="7432" max="7432" width="52.28515625" style="17" customWidth="1"/>
    <col min="7433" max="7433" width="2.85546875" style="17" customWidth="1"/>
    <col min="7434" max="7434" width="52.28515625" style="17" customWidth="1"/>
    <col min="7435" max="7435" width="8.7109375" style="17" customWidth="1"/>
    <col min="7436" max="7436" width="6.7109375" style="17" customWidth="1"/>
    <col min="7437" max="7437" width="28.5703125" style="17" customWidth="1"/>
    <col min="7438" max="7438" width="17.7109375" style="17" customWidth="1"/>
    <col min="7439" max="7681" width="11.42578125" style="17"/>
    <col min="7682" max="7682" width="52.28515625" style="17" customWidth="1"/>
    <col min="7683" max="7683" width="2.85546875" style="17" customWidth="1"/>
    <col min="7684" max="7684" width="52.28515625" style="17" customWidth="1"/>
    <col min="7685" max="7685" width="2.85546875" style="17" customWidth="1"/>
    <col min="7686" max="7686" width="52.28515625" style="17" customWidth="1"/>
    <col min="7687" max="7687" width="2.85546875" style="17" customWidth="1"/>
    <col min="7688" max="7688" width="52.28515625" style="17" customWidth="1"/>
    <col min="7689" max="7689" width="2.85546875" style="17" customWidth="1"/>
    <col min="7690" max="7690" width="52.28515625" style="17" customWidth="1"/>
    <col min="7691" max="7691" width="8.7109375" style="17" customWidth="1"/>
    <col min="7692" max="7692" width="6.7109375" style="17" customWidth="1"/>
    <col min="7693" max="7693" width="28.5703125" style="17" customWidth="1"/>
    <col min="7694" max="7694" width="17.7109375" style="17" customWidth="1"/>
    <col min="7695" max="7937" width="11.42578125" style="17"/>
    <col min="7938" max="7938" width="52.28515625" style="17" customWidth="1"/>
    <col min="7939" max="7939" width="2.85546875" style="17" customWidth="1"/>
    <col min="7940" max="7940" width="52.28515625" style="17" customWidth="1"/>
    <col min="7941" max="7941" width="2.85546875" style="17" customWidth="1"/>
    <col min="7942" max="7942" width="52.28515625" style="17" customWidth="1"/>
    <col min="7943" max="7943" width="2.85546875" style="17" customWidth="1"/>
    <col min="7944" max="7944" width="52.28515625" style="17" customWidth="1"/>
    <col min="7945" max="7945" width="2.85546875" style="17" customWidth="1"/>
    <col min="7946" max="7946" width="52.28515625" style="17" customWidth="1"/>
    <col min="7947" max="7947" width="8.7109375" style="17" customWidth="1"/>
    <col min="7948" max="7948" width="6.7109375" style="17" customWidth="1"/>
    <col min="7949" max="7949" width="28.5703125" style="17" customWidth="1"/>
    <col min="7950" max="7950" width="17.7109375" style="17" customWidth="1"/>
    <col min="7951" max="8193" width="11.42578125" style="17"/>
    <col min="8194" max="8194" width="52.28515625" style="17" customWidth="1"/>
    <col min="8195" max="8195" width="2.85546875" style="17" customWidth="1"/>
    <col min="8196" max="8196" width="52.28515625" style="17" customWidth="1"/>
    <col min="8197" max="8197" width="2.85546875" style="17" customWidth="1"/>
    <col min="8198" max="8198" width="52.28515625" style="17" customWidth="1"/>
    <col min="8199" max="8199" width="2.85546875" style="17" customWidth="1"/>
    <col min="8200" max="8200" width="52.28515625" style="17" customWidth="1"/>
    <col min="8201" max="8201" width="2.85546875" style="17" customWidth="1"/>
    <col min="8202" max="8202" width="52.28515625" style="17" customWidth="1"/>
    <col min="8203" max="8203" width="8.7109375" style="17" customWidth="1"/>
    <col min="8204" max="8204" width="6.7109375" style="17" customWidth="1"/>
    <col min="8205" max="8205" width="28.5703125" style="17" customWidth="1"/>
    <col min="8206" max="8206" width="17.7109375" style="17" customWidth="1"/>
    <col min="8207" max="8449" width="11.42578125" style="17"/>
    <col min="8450" max="8450" width="52.28515625" style="17" customWidth="1"/>
    <col min="8451" max="8451" width="2.85546875" style="17" customWidth="1"/>
    <col min="8452" max="8452" width="52.28515625" style="17" customWidth="1"/>
    <col min="8453" max="8453" width="2.85546875" style="17" customWidth="1"/>
    <col min="8454" max="8454" width="52.28515625" style="17" customWidth="1"/>
    <col min="8455" max="8455" width="2.85546875" style="17" customWidth="1"/>
    <col min="8456" max="8456" width="52.28515625" style="17" customWidth="1"/>
    <col min="8457" max="8457" width="2.85546875" style="17" customWidth="1"/>
    <col min="8458" max="8458" width="52.28515625" style="17" customWidth="1"/>
    <col min="8459" max="8459" width="8.7109375" style="17" customWidth="1"/>
    <col min="8460" max="8460" width="6.7109375" style="17" customWidth="1"/>
    <col min="8461" max="8461" width="28.5703125" style="17" customWidth="1"/>
    <col min="8462" max="8462" width="17.7109375" style="17" customWidth="1"/>
    <col min="8463" max="8705" width="11.42578125" style="17"/>
    <col min="8706" max="8706" width="52.28515625" style="17" customWidth="1"/>
    <col min="8707" max="8707" width="2.85546875" style="17" customWidth="1"/>
    <col min="8708" max="8708" width="52.28515625" style="17" customWidth="1"/>
    <col min="8709" max="8709" width="2.85546875" style="17" customWidth="1"/>
    <col min="8710" max="8710" width="52.28515625" style="17" customWidth="1"/>
    <col min="8711" max="8711" width="2.85546875" style="17" customWidth="1"/>
    <col min="8712" max="8712" width="52.28515625" style="17" customWidth="1"/>
    <col min="8713" max="8713" width="2.85546875" style="17" customWidth="1"/>
    <col min="8714" max="8714" width="52.28515625" style="17" customWidth="1"/>
    <col min="8715" max="8715" width="8.7109375" style="17" customWidth="1"/>
    <col min="8716" max="8716" width="6.7109375" style="17" customWidth="1"/>
    <col min="8717" max="8717" width="28.5703125" style="17" customWidth="1"/>
    <col min="8718" max="8718" width="17.7109375" style="17" customWidth="1"/>
    <col min="8719" max="8961" width="11.42578125" style="17"/>
    <col min="8962" max="8962" width="52.28515625" style="17" customWidth="1"/>
    <col min="8963" max="8963" width="2.85546875" style="17" customWidth="1"/>
    <col min="8964" max="8964" width="52.28515625" style="17" customWidth="1"/>
    <col min="8965" max="8965" width="2.85546875" style="17" customWidth="1"/>
    <col min="8966" max="8966" width="52.28515625" style="17" customWidth="1"/>
    <col min="8967" max="8967" width="2.85546875" style="17" customWidth="1"/>
    <col min="8968" max="8968" width="52.28515625" style="17" customWidth="1"/>
    <col min="8969" max="8969" width="2.85546875" style="17" customWidth="1"/>
    <col min="8970" max="8970" width="52.28515625" style="17" customWidth="1"/>
    <col min="8971" max="8971" width="8.7109375" style="17" customWidth="1"/>
    <col min="8972" max="8972" width="6.7109375" style="17" customWidth="1"/>
    <col min="8973" max="8973" width="28.5703125" style="17" customWidth="1"/>
    <col min="8974" max="8974" width="17.7109375" style="17" customWidth="1"/>
    <col min="8975" max="9217" width="11.42578125" style="17"/>
    <col min="9218" max="9218" width="52.28515625" style="17" customWidth="1"/>
    <col min="9219" max="9219" width="2.85546875" style="17" customWidth="1"/>
    <col min="9220" max="9220" width="52.28515625" style="17" customWidth="1"/>
    <col min="9221" max="9221" width="2.85546875" style="17" customWidth="1"/>
    <col min="9222" max="9222" width="52.28515625" style="17" customWidth="1"/>
    <col min="9223" max="9223" width="2.85546875" style="17" customWidth="1"/>
    <col min="9224" max="9224" width="52.28515625" style="17" customWidth="1"/>
    <col min="9225" max="9225" width="2.85546875" style="17" customWidth="1"/>
    <col min="9226" max="9226" width="52.28515625" style="17" customWidth="1"/>
    <col min="9227" max="9227" width="8.7109375" style="17" customWidth="1"/>
    <col min="9228" max="9228" width="6.7109375" style="17" customWidth="1"/>
    <col min="9229" max="9229" width="28.5703125" style="17" customWidth="1"/>
    <col min="9230" max="9230" width="17.7109375" style="17" customWidth="1"/>
    <col min="9231" max="9473" width="11.42578125" style="17"/>
    <col min="9474" max="9474" width="52.28515625" style="17" customWidth="1"/>
    <col min="9475" max="9475" width="2.85546875" style="17" customWidth="1"/>
    <col min="9476" max="9476" width="52.28515625" style="17" customWidth="1"/>
    <col min="9477" max="9477" width="2.85546875" style="17" customWidth="1"/>
    <col min="9478" max="9478" width="52.28515625" style="17" customWidth="1"/>
    <col min="9479" max="9479" width="2.85546875" style="17" customWidth="1"/>
    <col min="9480" max="9480" width="52.28515625" style="17" customWidth="1"/>
    <col min="9481" max="9481" width="2.85546875" style="17" customWidth="1"/>
    <col min="9482" max="9482" width="52.28515625" style="17" customWidth="1"/>
    <col min="9483" max="9483" width="8.7109375" style="17" customWidth="1"/>
    <col min="9484" max="9484" width="6.7109375" style="17" customWidth="1"/>
    <col min="9485" max="9485" width="28.5703125" style="17" customWidth="1"/>
    <col min="9486" max="9486" width="17.7109375" style="17" customWidth="1"/>
    <col min="9487" max="9729" width="11.42578125" style="17"/>
    <col min="9730" max="9730" width="52.28515625" style="17" customWidth="1"/>
    <col min="9731" max="9731" width="2.85546875" style="17" customWidth="1"/>
    <col min="9732" max="9732" width="52.28515625" style="17" customWidth="1"/>
    <col min="9733" max="9733" width="2.85546875" style="17" customWidth="1"/>
    <col min="9734" max="9734" width="52.28515625" style="17" customWidth="1"/>
    <col min="9735" max="9735" width="2.85546875" style="17" customWidth="1"/>
    <col min="9736" max="9736" width="52.28515625" style="17" customWidth="1"/>
    <col min="9737" max="9737" width="2.85546875" style="17" customWidth="1"/>
    <col min="9738" max="9738" width="52.28515625" style="17" customWidth="1"/>
    <col min="9739" max="9739" width="8.7109375" style="17" customWidth="1"/>
    <col min="9740" max="9740" width="6.7109375" style="17" customWidth="1"/>
    <col min="9741" max="9741" width="28.5703125" style="17" customWidth="1"/>
    <col min="9742" max="9742" width="17.7109375" style="17" customWidth="1"/>
    <col min="9743" max="9985" width="11.42578125" style="17"/>
    <col min="9986" max="9986" width="52.28515625" style="17" customWidth="1"/>
    <col min="9987" max="9987" width="2.85546875" style="17" customWidth="1"/>
    <col min="9988" max="9988" width="52.28515625" style="17" customWidth="1"/>
    <col min="9989" max="9989" width="2.85546875" style="17" customWidth="1"/>
    <col min="9990" max="9990" width="52.28515625" style="17" customWidth="1"/>
    <col min="9991" max="9991" width="2.85546875" style="17" customWidth="1"/>
    <col min="9992" max="9992" width="52.28515625" style="17" customWidth="1"/>
    <col min="9993" max="9993" width="2.85546875" style="17" customWidth="1"/>
    <col min="9994" max="9994" width="52.28515625" style="17" customWidth="1"/>
    <col min="9995" max="9995" width="8.7109375" style="17" customWidth="1"/>
    <col min="9996" max="9996" width="6.7109375" style="17" customWidth="1"/>
    <col min="9997" max="9997" width="28.5703125" style="17" customWidth="1"/>
    <col min="9998" max="9998" width="17.7109375" style="17" customWidth="1"/>
    <col min="9999" max="10241" width="11.42578125" style="17"/>
    <col min="10242" max="10242" width="52.28515625" style="17" customWidth="1"/>
    <col min="10243" max="10243" width="2.85546875" style="17" customWidth="1"/>
    <col min="10244" max="10244" width="52.28515625" style="17" customWidth="1"/>
    <col min="10245" max="10245" width="2.85546875" style="17" customWidth="1"/>
    <col min="10246" max="10246" width="52.28515625" style="17" customWidth="1"/>
    <col min="10247" max="10247" width="2.85546875" style="17" customWidth="1"/>
    <col min="10248" max="10248" width="52.28515625" style="17" customWidth="1"/>
    <col min="10249" max="10249" width="2.85546875" style="17" customWidth="1"/>
    <col min="10250" max="10250" width="52.28515625" style="17" customWidth="1"/>
    <col min="10251" max="10251" width="8.7109375" style="17" customWidth="1"/>
    <col min="10252" max="10252" width="6.7109375" style="17" customWidth="1"/>
    <col min="10253" max="10253" width="28.5703125" style="17" customWidth="1"/>
    <col min="10254" max="10254" width="17.7109375" style="17" customWidth="1"/>
    <col min="10255" max="10497" width="11.42578125" style="17"/>
    <col min="10498" max="10498" width="52.28515625" style="17" customWidth="1"/>
    <col min="10499" max="10499" width="2.85546875" style="17" customWidth="1"/>
    <col min="10500" max="10500" width="52.28515625" style="17" customWidth="1"/>
    <col min="10501" max="10501" width="2.85546875" style="17" customWidth="1"/>
    <col min="10502" max="10502" width="52.28515625" style="17" customWidth="1"/>
    <col min="10503" max="10503" width="2.85546875" style="17" customWidth="1"/>
    <col min="10504" max="10504" width="52.28515625" style="17" customWidth="1"/>
    <col min="10505" max="10505" width="2.85546875" style="17" customWidth="1"/>
    <col min="10506" max="10506" width="52.28515625" style="17" customWidth="1"/>
    <col min="10507" max="10507" width="8.7109375" style="17" customWidth="1"/>
    <col min="10508" max="10508" width="6.7109375" style="17" customWidth="1"/>
    <col min="10509" max="10509" width="28.5703125" style="17" customWidth="1"/>
    <col min="10510" max="10510" width="17.7109375" style="17" customWidth="1"/>
    <col min="10511" max="10753" width="11.42578125" style="17"/>
    <col min="10754" max="10754" width="52.28515625" style="17" customWidth="1"/>
    <col min="10755" max="10755" width="2.85546875" style="17" customWidth="1"/>
    <col min="10756" max="10756" width="52.28515625" style="17" customWidth="1"/>
    <col min="10757" max="10757" width="2.85546875" style="17" customWidth="1"/>
    <col min="10758" max="10758" width="52.28515625" style="17" customWidth="1"/>
    <col min="10759" max="10759" width="2.85546875" style="17" customWidth="1"/>
    <col min="10760" max="10760" width="52.28515625" style="17" customWidth="1"/>
    <col min="10761" max="10761" width="2.85546875" style="17" customWidth="1"/>
    <col min="10762" max="10762" width="52.28515625" style="17" customWidth="1"/>
    <col min="10763" max="10763" width="8.7109375" style="17" customWidth="1"/>
    <col min="10764" max="10764" width="6.7109375" style="17" customWidth="1"/>
    <col min="10765" max="10765" width="28.5703125" style="17" customWidth="1"/>
    <col min="10766" max="10766" width="17.7109375" style="17" customWidth="1"/>
    <col min="10767" max="11009" width="11.42578125" style="17"/>
    <col min="11010" max="11010" width="52.28515625" style="17" customWidth="1"/>
    <col min="11011" max="11011" width="2.85546875" style="17" customWidth="1"/>
    <col min="11012" max="11012" width="52.28515625" style="17" customWidth="1"/>
    <col min="11013" max="11013" width="2.85546875" style="17" customWidth="1"/>
    <col min="11014" max="11014" width="52.28515625" style="17" customWidth="1"/>
    <col min="11015" max="11015" width="2.85546875" style="17" customWidth="1"/>
    <col min="11016" max="11016" width="52.28515625" style="17" customWidth="1"/>
    <col min="11017" max="11017" width="2.85546875" style="17" customWidth="1"/>
    <col min="11018" max="11018" width="52.28515625" style="17" customWidth="1"/>
    <col min="11019" max="11019" width="8.7109375" style="17" customWidth="1"/>
    <col min="11020" max="11020" width="6.7109375" style="17" customWidth="1"/>
    <col min="11021" max="11021" width="28.5703125" style="17" customWidth="1"/>
    <col min="11022" max="11022" width="17.7109375" style="17" customWidth="1"/>
    <col min="11023" max="11265" width="11.42578125" style="17"/>
    <col min="11266" max="11266" width="52.28515625" style="17" customWidth="1"/>
    <col min="11267" max="11267" width="2.85546875" style="17" customWidth="1"/>
    <col min="11268" max="11268" width="52.28515625" style="17" customWidth="1"/>
    <col min="11269" max="11269" width="2.85546875" style="17" customWidth="1"/>
    <col min="11270" max="11270" width="52.28515625" style="17" customWidth="1"/>
    <col min="11271" max="11271" width="2.85546875" style="17" customWidth="1"/>
    <col min="11272" max="11272" width="52.28515625" style="17" customWidth="1"/>
    <col min="11273" max="11273" width="2.85546875" style="17" customWidth="1"/>
    <col min="11274" max="11274" width="52.28515625" style="17" customWidth="1"/>
    <col min="11275" max="11275" width="8.7109375" style="17" customWidth="1"/>
    <col min="11276" max="11276" width="6.7109375" style="17" customWidth="1"/>
    <col min="11277" max="11277" width="28.5703125" style="17" customWidth="1"/>
    <col min="11278" max="11278" width="17.7109375" style="17" customWidth="1"/>
    <col min="11279" max="11521" width="11.42578125" style="17"/>
    <col min="11522" max="11522" width="52.28515625" style="17" customWidth="1"/>
    <col min="11523" max="11523" width="2.85546875" style="17" customWidth="1"/>
    <col min="11524" max="11524" width="52.28515625" style="17" customWidth="1"/>
    <col min="11525" max="11525" width="2.85546875" style="17" customWidth="1"/>
    <col min="11526" max="11526" width="52.28515625" style="17" customWidth="1"/>
    <col min="11527" max="11527" width="2.85546875" style="17" customWidth="1"/>
    <col min="11528" max="11528" width="52.28515625" style="17" customWidth="1"/>
    <col min="11529" max="11529" width="2.85546875" style="17" customWidth="1"/>
    <col min="11530" max="11530" width="52.28515625" style="17" customWidth="1"/>
    <col min="11531" max="11531" width="8.7109375" style="17" customWidth="1"/>
    <col min="11532" max="11532" width="6.7109375" style="17" customWidth="1"/>
    <col min="11533" max="11533" width="28.5703125" style="17" customWidth="1"/>
    <col min="11534" max="11534" width="17.7109375" style="17" customWidth="1"/>
    <col min="11535" max="11777" width="11.42578125" style="17"/>
    <col min="11778" max="11778" width="52.28515625" style="17" customWidth="1"/>
    <col min="11779" max="11779" width="2.85546875" style="17" customWidth="1"/>
    <col min="11780" max="11780" width="52.28515625" style="17" customWidth="1"/>
    <col min="11781" max="11781" width="2.85546875" style="17" customWidth="1"/>
    <col min="11782" max="11782" width="52.28515625" style="17" customWidth="1"/>
    <col min="11783" max="11783" width="2.85546875" style="17" customWidth="1"/>
    <col min="11784" max="11784" width="52.28515625" style="17" customWidth="1"/>
    <col min="11785" max="11785" width="2.85546875" style="17" customWidth="1"/>
    <col min="11786" max="11786" width="52.28515625" style="17" customWidth="1"/>
    <col min="11787" max="11787" width="8.7109375" style="17" customWidth="1"/>
    <col min="11788" max="11788" width="6.7109375" style="17" customWidth="1"/>
    <col min="11789" max="11789" width="28.5703125" style="17" customWidth="1"/>
    <col min="11790" max="11790" width="17.7109375" style="17" customWidth="1"/>
    <col min="11791" max="12033" width="11.42578125" style="17"/>
    <col min="12034" max="12034" width="52.28515625" style="17" customWidth="1"/>
    <col min="12035" max="12035" width="2.85546875" style="17" customWidth="1"/>
    <col min="12036" max="12036" width="52.28515625" style="17" customWidth="1"/>
    <col min="12037" max="12037" width="2.85546875" style="17" customWidth="1"/>
    <col min="12038" max="12038" width="52.28515625" style="17" customWidth="1"/>
    <col min="12039" max="12039" width="2.85546875" style="17" customWidth="1"/>
    <col min="12040" max="12040" width="52.28515625" style="17" customWidth="1"/>
    <col min="12041" max="12041" width="2.85546875" style="17" customWidth="1"/>
    <col min="12042" max="12042" width="52.28515625" style="17" customWidth="1"/>
    <col min="12043" max="12043" width="8.7109375" style="17" customWidth="1"/>
    <col min="12044" max="12044" width="6.7109375" style="17" customWidth="1"/>
    <col min="12045" max="12045" width="28.5703125" style="17" customWidth="1"/>
    <col min="12046" max="12046" width="17.7109375" style="17" customWidth="1"/>
    <col min="12047" max="12289" width="11.42578125" style="17"/>
    <col min="12290" max="12290" width="52.28515625" style="17" customWidth="1"/>
    <col min="12291" max="12291" width="2.85546875" style="17" customWidth="1"/>
    <col min="12292" max="12292" width="52.28515625" style="17" customWidth="1"/>
    <col min="12293" max="12293" width="2.85546875" style="17" customWidth="1"/>
    <col min="12294" max="12294" width="52.28515625" style="17" customWidth="1"/>
    <col min="12295" max="12295" width="2.85546875" style="17" customWidth="1"/>
    <col min="12296" max="12296" width="52.28515625" style="17" customWidth="1"/>
    <col min="12297" max="12297" width="2.85546875" style="17" customWidth="1"/>
    <col min="12298" max="12298" width="52.28515625" style="17" customWidth="1"/>
    <col min="12299" max="12299" width="8.7109375" style="17" customWidth="1"/>
    <col min="12300" max="12300" width="6.7109375" style="17" customWidth="1"/>
    <col min="12301" max="12301" width="28.5703125" style="17" customWidth="1"/>
    <col min="12302" max="12302" width="17.7109375" style="17" customWidth="1"/>
    <col min="12303" max="12545" width="11.42578125" style="17"/>
    <col min="12546" max="12546" width="52.28515625" style="17" customWidth="1"/>
    <col min="12547" max="12547" width="2.85546875" style="17" customWidth="1"/>
    <col min="12548" max="12548" width="52.28515625" style="17" customWidth="1"/>
    <col min="12549" max="12549" width="2.85546875" style="17" customWidth="1"/>
    <col min="12550" max="12550" width="52.28515625" style="17" customWidth="1"/>
    <col min="12551" max="12551" width="2.85546875" style="17" customWidth="1"/>
    <col min="12552" max="12552" width="52.28515625" style="17" customWidth="1"/>
    <col min="12553" max="12553" width="2.85546875" style="17" customWidth="1"/>
    <col min="12554" max="12554" width="52.28515625" style="17" customWidth="1"/>
    <col min="12555" max="12555" width="8.7109375" style="17" customWidth="1"/>
    <col min="12556" max="12556" width="6.7109375" style="17" customWidth="1"/>
    <col min="12557" max="12557" width="28.5703125" style="17" customWidth="1"/>
    <col min="12558" max="12558" width="17.7109375" style="17" customWidth="1"/>
    <col min="12559" max="12801" width="11.42578125" style="17"/>
    <col min="12802" max="12802" width="52.28515625" style="17" customWidth="1"/>
    <col min="12803" max="12803" width="2.85546875" style="17" customWidth="1"/>
    <col min="12804" max="12804" width="52.28515625" style="17" customWidth="1"/>
    <col min="12805" max="12805" width="2.85546875" style="17" customWidth="1"/>
    <col min="12806" max="12806" width="52.28515625" style="17" customWidth="1"/>
    <col min="12807" max="12807" width="2.85546875" style="17" customWidth="1"/>
    <col min="12808" max="12808" width="52.28515625" style="17" customWidth="1"/>
    <col min="12809" max="12809" width="2.85546875" style="17" customWidth="1"/>
    <col min="12810" max="12810" width="52.28515625" style="17" customWidth="1"/>
    <col min="12811" max="12811" width="8.7109375" style="17" customWidth="1"/>
    <col min="12812" max="12812" width="6.7109375" style="17" customWidth="1"/>
    <col min="12813" max="12813" width="28.5703125" style="17" customWidth="1"/>
    <col min="12814" max="12814" width="17.7109375" style="17" customWidth="1"/>
    <col min="12815" max="13057" width="11.42578125" style="17"/>
    <col min="13058" max="13058" width="52.28515625" style="17" customWidth="1"/>
    <col min="13059" max="13059" width="2.85546875" style="17" customWidth="1"/>
    <col min="13060" max="13060" width="52.28515625" style="17" customWidth="1"/>
    <col min="13061" max="13061" width="2.85546875" style="17" customWidth="1"/>
    <col min="13062" max="13062" width="52.28515625" style="17" customWidth="1"/>
    <col min="13063" max="13063" width="2.85546875" style="17" customWidth="1"/>
    <col min="13064" max="13064" width="52.28515625" style="17" customWidth="1"/>
    <col min="13065" max="13065" width="2.85546875" style="17" customWidth="1"/>
    <col min="13066" max="13066" width="52.28515625" style="17" customWidth="1"/>
    <col min="13067" max="13067" width="8.7109375" style="17" customWidth="1"/>
    <col min="13068" max="13068" width="6.7109375" style="17" customWidth="1"/>
    <col min="13069" max="13069" width="28.5703125" style="17" customWidth="1"/>
    <col min="13070" max="13070" width="17.7109375" style="17" customWidth="1"/>
    <col min="13071" max="13313" width="11.42578125" style="17"/>
    <col min="13314" max="13314" width="52.28515625" style="17" customWidth="1"/>
    <col min="13315" max="13315" width="2.85546875" style="17" customWidth="1"/>
    <col min="13316" max="13316" width="52.28515625" style="17" customWidth="1"/>
    <col min="13317" max="13317" width="2.85546875" style="17" customWidth="1"/>
    <col min="13318" max="13318" width="52.28515625" style="17" customWidth="1"/>
    <col min="13319" max="13319" width="2.85546875" style="17" customWidth="1"/>
    <col min="13320" max="13320" width="52.28515625" style="17" customWidth="1"/>
    <col min="13321" max="13321" width="2.85546875" style="17" customWidth="1"/>
    <col min="13322" max="13322" width="52.28515625" style="17" customWidth="1"/>
    <col min="13323" max="13323" width="8.7109375" style="17" customWidth="1"/>
    <col min="13324" max="13324" width="6.7109375" style="17" customWidth="1"/>
    <col min="13325" max="13325" width="28.5703125" style="17" customWidth="1"/>
    <col min="13326" max="13326" width="17.7109375" style="17" customWidth="1"/>
    <col min="13327" max="13569" width="11.42578125" style="17"/>
    <col min="13570" max="13570" width="52.28515625" style="17" customWidth="1"/>
    <col min="13571" max="13571" width="2.85546875" style="17" customWidth="1"/>
    <col min="13572" max="13572" width="52.28515625" style="17" customWidth="1"/>
    <col min="13573" max="13573" width="2.85546875" style="17" customWidth="1"/>
    <col min="13574" max="13574" width="52.28515625" style="17" customWidth="1"/>
    <col min="13575" max="13575" width="2.85546875" style="17" customWidth="1"/>
    <col min="13576" max="13576" width="52.28515625" style="17" customWidth="1"/>
    <col min="13577" max="13577" width="2.85546875" style="17" customWidth="1"/>
    <col min="13578" max="13578" width="52.28515625" style="17" customWidth="1"/>
    <col min="13579" max="13579" width="8.7109375" style="17" customWidth="1"/>
    <col min="13580" max="13580" width="6.7109375" style="17" customWidth="1"/>
    <col min="13581" max="13581" width="28.5703125" style="17" customWidth="1"/>
    <col min="13582" max="13582" width="17.7109375" style="17" customWidth="1"/>
    <col min="13583" max="13825" width="11.42578125" style="17"/>
    <col min="13826" max="13826" width="52.28515625" style="17" customWidth="1"/>
    <col min="13827" max="13827" width="2.85546875" style="17" customWidth="1"/>
    <col min="13828" max="13828" width="52.28515625" style="17" customWidth="1"/>
    <col min="13829" max="13829" width="2.85546875" style="17" customWidth="1"/>
    <col min="13830" max="13830" width="52.28515625" style="17" customWidth="1"/>
    <col min="13831" max="13831" width="2.85546875" style="17" customWidth="1"/>
    <col min="13832" max="13832" width="52.28515625" style="17" customWidth="1"/>
    <col min="13833" max="13833" width="2.85546875" style="17" customWidth="1"/>
    <col min="13834" max="13834" width="52.28515625" style="17" customWidth="1"/>
    <col min="13835" max="13835" width="8.7109375" style="17" customWidth="1"/>
    <col min="13836" max="13836" width="6.7109375" style="17" customWidth="1"/>
    <col min="13837" max="13837" width="28.5703125" style="17" customWidth="1"/>
    <col min="13838" max="13838" width="17.7109375" style="17" customWidth="1"/>
    <col min="13839" max="14081" width="11.42578125" style="17"/>
    <col min="14082" max="14082" width="52.28515625" style="17" customWidth="1"/>
    <col min="14083" max="14083" width="2.85546875" style="17" customWidth="1"/>
    <col min="14084" max="14084" width="52.28515625" style="17" customWidth="1"/>
    <col min="14085" max="14085" width="2.85546875" style="17" customWidth="1"/>
    <col min="14086" max="14086" width="52.28515625" style="17" customWidth="1"/>
    <col min="14087" max="14087" width="2.85546875" style="17" customWidth="1"/>
    <col min="14088" max="14088" width="52.28515625" style="17" customWidth="1"/>
    <col min="14089" max="14089" width="2.85546875" style="17" customWidth="1"/>
    <col min="14090" max="14090" width="52.28515625" style="17" customWidth="1"/>
    <col min="14091" max="14091" width="8.7109375" style="17" customWidth="1"/>
    <col min="14092" max="14092" width="6.7109375" style="17" customWidth="1"/>
    <col min="14093" max="14093" width="28.5703125" style="17" customWidth="1"/>
    <col min="14094" max="14094" width="17.7109375" style="17" customWidth="1"/>
    <col min="14095" max="14337" width="11.42578125" style="17"/>
    <col min="14338" max="14338" width="52.28515625" style="17" customWidth="1"/>
    <col min="14339" max="14339" width="2.85546875" style="17" customWidth="1"/>
    <col min="14340" max="14340" width="52.28515625" style="17" customWidth="1"/>
    <col min="14341" max="14341" width="2.85546875" style="17" customWidth="1"/>
    <col min="14342" max="14342" width="52.28515625" style="17" customWidth="1"/>
    <col min="14343" max="14343" width="2.85546875" style="17" customWidth="1"/>
    <col min="14344" max="14344" width="52.28515625" style="17" customWidth="1"/>
    <col min="14345" max="14345" width="2.85546875" style="17" customWidth="1"/>
    <col min="14346" max="14346" width="52.28515625" style="17" customWidth="1"/>
    <col min="14347" max="14347" width="8.7109375" style="17" customWidth="1"/>
    <col min="14348" max="14348" width="6.7109375" style="17" customWidth="1"/>
    <col min="14349" max="14349" width="28.5703125" style="17" customWidth="1"/>
    <col min="14350" max="14350" width="17.7109375" style="17" customWidth="1"/>
    <col min="14351" max="14593" width="11.42578125" style="17"/>
    <col min="14594" max="14594" width="52.28515625" style="17" customWidth="1"/>
    <col min="14595" max="14595" width="2.85546875" style="17" customWidth="1"/>
    <col min="14596" max="14596" width="52.28515625" style="17" customWidth="1"/>
    <col min="14597" max="14597" width="2.85546875" style="17" customWidth="1"/>
    <col min="14598" max="14598" width="52.28515625" style="17" customWidth="1"/>
    <col min="14599" max="14599" width="2.85546875" style="17" customWidth="1"/>
    <col min="14600" max="14600" width="52.28515625" style="17" customWidth="1"/>
    <col min="14601" max="14601" width="2.85546875" style="17" customWidth="1"/>
    <col min="14602" max="14602" width="52.28515625" style="17" customWidth="1"/>
    <col min="14603" max="14603" width="8.7109375" style="17" customWidth="1"/>
    <col min="14604" max="14604" width="6.7109375" style="17" customWidth="1"/>
    <col min="14605" max="14605" width="28.5703125" style="17" customWidth="1"/>
    <col min="14606" max="14606" width="17.7109375" style="17" customWidth="1"/>
    <col min="14607" max="14849" width="11.42578125" style="17"/>
    <col min="14850" max="14850" width="52.28515625" style="17" customWidth="1"/>
    <col min="14851" max="14851" width="2.85546875" style="17" customWidth="1"/>
    <col min="14852" max="14852" width="52.28515625" style="17" customWidth="1"/>
    <col min="14853" max="14853" width="2.85546875" style="17" customWidth="1"/>
    <col min="14854" max="14854" width="52.28515625" style="17" customWidth="1"/>
    <col min="14855" max="14855" width="2.85546875" style="17" customWidth="1"/>
    <col min="14856" max="14856" width="52.28515625" style="17" customWidth="1"/>
    <col min="14857" max="14857" width="2.85546875" style="17" customWidth="1"/>
    <col min="14858" max="14858" width="52.28515625" style="17" customWidth="1"/>
    <col min="14859" max="14859" width="8.7109375" style="17" customWidth="1"/>
    <col min="14860" max="14860" width="6.7109375" style="17" customWidth="1"/>
    <col min="14861" max="14861" width="28.5703125" style="17" customWidth="1"/>
    <col min="14862" max="14862" width="17.7109375" style="17" customWidth="1"/>
    <col min="14863" max="15105" width="11.42578125" style="17"/>
    <col min="15106" max="15106" width="52.28515625" style="17" customWidth="1"/>
    <col min="15107" max="15107" width="2.85546875" style="17" customWidth="1"/>
    <col min="15108" max="15108" width="52.28515625" style="17" customWidth="1"/>
    <col min="15109" max="15109" width="2.85546875" style="17" customWidth="1"/>
    <col min="15110" max="15110" width="52.28515625" style="17" customWidth="1"/>
    <col min="15111" max="15111" width="2.85546875" style="17" customWidth="1"/>
    <col min="15112" max="15112" width="52.28515625" style="17" customWidth="1"/>
    <col min="15113" max="15113" width="2.85546875" style="17" customWidth="1"/>
    <col min="15114" max="15114" width="52.28515625" style="17" customWidth="1"/>
    <col min="15115" max="15115" width="8.7109375" style="17" customWidth="1"/>
    <col min="15116" max="15116" width="6.7109375" style="17" customWidth="1"/>
    <col min="15117" max="15117" width="28.5703125" style="17" customWidth="1"/>
    <col min="15118" max="15118" width="17.7109375" style="17" customWidth="1"/>
    <col min="15119" max="15361" width="11.42578125" style="17"/>
    <col min="15362" max="15362" width="52.28515625" style="17" customWidth="1"/>
    <col min="15363" max="15363" width="2.85546875" style="17" customWidth="1"/>
    <col min="15364" max="15364" width="52.28515625" style="17" customWidth="1"/>
    <col min="15365" max="15365" width="2.85546875" style="17" customWidth="1"/>
    <col min="15366" max="15366" width="52.28515625" style="17" customWidth="1"/>
    <col min="15367" max="15367" width="2.85546875" style="17" customWidth="1"/>
    <col min="15368" max="15368" width="52.28515625" style="17" customWidth="1"/>
    <col min="15369" max="15369" width="2.85546875" style="17" customWidth="1"/>
    <col min="15370" max="15370" width="52.28515625" style="17" customWidth="1"/>
    <col min="15371" max="15371" width="8.7109375" style="17" customWidth="1"/>
    <col min="15372" max="15372" width="6.7109375" style="17" customWidth="1"/>
    <col min="15373" max="15373" width="28.5703125" style="17" customWidth="1"/>
    <col min="15374" max="15374" width="17.7109375" style="17" customWidth="1"/>
    <col min="15375" max="15617" width="11.42578125" style="17"/>
    <col min="15618" max="15618" width="52.28515625" style="17" customWidth="1"/>
    <col min="15619" max="15619" width="2.85546875" style="17" customWidth="1"/>
    <col min="15620" max="15620" width="52.28515625" style="17" customWidth="1"/>
    <col min="15621" max="15621" width="2.85546875" style="17" customWidth="1"/>
    <col min="15622" max="15622" width="52.28515625" style="17" customWidth="1"/>
    <col min="15623" max="15623" width="2.85546875" style="17" customWidth="1"/>
    <col min="15624" max="15624" width="52.28515625" style="17" customWidth="1"/>
    <col min="15625" max="15625" width="2.85546875" style="17" customWidth="1"/>
    <col min="15626" max="15626" width="52.28515625" style="17" customWidth="1"/>
    <col min="15627" max="15627" width="8.7109375" style="17" customWidth="1"/>
    <col min="15628" max="15628" width="6.7109375" style="17" customWidth="1"/>
    <col min="15629" max="15629" width="28.5703125" style="17" customWidth="1"/>
    <col min="15630" max="15630" width="17.7109375" style="17" customWidth="1"/>
    <col min="15631" max="15873" width="11.42578125" style="17"/>
    <col min="15874" max="15874" width="52.28515625" style="17" customWidth="1"/>
    <col min="15875" max="15875" width="2.85546875" style="17" customWidth="1"/>
    <col min="15876" max="15876" width="52.28515625" style="17" customWidth="1"/>
    <col min="15877" max="15877" width="2.85546875" style="17" customWidth="1"/>
    <col min="15878" max="15878" width="52.28515625" style="17" customWidth="1"/>
    <col min="15879" max="15879" width="2.85546875" style="17" customWidth="1"/>
    <col min="15880" max="15880" width="52.28515625" style="17" customWidth="1"/>
    <col min="15881" max="15881" width="2.85546875" style="17" customWidth="1"/>
    <col min="15882" max="15882" width="52.28515625" style="17" customWidth="1"/>
    <col min="15883" max="15883" width="8.7109375" style="17" customWidth="1"/>
    <col min="15884" max="15884" width="6.7109375" style="17" customWidth="1"/>
    <col min="15885" max="15885" width="28.5703125" style="17" customWidth="1"/>
    <col min="15886" max="15886" width="17.7109375" style="17" customWidth="1"/>
    <col min="15887" max="16129" width="11.42578125" style="17"/>
    <col min="16130" max="16130" width="52.28515625" style="17" customWidth="1"/>
    <col min="16131" max="16131" width="2.85546875" style="17" customWidth="1"/>
    <col min="16132" max="16132" width="52.28515625" style="17" customWidth="1"/>
    <col min="16133" max="16133" width="2.85546875" style="17" customWidth="1"/>
    <col min="16134" max="16134" width="52.28515625" style="17" customWidth="1"/>
    <col min="16135" max="16135" width="2.85546875" style="17" customWidth="1"/>
    <col min="16136" max="16136" width="52.28515625" style="17" customWidth="1"/>
    <col min="16137" max="16137" width="2.85546875" style="17" customWidth="1"/>
    <col min="16138" max="16138" width="52.28515625" style="17" customWidth="1"/>
    <col min="16139" max="16139" width="8.7109375" style="17" customWidth="1"/>
    <col min="16140" max="16140" width="6.7109375" style="17" customWidth="1"/>
    <col min="16141" max="16141" width="28.5703125" style="17" customWidth="1"/>
    <col min="16142" max="16142" width="17.7109375" style="17" customWidth="1"/>
    <col min="16143" max="16384" width="11.42578125" style="17"/>
  </cols>
  <sheetData>
    <row r="1" spans="2:14" s="200" customFormat="1" ht="57" customHeight="1">
      <c r="B1" s="201"/>
      <c r="C1" s="201"/>
      <c r="D1" s="274" t="s">
        <v>84</v>
      </c>
      <c r="E1" s="274"/>
      <c r="F1" s="274"/>
      <c r="G1" s="274"/>
      <c r="H1" s="274"/>
      <c r="I1" s="201"/>
      <c r="J1" s="201"/>
      <c r="L1" s="202" t="s">
        <v>1</v>
      </c>
      <c r="M1" s="203" t="s">
        <v>28</v>
      </c>
      <c r="N1" s="203" t="s">
        <v>31</v>
      </c>
    </row>
    <row r="2" spans="2:14" ht="30" customHeight="1">
      <c r="B2" s="18"/>
      <c r="C2" s="19"/>
      <c r="D2" s="18"/>
      <c r="E2" s="19"/>
      <c r="F2" s="18"/>
      <c r="G2" s="19"/>
      <c r="H2" s="18"/>
      <c r="I2" s="19"/>
      <c r="J2" s="18"/>
      <c r="L2" s="206">
        <v>18</v>
      </c>
      <c r="M2" s="207">
        <v>46139</v>
      </c>
      <c r="N2" s="207">
        <f>M2+4</f>
        <v>46143</v>
      </c>
    </row>
    <row r="3" spans="2:14" ht="42" customHeight="1">
      <c r="B3" s="270" t="str">
        <f>CONCATENATE("Semaine ",L2," du lundi ",TEXT(M2,"j mmmm")," au vendredi ",TEXT(N2,"j mmmm aaaa"))</f>
        <v>Semaine 18 du lundi 27 avril au vendredi 1 mai 2026</v>
      </c>
      <c r="C3" s="270"/>
      <c r="D3" s="270"/>
      <c r="E3" s="270"/>
      <c r="F3" s="270"/>
      <c r="G3" s="270"/>
      <c r="H3" s="270"/>
      <c r="I3" s="270"/>
      <c r="J3" s="270"/>
    </row>
    <row r="4" spans="2:14" ht="28.5" customHeight="1">
      <c r="B4" s="271"/>
      <c r="C4" s="213"/>
      <c r="D4" s="271"/>
      <c r="E4" s="213"/>
      <c r="F4" s="271"/>
      <c r="G4" s="213"/>
      <c r="H4" s="271"/>
      <c r="I4" s="213"/>
      <c r="J4" s="271"/>
    </row>
    <row r="5" spans="2:14" ht="28.5" customHeight="1" thickBot="1">
      <c r="B5" s="272"/>
      <c r="C5" s="213"/>
      <c r="D5" s="278"/>
      <c r="E5" s="213"/>
      <c r="F5" s="279"/>
      <c r="G5" s="213"/>
      <c r="H5" s="272"/>
      <c r="I5" s="213"/>
      <c r="J5" s="278"/>
    </row>
    <row r="6" spans="2:14" s="33" customFormat="1" ht="99.95" customHeight="1">
      <c r="B6" s="154" t="s">
        <v>129</v>
      </c>
      <c r="C6" s="155"/>
      <c r="D6" s="156" t="s">
        <v>184</v>
      </c>
      <c r="E6" s="155"/>
      <c r="F6" s="157" t="s">
        <v>110</v>
      </c>
      <c r="G6" s="155"/>
      <c r="H6" s="154" t="s">
        <v>98</v>
      </c>
      <c r="I6" s="154"/>
      <c r="J6" s="156"/>
      <c r="L6" s="34"/>
    </row>
    <row r="7" spans="2:14" s="35" customFormat="1" ht="39.950000000000003" customHeight="1" thickBot="1">
      <c r="B7" s="171" t="s">
        <v>237</v>
      </c>
      <c r="C7" s="219"/>
      <c r="D7" s="172"/>
      <c r="E7" s="174"/>
      <c r="F7" s="160" t="s">
        <v>238</v>
      </c>
      <c r="G7" s="174"/>
      <c r="H7" s="158"/>
      <c r="I7" s="174"/>
      <c r="J7" s="159"/>
    </row>
    <row r="8" spans="2:14" s="35" customFormat="1" ht="14.1" customHeight="1" thickBot="1">
      <c r="B8" s="155"/>
      <c r="C8" s="155"/>
      <c r="D8" s="155"/>
      <c r="E8" s="155"/>
      <c r="F8" s="155"/>
      <c r="G8" s="155"/>
      <c r="H8" s="155"/>
      <c r="I8" s="155"/>
      <c r="J8" s="155"/>
    </row>
    <row r="9" spans="2:14" s="33" customFormat="1" ht="99.95" customHeight="1">
      <c r="B9" s="154" t="s">
        <v>253</v>
      </c>
      <c r="C9" s="154"/>
      <c r="D9" s="156" t="s">
        <v>254</v>
      </c>
      <c r="E9" s="154"/>
      <c r="F9" s="157" t="s">
        <v>186</v>
      </c>
      <c r="G9" s="154"/>
      <c r="H9" s="154" t="s">
        <v>85</v>
      </c>
      <c r="I9" s="154"/>
      <c r="J9" s="156"/>
      <c r="N9"/>
    </row>
    <row r="10" spans="2:14" s="33" customFormat="1" ht="30" customHeight="1" thickBot="1">
      <c r="B10" s="173"/>
      <c r="C10" s="220"/>
      <c r="D10" s="159"/>
      <c r="E10" s="220"/>
      <c r="F10" s="221"/>
      <c r="G10" s="220"/>
      <c r="H10" s="173" t="s">
        <v>187</v>
      </c>
      <c r="I10" s="220"/>
      <c r="J10" s="159"/>
      <c r="N10"/>
    </row>
    <row r="11" spans="2:14" s="35" customFormat="1" ht="14.1" customHeight="1" thickBot="1">
      <c r="B11" s="155"/>
      <c r="C11" s="155"/>
      <c r="D11" s="155"/>
      <c r="E11" s="155"/>
      <c r="F11" s="155"/>
      <c r="G11" s="155"/>
      <c r="H11" s="155"/>
      <c r="I11" s="155"/>
      <c r="J11" s="155"/>
      <c r="L11" s="36"/>
    </row>
    <row r="12" spans="2:14" s="33" customFormat="1" ht="99.95" customHeight="1" thickBot="1">
      <c r="B12" s="163" t="s">
        <v>188</v>
      </c>
      <c r="C12" s="167"/>
      <c r="D12" s="156" t="s">
        <v>174</v>
      </c>
      <c r="E12" s="167"/>
      <c r="F12" s="157" t="s">
        <v>189</v>
      </c>
      <c r="G12" s="167"/>
      <c r="H12" s="154" t="s">
        <v>86</v>
      </c>
      <c r="I12" s="167"/>
      <c r="J12" s="156"/>
      <c r="L12" s="61"/>
      <c r="N12"/>
    </row>
    <row r="13" spans="2:14" s="35" customFormat="1" ht="39.950000000000003" customHeight="1" thickBot="1">
      <c r="B13" s="234"/>
      <c r="C13" s="155"/>
      <c r="D13" s="233"/>
      <c r="E13" s="155"/>
      <c r="F13" s="254"/>
      <c r="G13" s="155"/>
      <c r="H13" s="234"/>
      <c r="I13" s="155"/>
      <c r="J13" s="238"/>
      <c r="L13" s="36"/>
      <c r="N13"/>
    </row>
    <row r="14" spans="2:14" s="35" customFormat="1" ht="14.1" customHeight="1" thickBot="1">
      <c r="B14" s="161"/>
      <c r="C14" s="155"/>
      <c r="D14" s="155"/>
      <c r="E14" s="155"/>
      <c r="F14" s="155"/>
      <c r="G14" s="155"/>
      <c r="H14" s="155"/>
      <c r="I14" s="155"/>
      <c r="J14" s="155"/>
      <c r="L14" s="36"/>
    </row>
    <row r="15" spans="2:14" s="33" customFormat="1" ht="80.099999999999994" customHeight="1" thickBot="1">
      <c r="B15" s="199" t="s">
        <v>111</v>
      </c>
      <c r="C15" s="150"/>
      <c r="D15" s="169" t="s">
        <v>135</v>
      </c>
      <c r="E15" s="163"/>
      <c r="F15" s="157" t="s">
        <v>97</v>
      </c>
      <c r="G15" s="163"/>
      <c r="H15" s="154" t="s">
        <v>112</v>
      </c>
      <c r="I15" s="163"/>
      <c r="J15" s="169"/>
      <c r="N15"/>
    </row>
    <row r="16" spans="2:14" s="35" customFormat="1" ht="14.1" customHeight="1" thickBot="1">
      <c r="B16" s="166"/>
      <c r="C16" s="163"/>
      <c r="D16" s="163"/>
      <c r="E16" s="163"/>
      <c r="F16" s="163"/>
      <c r="G16" s="163"/>
      <c r="H16" s="163"/>
      <c r="I16" s="163"/>
      <c r="J16" s="163"/>
    </row>
    <row r="17" spans="2:14" s="33" customFormat="1" ht="120" customHeight="1" thickBot="1">
      <c r="B17" s="167" t="s">
        <v>88</v>
      </c>
      <c r="C17" s="168"/>
      <c r="D17" s="169" t="s">
        <v>134</v>
      </c>
      <c r="E17" s="163"/>
      <c r="F17" s="170" t="s">
        <v>88</v>
      </c>
      <c r="G17" s="163"/>
      <c r="H17" s="167" t="s">
        <v>175</v>
      </c>
      <c r="I17" s="163"/>
      <c r="J17" s="169"/>
    </row>
    <row r="18" spans="2:14" ht="8.4499999999999993" customHeight="1" thickBot="1">
      <c r="B18" s="222"/>
      <c r="C18" s="223"/>
      <c r="D18" s="222"/>
      <c r="E18" s="223"/>
      <c r="F18" s="222"/>
      <c r="G18" s="223"/>
      <c r="H18" s="224"/>
      <c r="I18" s="223"/>
      <c r="J18" s="222"/>
    </row>
    <row r="19" spans="2:14" ht="99.6" customHeight="1">
      <c r="B19" s="225" t="s">
        <v>83</v>
      </c>
      <c r="C19" s="225"/>
      <c r="D19" s="264" t="s">
        <v>132</v>
      </c>
      <c r="E19" s="226"/>
      <c r="F19" s="225"/>
      <c r="G19" s="226"/>
      <c r="H19" s="225"/>
      <c r="I19" s="225"/>
      <c r="J19" s="227" t="s">
        <v>194</v>
      </c>
    </row>
    <row r="20" spans="2:14" s="200" customFormat="1" ht="120" customHeight="1">
      <c r="B20" s="280"/>
      <c r="C20" s="280"/>
      <c r="D20" s="280"/>
      <c r="E20" s="280"/>
      <c r="F20" s="280"/>
      <c r="G20" s="280"/>
      <c r="H20" s="280"/>
      <c r="I20" s="280"/>
      <c r="J20" s="280"/>
    </row>
    <row r="21" spans="2:14" s="200" customFormat="1" ht="57" customHeight="1">
      <c r="B21" s="201"/>
      <c r="C21" s="201"/>
      <c r="D21" s="274" t="str">
        <f>D1</f>
        <v xml:space="preserve">  Scolaires</v>
      </c>
      <c r="E21" s="274"/>
      <c r="F21" s="274"/>
      <c r="G21" s="274"/>
      <c r="H21" s="274"/>
      <c r="I21" s="201"/>
      <c r="J21" s="201"/>
      <c r="L21" s="202" t="s">
        <v>1</v>
      </c>
      <c r="M21" s="203" t="s">
        <v>28</v>
      </c>
      <c r="N21" s="203" t="s">
        <v>31</v>
      </c>
    </row>
    <row r="22" spans="2:14" ht="30" customHeight="1">
      <c r="B22" s="18"/>
      <c r="C22" s="19"/>
      <c r="D22" s="18"/>
      <c r="E22" s="19"/>
      <c r="F22" s="18"/>
      <c r="G22" s="19"/>
      <c r="H22" s="18"/>
      <c r="I22" s="19"/>
      <c r="J22" s="18"/>
      <c r="L22" s="30">
        <f>L2+1</f>
        <v>19</v>
      </c>
      <c r="M22" s="32">
        <f>M2+7</f>
        <v>46146</v>
      </c>
      <c r="N22" s="32">
        <f>M22+4</f>
        <v>46150</v>
      </c>
    </row>
    <row r="23" spans="2:14" ht="42" customHeight="1">
      <c r="B23" s="270" t="str">
        <f>CONCATENATE("Semaine ",L22," du lundi ",TEXT(M22,"j mmmm")," au vendredi ",TEXT(N22,"j mmmm aaaa"))</f>
        <v>Semaine 19 du lundi 4 mai au vendredi 8 mai 2026</v>
      </c>
      <c r="C23" s="270"/>
      <c r="D23" s="270"/>
      <c r="E23" s="270"/>
      <c r="F23" s="270"/>
      <c r="G23" s="270"/>
      <c r="H23" s="270"/>
      <c r="I23" s="270"/>
      <c r="J23" s="270"/>
    </row>
    <row r="24" spans="2:14" ht="28.5" customHeight="1">
      <c r="B24" s="218"/>
      <c r="C24" s="218"/>
      <c r="D24" s="218"/>
      <c r="E24" s="218"/>
      <c r="F24" s="218"/>
      <c r="G24" s="218"/>
      <c r="H24" s="218"/>
      <c r="I24" s="218"/>
      <c r="J24" s="218"/>
      <c r="M24" s="35"/>
    </row>
    <row r="25" spans="2:14" ht="28.5" customHeight="1" thickBot="1">
      <c r="B25" s="218"/>
      <c r="C25" s="218"/>
      <c r="D25" s="218"/>
      <c r="E25" s="218"/>
      <c r="F25" s="218"/>
      <c r="G25" s="218"/>
      <c r="H25" s="218"/>
      <c r="I25" s="218"/>
      <c r="J25" s="218"/>
      <c r="M25" s="35"/>
    </row>
    <row r="26" spans="2:14" s="33" customFormat="1" ht="99.95" customHeight="1">
      <c r="B26" s="154" t="s">
        <v>99</v>
      </c>
      <c r="C26" s="155"/>
      <c r="D26" s="156" t="s">
        <v>173</v>
      </c>
      <c r="E26" s="155"/>
      <c r="F26" s="157" t="s">
        <v>255</v>
      </c>
      <c r="G26" s="155"/>
      <c r="H26" s="154" t="s">
        <v>100</v>
      </c>
      <c r="I26" s="155"/>
      <c r="J26" s="156"/>
      <c r="L26" s="34"/>
      <c r="M26" s="35"/>
    </row>
    <row r="27" spans="2:14" s="35" customFormat="1" ht="39.950000000000003" customHeight="1" thickBot="1">
      <c r="B27" s="171" t="s">
        <v>239</v>
      </c>
      <c r="C27" s="219"/>
      <c r="D27" s="172"/>
      <c r="E27" s="219"/>
      <c r="F27" s="177"/>
      <c r="G27" s="219"/>
      <c r="H27" s="171"/>
      <c r="I27" s="219"/>
      <c r="J27" s="172"/>
    </row>
    <row r="28" spans="2:14" s="35" customFormat="1" ht="14.1" customHeight="1" thickBot="1">
      <c r="B28" s="155"/>
      <c r="C28" s="155"/>
      <c r="D28" s="155"/>
      <c r="E28" s="155"/>
      <c r="F28" s="155"/>
      <c r="G28" s="155"/>
      <c r="H28" s="155"/>
      <c r="I28" s="155"/>
      <c r="J28" s="155"/>
    </row>
    <row r="29" spans="2:14" s="33" customFormat="1" ht="99.95" customHeight="1">
      <c r="B29" s="154" t="s">
        <v>190</v>
      </c>
      <c r="C29" s="155"/>
      <c r="D29" s="156" t="s">
        <v>89</v>
      </c>
      <c r="E29" s="155"/>
      <c r="F29" s="157" t="s">
        <v>176</v>
      </c>
      <c r="G29" s="155"/>
      <c r="H29" s="154" t="s">
        <v>177</v>
      </c>
      <c r="I29" s="155"/>
      <c r="J29" s="156"/>
      <c r="L29" s="56"/>
      <c r="M29" s="35"/>
    </row>
    <row r="30" spans="2:14" s="33" customFormat="1" ht="30" customHeight="1" thickBot="1">
      <c r="B30" s="173"/>
      <c r="C30" s="220"/>
      <c r="D30" s="159"/>
      <c r="E30" s="219"/>
      <c r="F30" s="221"/>
      <c r="G30" s="219"/>
      <c r="H30" s="173"/>
      <c r="I30" s="220"/>
      <c r="J30" s="159"/>
      <c r="M30" s="35"/>
    </row>
    <row r="31" spans="2:14" s="35" customFormat="1" ht="14.1" customHeight="1" thickBot="1">
      <c r="B31" s="155"/>
      <c r="C31" s="155"/>
      <c r="D31" s="155"/>
      <c r="E31" s="155"/>
      <c r="F31" s="157"/>
      <c r="G31" s="155"/>
      <c r="H31" s="155"/>
      <c r="I31" s="155"/>
      <c r="J31" s="155"/>
      <c r="L31" s="36"/>
    </row>
    <row r="32" spans="2:14" s="33" customFormat="1" ht="99.95" customHeight="1">
      <c r="B32" s="154" t="s">
        <v>191</v>
      </c>
      <c r="C32" s="155"/>
      <c r="D32" s="156" t="s">
        <v>90</v>
      </c>
      <c r="E32" s="155"/>
      <c r="F32" s="157" t="s">
        <v>192</v>
      </c>
      <c r="G32" s="155"/>
      <c r="H32" s="154" t="s">
        <v>193</v>
      </c>
      <c r="I32" s="155"/>
      <c r="J32" s="156"/>
      <c r="M32" s="35"/>
    </row>
    <row r="33" spans="2:14" s="35" customFormat="1" ht="39.950000000000003" customHeight="1" thickBot="1">
      <c r="B33" s="158"/>
      <c r="C33" s="155"/>
      <c r="D33" s="254" t="s">
        <v>252</v>
      </c>
      <c r="E33" s="155"/>
      <c r="F33" s="239"/>
      <c r="G33" s="155"/>
      <c r="H33" s="158"/>
      <c r="I33" s="155"/>
      <c r="J33" s="236"/>
      <c r="L33" s="36"/>
      <c r="N33" s="33"/>
    </row>
    <row r="34" spans="2:14" s="35" customFormat="1" ht="14.1" customHeight="1" thickBot="1">
      <c r="B34" s="161"/>
      <c r="C34" s="155"/>
      <c r="D34" s="155"/>
      <c r="E34" s="155"/>
      <c r="F34" s="155"/>
      <c r="G34" s="155"/>
      <c r="H34" s="161"/>
      <c r="I34" s="155"/>
      <c r="J34" s="155"/>
      <c r="L34" s="36"/>
    </row>
    <row r="35" spans="2:14" s="33" customFormat="1" ht="80.099999999999994" customHeight="1" thickBot="1">
      <c r="B35" s="199" t="s">
        <v>114</v>
      </c>
      <c r="C35" s="163"/>
      <c r="D35" s="169" t="s">
        <v>113</v>
      </c>
      <c r="E35" s="163"/>
      <c r="F35" s="170" t="s">
        <v>87</v>
      </c>
      <c r="G35" s="163"/>
      <c r="H35" s="199" t="s">
        <v>122</v>
      </c>
      <c r="I35" s="163"/>
      <c r="J35" s="169"/>
      <c r="M35" s="35"/>
    </row>
    <row r="36" spans="2:14" s="35" customFormat="1" ht="14.1" customHeight="1" thickBot="1">
      <c r="B36" s="166"/>
      <c r="C36" s="163"/>
      <c r="D36" s="163"/>
      <c r="E36" s="155"/>
      <c r="F36" s="163"/>
      <c r="G36" s="155"/>
      <c r="H36" s="166"/>
      <c r="I36" s="163"/>
      <c r="J36" s="163"/>
    </row>
    <row r="37" spans="2:14" s="33" customFormat="1" ht="120" customHeight="1" thickBot="1">
      <c r="B37" s="167" t="s">
        <v>88</v>
      </c>
      <c r="C37" s="168"/>
      <c r="D37" s="169" t="s">
        <v>95</v>
      </c>
      <c r="E37" s="155"/>
      <c r="F37" s="170" t="s">
        <v>101</v>
      </c>
      <c r="G37" s="155"/>
      <c r="H37" s="167" t="s">
        <v>88</v>
      </c>
      <c r="I37" s="168"/>
      <c r="J37" s="169"/>
      <c r="M37" s="35"/>
    </row>
    <row r="38" spans="2:14" ht="11.45" customHeight="1" thickBot="1">
      <c r="B38" s="222"/>
      <c r="C38" s="223"/>
      <c r="D38" s="222"/>
      <c r="E38" s="223"/>
      <c r="F38" s="222"/>
      <c r="G38" s="223"/>
      <c r="H38" s="222"/>
      <c r="I38" s="223"/>
      <c r="J38" s="222"/>
      <c r="M38" s="35"/>
    </row>
    <row r="39" spans="2:14" ht="99.6" customHeight="1">
      <c r="B39" s="225" t="s">
        <v>83</v>
      </c>
      <c r="C39" s="225"/>
      <c r="D39" s="264" t="s">
        <v>132</v>
      </c>
      <c r="E39" s="226"/>
      <c r="F39" s="225"/>
      <c r="G39" s="226"/>
      <c r="H39" s="225"/>
      <c r="I39" s="225"/>
      <c r="J39" s="227" t="s">
        <v>194</v>
      </c>
    </row>
    <row r="40" spans="2:14" s="200" customFormat="1" ht="120" customHeight="1">
      <c r="B40" s="280"/>
      <c r="C40" s="280"/>
      <c r="D40" s="280"/>
      <c r="E40" s="280"/>
      <c r="F40" s="280"/>
      <c r="G40" s="280"/>
      <c r="H40" s="280"/>
      <c r="I40" s="280"/>
      <c r="J40" s="280"/>
    </row>
    <row r="41" spans="2:14" s="200" customFormat="1" ht="57" customHeight="1">
      <c r="B41" s="201"/>
      <c r="C41" s="201"/>
      <c r="D41" s="274" t="str">
        <f>D1</f>
        <v xml:space="preserve">  Scolaires</v>
      </c>
      <c r="E41" s="274"/>
      <c r="F41" s="274"/>
      <c r="G41" s="274"/>
      <c r="H41" s="274"/>
      <c r="I41" s="201"/>
      <c r="J41" s="201"/>
      <c r="L41" s="202" t="s">
        <v>1</v>
      </c>
      <c r="M41" s="203" t="s">
        <v>28</v>
      </c>
      <c r="N41" s="203" t="s">
        <v>31</v>
      </c>
    </row>
    <row r="42" spans="2:14" ht="30" customHeight="1">
      <c r="B42" s="18"/>
      <c r="C42" s="19"/>
      <c r="D42" s="18"/>
      <c r="E42" s="19"/>
      <c r="F42" s="18"/>
      <c r="G42" s="19"/>
      <c r="H42" s="18"/>
      <c r="I42" s="19"/>
      <c r="J42" s="18"/>
      <c r="L42" s="30">
        <f>L22+1</f>
        <v>20</v>
      </c>
      <c r="M42" s="32">
        <f>N22+3</f>
        <v>46153</v>
      </c>
      <c r="N42" s="32">
        <f>M42+4</f>
        <v>46157</v>
      </c>
    </row>
    <row r="43" spans="2:14" ht="42" customHeight="1">
      <c r="B43" s="270" t="str">
        <f>CONCATENATE("Semaine ",L42," du lundi ",TEXT(M42,"j mmmm")," au vendredi ",TEXT(N42,"j mmmm aaaa"))</f>
        <v>Semaine 20 du lundi 11 mai au vendredi 15 mai 2026</v>
      </c>
      <c r="C43" s="270"/>
      <c r="D43" s="270"/>
      <c r="E43" s="270"/>
      <c r="F43" s="270"/>
      <c r="G43" s="270"/>
      <c r="H43" s="270"/>
      <c r="I43" s="270"/>
      <c r="J43" s="270"/>
    </row>
    <row r="44" spans="2:14" ht="28.5" customHeight="1">
      <c r="B44" s="271"/>
      <c r="C44" s="218"/>
      <c r="D44" s="271"/>
      <c r="E44" s="218"/>
      <c r="F44" s="271"/>
      <c r="G44" s="218"/>
      <c r="H44" s="281"/>
      <c r="I44" s="218"/>
      <c r="J44" s="271"/>
    </row>
    <row r="45" spans="2:14" ht="28.5" customHeight="1" thickBot="1">
      <c r="B45" s="272"/>
      <c r="C45" s="218"/>
      <c r="D45" s="271"/>
      <c r="E45" s="218"/>
      <c r="F45" s="271"/>
      <c r="G45" s="218"/>
      <c r="H45" s="281"/>
      <c r="I45" s="218"/>
      <c r="J45" s="271"/>
    </row>
    <row r="46" spans="2:14" s="33" customFormat="1" ht="99.95" customHeight="1">
      <c r="B46" s="154" t="s">
        <v>109</v>
      </c>
      <c r="C46" s="155"/>
      <c r="D46" s="214" t="s">
        <v>103</v>
      </c>
      <c r="E46" s="155"/>
      <c r="F46" s="157" t="s">
        <v>197</v>
      </c>
      <c r="G46" s="155"/>
      <c r="H46" s="191"/>
      <c r="I46" s="155"/>
      <c r="J46" s="214"/>
      <c r="N46"/>
    </row>
    <row r="47" spans="2:14" s="35" customFormat="1" ht="39.950000000000003" customHeight="1" thickBot="1">
      <c r="B47" s="173" t="s">
        <v>240</v>
      </c>
      <c r="C47" s="174"/>
      <c r="D47" s="215" t="s">
        <v>246</v>
      </c>
      <c r="E47" s="174"/>
      <c r="F47" s="177"/>
      <c r="G47" s="174"/>
      <c r="H47" s="173"/>
      <c r="I47" s="174"/>
      <c r="J47" s="215"/>
    </row>
    <row r="48" spans="2:14" s="35" customFormat="1" ht="14.1" customHeight="1" thickBot="1">
      <c r="B48" s="155"/>
      <c r="C48" s="155"/>
      <c r="D48" s="155"/>
      <c r="E48" s="155"/>
      <c r="F48" s="155"/>
      <c r="G48" s="155"/>
      <c r="H48" s="193"/>
      <c r="I48" s="155"/>
      <c r="J48" s="155"/>
    </row>
    <row r="49" spans="2:14" s="33" customFormat="1" ht="99.95" customHeight="1">
      <c r="B49" s="154" t="s">
        <v>137</v>
      </c>
      <c r="C49" s="155"/>
      <c r="D49" s="156" t="s">
        <v>167</v>
      </c>
      <c r="E49" s="155"/>
      <c r="F49" s="265" t="s">
        <v>198</v>
      </c>
      <c r="G49" s="155"/>
      <c r="H49" s="191"/>
      <c r="I49" s="155"/>
      <c r="J49" s="156"/>
    </row>
    <row r="50" spans="2:14" s="33" customFormat="1" ht="30" customHeight="1" thickBot="1">
      <c r="B50" s="173"/>
      <c r="C50" s="174"/>
      <c r="D50" s="159"/>
      <c r="E50" s="174"/>
      <c r="F50" s="221"/>
      <c r="G50" s="174"/>
      <c r="H50" s="192"/>
      <c r="I50" s="174"/>
      <c r="J50" s="159"/>
    </row>
    <row r="51" spans="2:14" s="35" customFormat="1" ht="14.1" customHeight="1" thickBot="1">
      <c r="B51" s="155"/>
      <c r="C51" s="155"/>
      <c r="D51" s="155"/>
      <c r="E51" s="155"/>
      <c r="F51" s="157"/>
      <c r="G51" s="155"/>
      <c r="H51" s="193"/>
      <c r="I51" s="155"/>
      <c r="J51" s="155"/>
      <c r="L51" s="36"/>
    </row>
    <row r="52" spans="2:14" s="33" customFormat="1" ht="99.95" customHeight="1">
      <c r="B52" s="154" t="s">
        <v>199</v>
      </c>
      <c r="C52" s="155"/>
      <c r="D52" s="156" t="s">
        <v>200</v>
      </c>
      <c r="E52" s="155"/>
      <c r="F52" s="265" t="s">
        <v>201</v>
      </c>
      <c r="G52" s="155"/>
      <c r="H52" s="191"/>
      <c r="I52" s="155"/>
      <c r="J52" s="156"/>
      <c r="N52"/>
    </row>
    <row r="53" spans="2:14" s="35" customFormat="1" ht="39.950000000000003" customHeight="1" thickBot="1">
      <c r="B53" s="251"/>
      <c r="C53" s="155"/>
      <c r="D53" s="215"/>
      <c r="E53" s="155"/>
      <c r="F53" s="239"/>
      <c r="G53" s="155"/>
      <c r="H53" s="235"/>
      <c r="I53" s="155"/>
      <c r="J53" s="215"/>
      <c r="L53" s="36"/>
    </row>
    <row r="54" spans="2:14" s="35" customFormat="1" ht="14.1" customHeight="1" thickBot="1">
      <c r="B54" s="161"/>
      <c r="C54" s="155"/>
      <c r="D54" s="155"/>
      <c r="E54" s="155"/>
      <c r="F54" s="155"/>
      <c r="G54" s="155"/>
      <c r="H54" s="161"/>
      <c r="I54" s="155"/>
      <c r="J54" s="155"/>
      <c r="L54" s="36"/>
    </row>
    <row r="55" spans="2:14" s="33" customFormat="1" ht="80.099999999999994" customHeight="1" thickBot="1">
      <c r="B55" s="199" t="s">
        <v>115</v>
      </c>
      <c r="C55" s="163"/>
      <c r="D55" s="169" t="s">
        <v>117</v>
      </c>
      <c r="E55" s="163"/>
      <c r="F55" s="170" t="s">
        <v>130</v>
      </c>
      <c r="G55" s="163"/>
      <c r="H55" s="199"/>
      <c r="I55" s="163"/>
      <c r="J55" s="169"/>
    </row>
    <row r="56" spans="2:14" s="35" customFormat="1" ht="14.1" customHeight="1" thickBot="1">
      <c r="B56" s="228"/>
      <c r="C56" s="155"/>
      <c r="D56" s="163"/>
      <c r="E56" s="155"/>
      <c r="F56" s="163"/>
      <c r="G56" s="163"/>
      <c r="H56" s="228"/>
      <c r="I56" s="163"/>
      <c r="J56" s="163"/>
    </row>
    <row r="57" spans="2:14" s="33" customFormat="1" ht="120" customHeight="1" thickBot="1">
      <c r="B57" s="167" t="s">
        <v>88</v>
      </c>
      <c r="C57" s="168"/>
      <c r="D57" s="169" t="s">
        <v>136</v>
      </c>
      <c r="E57" s="163"/>
      <c r="F57" s="170" t="s">
        <v>88</v>
      </c>
      <c r="G57" s="163"/>
      <c r="H57" s="167"/>
      <c r="I57" s="163"/>
      <c r="J57" s="169"/>
    </row>
    <row r="58" spans="2:14" ht="10.15" customHeight="1" thickBot="1">
      <c r="B58" s="222"/>
      <c r="C58" s="223"/>
      <c r="D58" s="222"/>
      <c r="E58" s="223"/>
      <c r="F58" s="222"/>
      <c r="G58" s="223"/>
      <c r="H58" s="222"/>
      <c r="I58" s="223"/>
      <c r="J58" s="222"/>
    </row>
    <row r="59" spans="2:14" ht="99.6" customHeight="1">
      <c r="B59" s="225" t="s">
        <v>83</v>
      </c>
      <c r="C59" s="225"/>
      <c r="D59" s="264" t="s">
        <v>132</v>
      </c>
      <c r="E59" s="226"/>
      <c r="F59" s="225"/>
      <c r="G59" s="226"/>
      <c r="H59" s="225"/>
      <c r="I59" s="225"/>
      <c r="J59" s="227" t="s">
        <v>194</v>
      </c>
    </row>
    <row r="60" spans="2:14" s="200" customFormat="1" ht="120" customHeight="1">
      <c r="B60" s="280"/>
      <c r="C60" s="280"/>
      <c r="D60" s="280"/>
      <c r="E60" s="280"/>
      <c r="F60" s="280"/>
      <c r="G60" s="280"/>
      <c r="H60" s="280"/>
      <c r="I60" s="280"/>
      <c r="J60" s="280"/>
    </row>
    <row r="61" spans="2:14" s="200" customFormat="1" ht="57" customHeight="1">
      <c r="B61" s="201"/>
      <c r="C61" s="201"/>
      <c r="D61" s="274" t="str">
        <f>D1</f>
        <v xml:space="preserve">  Scolaires</v>
      </c>
      <c r="E61" s="274"/>
      <c r="F61" s="274"/>
      <c r="G61" s="274"/>
      <c r="H61" s="274"/>
      <c r="I61" s="201"/>
      <c r="J61" s="201"/>
      <c r="L61" s="202" t="s">
        <v>1</v>
      </c>
      <c r="M61" s="203" t="s">
        <v>28</v>
      </c>
      <c r="N61" s="203" t="s">
        <v>31</v>
      </c>
    </row>
    <row r="62" spans="2:14" ht="30" customHeight="1">
      <c r="B62" s="18"/>
      <c r="C62" s="19"/>
      <c r="D62" s="18"/>
      <c r="E62" s="19"/>
      <c r="F62" s="18"/>
      <c r="G62" s="19"/>
      <c r="H62" s="18"/>
      <c r="I62" s="19"/>
      <c r="J62" s="18"/>
      <c r="L62" s="30">
        <f>L42+1</f>
        <v>21</v>
      </c>
      <c r="M62" s="32">
        <f>N42+3</f>
        <v>46160</v>
      </c>
      <c r="N62" s="32">
        <f>M62+4</f>
        <v>46164</v>
      </c>
    </row>
    <row r="63" spans="2:14" ht="42" customHeight="1">
      <c r="B63" s="270" t="str">
        <f>CONCATENATE("Semaine ",L62," du lundi ",TEXT(M62,"j mmmm")," au vendredi  ",TEXT(N62,"j mmmm aaaa"))</f>
        <v>Semaine 21 du lundi 18 mai au vendredi  22 mai 2026</v>
      </c>
      <c r="C63" s="270"/>
      <c r="D63" s="270"/>
      <c r="E63" s="270"/>
      <c r="F63" s="270"/>
      <c r="G63" s="270"/>
      <c r="H63" s="270"/>
      <c r="I63" s="270"/>
      <c r="J63" s="270"/>
    </row>
    <row r="64" spans="2:14" ht="28.5" customHeight="1">
      <c r="B64" s="271"/>
      <c r="C64" s="218"/>
      <c r="D64" s="271"/>
      <c r="E64" s="218"/>
      <c r="F64" s="271"/>
      <c r="G64" s="218"/>
      <c r="H64" s="271"/>
      <c r="I64" s="218"/>
      <c r="J64" s="271"/>
    </row>
    <row r="65" spans="2:14" ht="28.5" customHeight="1" thickBot="1">
      <c r="B65" s="272"/>
      <c r="C65" s="218"/>
      <c r="D65" s="271"/>
      <c r="E65" s="218"/>
      <c r="F65" s="271"/>
      <c r="G65" s="218"/>
      <c r="H65" s="271"/>
      <c r="I65" s="218"/>
      <c r="J65" s="271"/>
    </row>
    <row r="66" spans="2:14" s="33" customFormat="1" ht="99.95" customHeight="1">
      <c r="B66" s="154" t="s">
        <v>202</v>
      </c>
      <c r="C66" s="155"/>
      <c r="D66" s="156" t="s">
        <v>203</v>
      </c>
      <c r="E66" s="155"/>
      <c r="F66" s="157" t="s">
        <v>142</v>
      </c>
      <c r="G66" s="155"/>
      <c r="H66" s="248" t="s">
        <v>133</v>
      </c>
      <c r="I66" s="155"/>
      <c r="J66" s="156" t="s">
        <v>139</v>
      </c>
    </row>
    <row r="67" spans="2:14" s="35" customFormat="1" ht="39.950000000000003" customHeight="1" thickBot="1">
      <c r="B67" s="173"/>
      <c r="C67" s="174"/>
      <c r="D67" s="159"/>
      <c r="E67" s="174"/>
      <c r="F67" s="160"/>
      <c r="G67" s="174"/>
      <c r="H67" s="256"/>
      <c r="I67" s="174"/>
      <c r="J67" s="159" t="s">
        <v>241</v>
      </c>
    </row>
    <row r="68" spans="2:14" s="35" customFormat="1" ht="14.1" customHeight="1" thickBot="1">
      <c r="B68" s="155"/>
      <c r="C68" s="155"/>
      <c r="D68" s="155"/>
      <c r="E68" s="155"/>
      <c r="F68" s="155"/>
      <c r="G68" s="155"/>
      <c r="H68" s="252"/>
      <c r="I68" s="155"/>
      <c r="J68" s="155"/>
    </row>
    <row r="69" spans="2:14" s="33" customFormat="1" ht="99.95" customHeight="1">
      <c r="B69" s="191" t="s">
        <v>141</v>
      </c>
      <c r="C69" s="155"/>
      <c r="D69" s="156" t="s">
        <v>256</v>
      </c>
      <c r="E69" s="155"/>
      <c r="F69" s="157" t="s">
        <v>91</v>
      </c>
      <c r="G69" s="155"/>
      <c r="H69" s="257" t="s">
        <v>204</v>
      </c>
      <c r="I69" s="155"/>
      <c r="J69" s="156" t="s">
        <v>257</v>
      </c>
      <c r="M69" s="35"/>
      <c r="N69"/>
    </row>
    <row r="70" spans="2:14" s="33" customFormat="1" ht="30" customHeight="1" thickBot="1">
      <c r="B70" s="173" t="s">
        <v>205</v>
      </c>
      <c r="C70" s="220"/>
      <c r="D70" s="159"/>
      <c r="E70" s="220"/>
      <c r="F70" s="175"/>
      <c r="G70" s="220"/>
      <c r="H70" s="256"/>
      <c r="I70" s="220"/>
      <c r="J70" s="159"/>
      <c r="M70" s="155"/>
      <c r="N70"/>
    </row>
    <row r="71" spans="2:14" s="35" customFormat="1" ht="14.1" customHeight="1" thickBot="1">
      <c r="B71" s="155"/>
      <c r="C71" s="155"/>
      <c r="D71" s="155"/>
      <c r="E71" s="155"/>
      <c r="F71" s="155"/>
      <c r="G71" s="155"/>
      <c r="H71" s="252"/>
      <c r="I71" s="155"/>
      <c r="J71" s="155"/>
      <c r="M71" s="155"/>
    </row>
    <row r="72" spans="2:14" s="33" customFormat="1" ht="99.95" customHeight="1">
      <c r="B72" s="154" t="s">
        <v>86</v>
      </c>
      <c r="C72" s="155"/>
      <c r="D72" s="156" t="s">
        <v>206</v>
      </c>
      <c r="E72" s="155"/>
      <c r="F72" s="157" t="s">
        <v>207</v>
      </c>
      <c r="G72" s="155"/>
      <c r="H72" s="248" t="s">
        <v>86</v>
      </c>
      <c r="I72" s="155"/>
      <c r="J72" s="156" t="s">
        <v>90</v>
      </c>
      <c r="L72" s="35"/>
      <c r="M72" s="155"/>
      <c r="N72"/>
    </row>
    <row r="73" spans="2:14" s="35" customFormat="1" ht="39.950000000000003" customHeight="1" thickBot="1">
      <c r="B73" s="251"/>
      <c r="C73" s="155"/>
      <c r="D73" s="236"/>
      <c r="E73" s="155"/>
      <c r="F73" s="177"/>
      <c r="G73" s="155"/>
      <c r="H73" s="255"/>
      <c r="I73" s="155"/>
      <c r="J73" s="254" t="s">
        <v>252</v>
      </c>
      <c r="M73" s="155"/>
      <c r="N73"/>
    </row>
    <row r="74" spans="2:14" s="35" customFormat="1" ht="14.1" customHeight="1" thickBot="1">
      <c r="B74" s="161"/>
      <c r="C74" s="155"/>
      <c r="D74" s="155"/>
      <c r="E74" s="155"/>
      <c r="F74" s="155"/>
      <c r="G74" s="155"/>
      <c r="H74" s="258"/>
      <c r="I74" s="155"/>
      <c r="J74" s="155"/>
    </row>
    <row r="75" spans="2:14" s="33" customFormat="1" ht="80.099999999999994" customHeight="1" thickBot="1">
      <c r="B75" s="199" t="s">
        <v>168</v>
      </c>
      <c r="C75" s="163"/>
      <c r="D75" s="169" t="s">
        <v>119</v>
      </c>
      <c r="E75" s="163"/>
      <c r="F75" s="170" t="s">
        <v>208</v>
      </c>
      <c r="G75" s="163"/>
      <c r="H75" s="250" t="s">
        <v>120</v>
      </c>
      <c r="I75" s="163"/>
      <c r="J75" s="169" t="s">
        <v>178</v>
      </c>
    </row>
    <row r="76" spans="2:14" s="35" customFormat="1" ht="14.1" customHeight="1" thickBot="1">
      <c r="B76" s="166"/>
      <c r="C76" s="163"/>
      <c r="D76" s="163"/>
      <c r="E76" s="163"/>
      <c r="F76" s="163"/>
      <c r="G76" s="163"/>
      <c r="H76" s="259"/>
      <c r="I76" s="163"/>
      <c r="J76" s="163"/>
    </row>
    <row r="77" spans="2:14" s="33" customFormat="1" ht="120" customHeight="1" thickBot="1">
      <c r="B77" s="167" t="s">
        <v>209</v>
      </c>
      <c r="C77" s="168"/>
      <c r="D77" s="169" t="s">
        <v>88</v>
      </c>
      <c r="E77" s="163"/>
      <c r="F77" s="170" t="s">
        <v>138</v>
      </c>
      <c r="G77" s="163"/>
      <c r="H77" s="249" t="s">
        <v>88</v>
      </c>
      <c r="I77" s="163"/>
      <c r="J77" s="169" t="s">
        <v>140</v>
      </c>
    </row>
    <row r="78" spans="2:14" ht="10.15" customHeight="1" thickBot="1">
      <c r="B78" s="222"/>
      <c r="C78" s="223"/>
      <c r="D78" s="222"/>
      <c r="E78" s="223"/>
      <c r="F78" s="222"/>
      <c r="G78" s="223"/>
      <c r="H78" s="222"/>
      <c r="I78" s="223"/>
      <c r="J78" s="222"/>
    </row>
    <row r="79" spans="2:14" ht="99.6" customHeight="1">
      <c r="B79" s="225" t="s">
        <v>83</v>
      </c>
      <c r="C79" s="225"/>
      <c r="D79" s="264" t="s">
        <v>132</v>
      </c>
      <c r="E79" s="226"/>
      <c r="F79" s="225"/>
      <c r="G79" s="226"/>
      <c r="H79" s="225"/>
      <c r="I79" s="225"/>
      <c r="J79" s="227" t="s">
        <v>194</v>
      </c>
    </row>
    <row r="80" spans="2:14" s="200" customFormat="1" ht="120" customHeight="1">
      <c r="B80" s="280"/>
      <c r="C80" s="280"/>
      <c r="D80" s="280"/>
      <c r="E80" s="280"/>
      <c r="F80" s="280"/>
      <c r="G80" s="280"/>
      <c r="H80" s="280"/>
      <c r="I80" s="280"/>
      <c r="J80" s="280"/>
    </row>
    <row r="81" spans="2:14" s="200" customFormat="1" ht="57" customHeight="1">
      <c r="B81" s="201"/>
      <c r="C81" s="201"/>
      <c r="D81" s="274" t="str">
        <f>+D1</f>
        <v xml:space="preserve">  Scolaires</v>
      </c>
      <c r="E81" s="274"/>
      <c r="F81" s="274"/>
      <c r="G81" s="274"/>
      <c r="H81" s="274"/>
      <c r="I81" s="201"/>
      <c r="J81" s="201"/>
      <c r="L81" s="202" t="s">
        <v>1</v>
      </c>
      <c r="M81" s="203" t="s">
        <v>28</v>
      </c>
      <c r="N81" s="203" t="s">
        <v>31</v>
      </c>
    </row>
    <row r="82" spans="2:14" ht="30" customHeight="1">
      <c r="B82" s="18"/>
      <c r="C82" s="19"/>
      <c r="D82" s="18"/>
      <c r="E82" s="19"/>
      <c r="F82" s="18"/>
      <c r="G82" s="19"/>
      <c r="H82" s="18"/>
      <c r="I82" s="19"/>
      <c r="J82" s="18"/>
      <c r="L82" s="30">
        <f>L62+1</f>
        <v>22</v>
      </c>
      <c r="M82" s="32">
        <f>M62+7</f>
        <v>46167</v>
      </c>
      <c r="N82" s="32">
        <f>M82+4</f>
        <v>46171</v>
      </c>
    </row>
    <row r="83" spans="2:14" ht="42" customHeight="1">
      <c r="B83" s="270" t="str">
        <f>CONCATENATE("Semaine ",L82," du lundi ",TEXT(M82,"j mmmm")," au vendredi  ",TEXT(N82,"j mmmm aaaa"))</f>
        <v>Semaine 22 du lundi 25 mai au vendredi  29 mai 2026</v>
      </c>
      <c r="C83" s="270"/>
      <c r="D83" s="270"/>
      <c r="E83" s="270"/>
      <c r="F83" s="270"/>
      <c r="G83" s="270"/>
      <c r="H83" s="270"/>
      <c r="I83" s="270"/>
      <c r="J83" s="270"/>
    </row>
    <row r="84" spans="2:14" ht="28.5" customHeight="1">
      <c r="B84" s="271"/>
      <c r="C84" s="218"/>
      <c r="D84" s="271"/>
      <c r="E84" s="218"/>
      <c r="F84" s="271"/>
      <c r="G84" s="218"/>
      <c r="H84" s="271"/>
      <c r="I84" s="218"/>
      <c r="J84" s="271"/>
    </row>
    <row r="85" spans="2:14" ht="28.5" customHeight="1" thickBot="1">
      <c r="B85" s="272"/>
      <c r="C85" s="218"/>
      <c r="D85" s="271"/>
      <c r="E85" s="218"/>
      <c r="F85" s="271"/>
      <c r="G85" s="218"/>
      <c r="H85" s="271"/>
      <c r="I85" s="218"/>
      <c r="J85" s="271"/>
    </row>
    <row r="86" spans="2:14" s="33" customFormat="1" ht="99.95" customHeight="1">
      <c r="B86" s="154"/>
      <c r="C86" s="155"/>
      <c r="D86" s="156" t="s">
        <v>210</v>
      </c>
      <c r="E86" s="155"/>
      <c r="F86" s="157" t="s">
        <v>157</v>
      </c>
      <c r="G86" s="155"/>
      <c r="H86" s="154" t="s">
        <v>211</v>
      </c>
      <c r="I86" s="155"/>
      <c r="J86" s="156" t="s">
        <v>98</v>
      </c>
      <c r="L86" s="34"/>
    </row>
    <row r="87" spans="2:14" s="35" customFormat="1" ht="39.950000000000003" customHeight="1" thickBot="1">
      <c r="B87" s="173"/>
      <c r="C87" s="174"/>
      <c r="D87" s="159"/>
      <c r="E87" s="174"/>
      <c r="F87" s="160"/>
      <c r="G87" s="174"/>
      <c r="H87" s="173"/>
      <c r="I87" s="174"/>
      <c r="J87" s="159"/>
    </row>
    <row r="88" spans="2:14" s="35" customFormat="1" ht="14.1" customHeight="1" thickBot="1">
      <c r="B88" s="155"/>
      <c r="C88" s="155"/>
      <c r="D88" s="155"/>
      <c r="E88" s="155"/>
      <c r="F88" s="155"/>
      <c r="G88" s="155"/>
      <c r="H88" s="155"/>
      <c r="I88" s="155"/>
      <c r="J88" s="155"/>
    </row>
    <row r="89" spans="2:14" s="33" customFormat="1" ht="99.95" customHeight="1">
      <c r="B89" s="154"/>
      <c r="C89" s="155"/>
      <c r="D89" s="156" t="s">
        <v>89</v>
      </c>
      <c r="E89" s="155"/>
      <c r="F89" s="157" t="s">
        <v>260</v>
      </c>
      <c r="G89" s="155"/>
      <c r="H89" s="154" t="s">
        <v>179</v>
      </c>
      <c r="I89" s="155"/>
      <c r="J89" s="156" t="s">
        <v>212</v>
      </c>
    </row>
    <row r="90" spans="2:14" s="33" customFormat="1" ht="30" customHeight="1" thickBot="1">
      <c r="B90" s="173"/>
      <c r="C90" s="174"/>
      <c r="D90" s="159"/>
      <c r="E90" s="174"/>
      <c r="F90" s="175"/>
      <c r="G90" s="174"/>
      <c r="H90" s="173"/>
      <c r="I90" s="174"/>
      <c r="J90" s="159"/>
    </row>
    <row r="91" spans="2:14" s="35" customFormat="1" ht="14.1" customHeight="1" thickBot="1">
      <c r="B91" s="155"/>
      <c r="C91" s="155"/>
      <c r="D91" s="155"/>
      <c r="E91" s="155"/>
      <c r="F91" s="155"/>
      <c r="G91" s="155"/>
      <c r="H91" s="155"/>
      <c r="I91" s="155"/>
      <c r="J91" s="155"/>
      <c r="L91" s="36"/>
    </row>
    <row r="92" spans="2:14" s="33" customFormat="1" ht="99.95" customHeight="1">
      <c r="B92" s="154"/>
      <c r="C92" s="155"/>
      <c r="D92" s="156" t="s">
        <v>92</v>
      </c>
      <c r="E92" s="155"/>
      <c r="F92" s="157" t="s">
        <v>90</v>
      </c>
      <c r="G92" s="155"/>
      <c r="H92" s="154" t="s">
        <v>180</v>
      </c>
      <c r="I92" s="155"/>
      <c r="J92" s="156" t="s">
        <v>213</v>
      </c>
    </row>
    <row r="93" spans="2:14" s="35" customFormat="1" ht="39.950000000000003" customHeight="1" thickBot="1">
      <c r="B93" s="158"/>
      <c r="C93" s="155"/>
      <c r="D93" s="236"/>
      <c r="E93" s="155"/>
      <c r="F93" s="254" t="s">
        <v>252</v>
      </c>
      <c r="G93" s="155"/>
      <c r="H93" s="251"/>
      <c r="I93" s="155"/>
      <c r="J93" s="236"/>
      <c r="L93" s="36"/>
    </row>
    <row r="94" spans="2:14" s="35" customFormat="1" ht="14.1" customHeight="1" thickBot="1">
      <c r="B94" s="161"/>
      <c r="C94" s="155"/>
      <c r="D94" s="155"/>
      <c r="E94" s="155"/>
      <c r="F94" s="155"/>
      <c r="G94" s="155"/>
      <c r="H94" s="161"/>
      <c r="I94" s="155"/>
      <c r="J94" s="155"/>
      <c r="L94" s="36"/>
    </row>
    <row r="95" spans="2:14" s="33" customFormat="1" ht="80.099999999999994" customHeight="1" thickBot="1">
      <c r="B95" s="167"/>
      <c r="C95" s="168"/>
      <c r="D95" s="180" t="s">
        <v>124</v>
      </c>
      <c r="E95" s="163"/>
      <c r="F95" s="170" t="s">
        <v>145</v>
      </c>
      <c r="G95" s="163"/>
      <c r="H95" s="167" t="s">
        <v>123</v>
      </c>
      <c r="I95" s="163"/>
      <c r="J95" s="180" t="s">
        <v>143</v>
      </c>
    </row>
    <row r="96" spans="2:14" s="35" customFormat="1" ht="14.1" customHeight="1" thickBot="1">
      <c r="B96" s="166"/>
      <c r="C96" s="163"/>
      <c r="D96" s="163"/>
      <c r="E96" s="163"/>
      <c r="F96" s="163"/>
      <c r="G96" s="163"/>
      <c r="H96" s="166"/>
      <c r="I96" s="163"/>
      <c r="J96" s="163"/>
    </row>
    <row r="97" spans="2:14" s="33" customFormat="1" ht="120" customHeight="1" thickBot="1">
      <c r="B97" s="167"/>
      <c r="C97" s="168"/>
      <c r="D97" s="180" t="s">
        <v>144</v>
      </c>
      <c r="E97" s="163"/>
      <c r="F97" s="170" t="s">
        <v>88</v>
      </c>
      <c r="G97" s="163"/>
      <c r="H97" s="167" t="s">
        <v>214</v>
      </c>
      <c r="I97" s="163"/>
      <c r="J97" s="180" t="s">
        <v>88</v>
      </c>
    </row>
    <row r="98" spans="2:14" ht="11.45" customHeight="1" thickBot="1">
      <c r="B98" s="222"/>
      <c r="C98" s="223"/>
      <c r="D98" s="222"/>
      <c r="E98" s="223"/>
      <c r="F98" s="170"/>
      <c r="G98" s="223"/>
      <c r="H98" s="229"/>
      <c r="I98" s="230"/>
      <c r="J98" s="229"/>
    </row>
    <row r="99" spans="2:14" ht="99.6" customHeight="1">
      <c r="B99" s="225" t="s">
        <v>83</v>
      </c>
      <c r="C99" s="225"/>
      <c r="D99" s="264" t="s">
        <v>132</v>
      </c>
      <c r="E99" s="226"/>
      <c r="F99" s="225"/>
      <c r="G99" s="226"/>
      <c r="H99" s="225"/>
      <c r="I99" s="225"/>
      <c r="J99" s="227" t="s">
        <v>194</v>
      </c>
    </row>
    <row r="100" spans="2:14" s="200" customFormat="1" ht="120" customHeight="1">
      <c r="B100" s="280"/>
      <c r="C100" s="280"/>
      <c r="D100" s="280"/>
      <c r="E100" s="280"/>
      <c r="F100" s="280"/>
      <c r="G100" s="280"/>
      <c r="H100" s="280"/>
      <c r="I100" s="280"/>
      <c r="J100" s="280"/>
    </row>
    <row r="101" spans="2:14" ht="79.5" customHeight="1">
      <c r="B101" s="16"/>
      <c r="C101" s="16"/>
      <c r="D101" s="268" t="str">
        <f>+D1</f>
        <v xml:space="preserve">  Scolaires</v>
      </c>
      <c r="E101" s="269"/>
      <c r="F101" s="269"/>
      <c r="G101" s="269"/>
      <c r="H101" s="269"/>
      <c r="I101" s="16"/>
      <c r="J101" s="16"/>
      <c r="L101" s="29" t="s">
        <v>1</v>
      </c>
      <c r="M101" s="31" t="s">
        <v>28</v>
      </c>
      <c r="N101" s="31" t="s">
        <v>31</v>
      </c>
    </row>
    <row r="102" spans="2:14" ht="30" customHeight="1">
      <c r="B102" s="18"/>
      <c r="C102" s="19"/>
      <c r="D102" s="18"/>
      <c r="E102" s="19"/>
      <c r="F102" s="18"/>
      <c r="G102" s="19"/>
      <c r="H102" s="18"/>
      <c r="I102" s="19"/>
      <c r="J102" s="18"/>
      <c r="L102" s="30">
        <f>L82+1</f>
        <v>23</v>
      </c>
      <c r="M102" s="32">
        <f>M82+7</f>
        <v>46174</v>
      </c>
      <c r="N102" s="32">
        <f>M102+4</f>
        <v>46178</v>
      </c>
    </row>
    <row r="103" spans="2:14" ht="42" customHeight="1">
      <c r="B103" s="270" t="str">
        <f>CONCATENATE("Semaine ",L102," du lundi ",TEXT(M102,"j mmmm")," au vendredi  ",TEXT(N102,"j mmmm aaaa"))</f>
        <v>Semaine 23 du lundi 1 juin au vendredi  5 juin 2026</v>
      </c>
      <c r="C103" s="270"/>
      <c r="D103" s="270"/>
      <c r="E103" s="270"/>
      <c r="F103" s="270"/>
      <c r="G103" s="270"/>
      <c r="H103" s="270"/>
      <c r="I103" s="270"/>
      <c r="J103" s="270"/>
    </row>
    <row r="104" spans="2:14" ht="28.5" customHeight="1">
      <c r="B104" s="271"/>
      <c r="C104" s="218"/>
      <c r="D104" s="271"/>
      <c r="E104" s="218"/>
      <c r="F104" s="271"/>
      <c r="G104" s="218"/>
      <c r="H104" s="271"/>
      <c r="I104" s="218"/>
      <c r="J104" s="271"/>
    </row>
    <row r="105" spans="2:14" ht="28.5" customHeight="1" thickBot="1">
      <c r="B105" s="272"/>
      <c r="C105" s="218"/>
      <c r="D105" s="271"/>
      <c r="E105" s="218"/>
      <c r="F105" s="271"/>
      <c r="G105" s="218"/>
      <c r="H105" s="271"/>
      <c r="I105" s="218"/>
      <c r="J105" s="271"/>
    </row>
    <row r="106" spans="2:14" s="33" customFormat="1" ht="99.95" customHeight="1">
      <c r="B106" s="154" t="s">
        <v>104</v>
      </c>
      <c r="C106" s="155"/>
      <c r="D106" s="156" t="s">
        <v>146</v>
      </c>
      <c r="E106" s="155"/>
      <c r="F106" s="157" t="s">
        <v>184</v>
      </c>
      <c r="G106" s="155"/>
      <c r="H106" s="154" t="s">
        <v>211</v>
      </c>
      <c r="I106" s="155"/>
      <c r="J106" s="156" t="s">
        <v>127</v>
      </c>
      <c r="L106"/>
      <c r="M106" s="35"/>
    </row>
    <row r="107" spans="2:14" s="35" customFormat="1" ht="39.950000000000003" customHeight="1" thickBot="1">
      <c r="B107" s="173"/>
      <c r="C107" s="174"/>
      <c r="D107" s="208" t="s">
        <v>264</v>
      </c>
      <c r="E107" s="174"/>
      <c r="F107" s="160"/>
      <c r="G107" s="174"/>
      <c r="H107" s="173"/>
      <c r="I107" s="174"/>
      <c r="J107" s="233"/>
    </row>
    <row r="108" spans="2:14" s="35" customFormat="1" ht="14.1" customHeight="1" thickBot="1">
      <c r="B108" s="155"/>
      <c r="C108" s="155"/>
      <c r="D108" s="155"/>
      <c r="E108" s="155"/>
      <c r="F108" s="155"/>
      <c r="G108" s="155"/>
      <c r="H108" s="155"/>
      <c r="I108" s="155"/>
      <c r="J108" s="155"/>
      <c r="L108"/>
    </row>
    <row r="109" spans="2:14" s="33" customFormat="1" ht="99.95" customHeight="1">
      <c r="B109" s="154" t="s">
        <v>96</v>
      </c>
      <c r="C109" s="155"/>
      <c r="D109" s="156" t="s">
        <v>216</v>
      </c>
      <c r="E109" s="155"/>
      <c r="F109" s="157" t="s">
        <v>148</v>
      </c>
      <c r="G109" s="155"/>
      <c r="H109" s="154" t="s">
        <v>262</v>
      </c>
      <c r="I109" s="155"/>
      <c r="J109" s="156" t="s">
        <v>265</v>
      </c>
      <c r="M109" s="35"/>
    </row>
    <row r="110" spans="2:14" s="33" customFormat="1" ht="30" customHeight="1" thickBot="1">
      <c r="B110" s="173"/>
      <c r="C110" s="174"/>
      <c r="D110" s="159"/>
      <c r="E110" s="174"/>
      <c r="F110" s="175"/>
      <c r="G110" s="174"/>
      <c r="H110" s="173"/>
      <c r="I110" s="174"/>
      <c r="J110" s="159"/>
      <c r="M110" s="35"/>
    </row>
    <row r="111" spans="2:14" s="35" customFormat="1" ht="14.1" customHeight="1" thickBot="1">
      <c r="B111" s="155"/>
      <c r="C111" s="155"/>
      <c r="D111" s="155"/>
      <c r="E111" s="155"/>
      <c r="F111" s="155"/>
      <c r="G111" s="155"/>
      <c r="H111" s="155"/>
      <c r="I111" s="155"/>
      <c r="J111" s="155"/>
      <c r="L111" s="36"/>
    </row>
    <row r="112" spans="2:14" s="33" customFormat="1" ht="99.95" customHeight="1">
      <c r="B112" s="154" t="s">
        <v>215</v>
      </c>
      <c r="C112" s="155"/>
      <c r="D112" s="156" t="s">
        <v>217</v>
      </c>
      <c r="E112" s="155"/>
      <c r="F112" s="157" t="s">
        <v>218</v>
      </c>
      <c r="G112" s="155"/>
      <c r="H112" s="154" t="s">
        <v>261</v>
      </c>
      <c r="I112" s="155"/>
      <c r="J112" s="156" t="s">
        <v>219</v>
      </c>
      <c r="L112"/>
      <c r="M112" s="35"/>
    </row>
    <row r="113" spans="2:14" s="35" customFormat="1" ht="39.950000000000003" customHeight="1" thickBot="1">
      <c r="B113" s="251"/>
      <c r="C113" s="155"/>
      <c r="D113" s="233" t="s">
        <v>251</v>
      </c>
      <c r="E113" s="155"/>
      <c r="F113" s="239"/>
      <c r="G113" s="155"/>
      <c r="H113" s="231"/>
      <c r="I113" s="155"/>
      <c r="J113" s="176"/>
      <c r="L113" s="36"/>
    </row>
    <row r="114" spans="2:14" s="35" customFormat="1" ht="14.1" customHeight="1" thickBot="1">
      <c r="B114" s="161"/>
      <c r="C114" s="155"/>
      <c r="D114" s="155"/>
      <c r="E114" s="155"/>
      <c r="F114" s="155"/>
      <c r="G114" s="155"/>
      <c r="H114" s="155"/>
      <c r="I114" s="155"/>
      <c r="J114" s="155"/>
      <c r="L114" s="36"/>
    </row>
    <row r="115" spans="2:14" s="33" customFormat="1" ht="80.099999999999994" customHeight="1" thickBot="1">
      <c r="B115" s="167" t="s">
        <v>111</v>
      </c>
      <c r="C115" s="168"/>
      <c r="D115" s="169" t="s">
        <v>87</v>
      </c>
      <c r="E115" s="163"/>
      <c r="F115" s="170" t="s">
        <v>112</v>
      </c>
      <c r="G115" s="163"/>
      <c r="H115" s="167" t="s">
        <v>123</v>
      </c>
      <c r="I115" s="163"/>
      <c r="J115" s="180" t="s">
        <v>178</v>
      </c>
      <c r="M115" s="35"/>
    </row>
    <row r="116" spans="2:14" s="35" customFormat="1" ht="14.1" customHeight="1" thickBot="1">
      <c r="B116" s="166"/>
      <c r="C116" s="163"/>
      <c r="D116" s="163"/>
      <c r="E116" s="163"/>
      <c r="F116" s="163"/>
      <c r="G116" s="163"/>
      <c r="H116" s="163"/>
      <c r="I116" s="163"/>
      <c r="J116" s="163"/>
    </row>
    <row r="117" spans="2:14" s="33" customFormat="1" ht="120" customHeight="1" thickBot="1">
      <c r="B117" s="167" t="s">
        <v>149</v>
      </c>
      <c r="C117" s="168"/>
      <c r="D117" s="180" t="s">
        <v>88</v>
      </c>
      <c r="E117" s="163"/>
      <c r="F117" s="170" t="s">
        <v>105</v>
      </c>
      <c r="G117" s="163"/>
      <c r="H117" s="167" t="s">
        <v>147</v>
      </c>
      <c r="I117" s="163"/>
      <c r="J117" s="180" t="s">
        <v>88</v>
      </c>
      <c r="M117" s="35"/>
    </row>
    <row r="118" spans="2:14" ht="8.4499999999999993" customHeight="1" thickBot="1">
      <c r="B118" s="222"/>
      <c r="C118" s="223"/>
      <c r="D118" s="222"/>
      <c r="E118" s="223"/>
      <c r="F118" s="222"/>
      <c r="G118" s="223"/>
      <c r="H118" s="222"/>
      <c r="I118" s="223"/>
      <c r="J118" s="222"/>
      <c r="M118" s="35"/>
    </row>
    <row r="119" spans="2:14" ht="99.6" customHeight="1">
      <c r="B119" s="225" t="s">
        <v>83</v>
      </c>
      <c r="C119" s="225"/>
      <c r="D119" s="264" t="s">
        <v>132</v>
      </c>
      <c r="E119" s="226"/>
      <c r="F119" s="225"/>
      <c r="G119" s="226"/>
      <c r="H119" s="225"/>
      <c r="I119" s="225"/>
      <c r="J119" s="227" t="s">
        <v>194</v>
      </c>
    </row>
    <row r="120" spans="2:14" s="200" customFormat="1" ht="120" customHeight="1">
      <c r="B120" s="280"/>
      <c r="C120" s="280"/>
      <c r="D120" s="280"/>
      <c r="E120" s="280"/>
      <c r="F120" s="280"/>
      <c r="G120" s="280"/>
      <c r="H120" s="280"/>
      <c r="I120" s="280"/>
      <c r="J120" s="280"/>
    </row>
    <row r="121" spans="2:14" ht="79.5" customHeight="1">
      <c r="B121" s="201"/>
      <c r="C121" s="201"/>
      <c r="D121" s="274" t="str">
        <f>+D1</f>
        <v xml:space="preserve">  Scolaires</v>
      </c>
      <c r="E121" s="274"/>
      <c r="F121" s="274"/>
      <c r="G121" s="274"/>
      <c r="H121" s="274"/>
      <c r="I121" s="201"/>
      <c r="J121" s="201"/>
      <c r="L121" s="29" t="s">
        <v>1</v>
      </c>
      <c r="M121" s="31" t="s">
        <v>28</v>
      </c>
      <c r="N121" s="31" t="s">
        <v>31</v>
      </c>
    </row>
    <row r="122" spans="2:14" ht="30" customHeight="1">
      <c r="B122" s="18"/>
      <c r="C122" s="19"/>
      <c r="D122" s="18"/>
      <c r="E122" s="19"/>
      <c r="F122" s="18"/>
      <c r="G122" s="19"/>
      <c r="H122" s="18"/>
      <c r="I122" s="19"/>
      <c r="J122" s="18"/>
      <c r="L122" s="30">
        <f>L102+1</f>
        <v>24</v>
      </c>
      <c r="M122" s="32">
        <f>N102+3</f>
        <v>46181</v>
      </c>
      <c r="N122" s="32">
        <f>M122+4</f>
        <v>46185</v>
      </c>
    </row>
    <row r="123" spans="2:14" ht="42" customHeight="1">
      <c r="B123" s="270" t="str">
        <f>CONCATENATE("Semaine ",L122," du lundi ",TEXT(M122,"j mmmm")," au vendredi  ",TEXT(N122,"j mmmm aaaa"))</f>
        <v>Semaine 24 du lundi 8 juin au vendredi  12 juin 2026</v>
      </c>
      <c r="C123" s="270"/>
      <c r="D123" s="270"/>
      <c r="E123" s="270"/>
      <c r="F123" s="270"/>
      <c r="G123" s="270"/>
      <c r="H123" s="270"/>
      <c r="I123" s="270"/>
      <c r="J123" s="270"/>
    </row>
    <row r="124" spans="2:14" ht="28.5" customHeight="1">
      <c r="B124" s="271"/>
      <c r="C124" s="218"/>
      <c r="D124" s="271"/>
      <c r="E124" s="218"/>
      <c r="F124" s="271"/>
      <c r="G124" s="218"/>
      <c r="H124" s="271"/>
      <c r="I124" s="218"/>
      <c r="J124" s="271"/>
    </row>
    <row r="125" spans="2:14" ht="28.5" customHeight="1" thickBot="1">
      <c r="B125" s="272"/>
      <c r="C125" s="218"/>
      <c r="D125" s="271"/>
      <c r="E125" s="218"/>
      <c r="F125" s="271"/>
      <c r="G125" s="218"/>
      <c r="H125" s="271"/>
      <c r="I125" s="218"/>
      <c r="J125" s="271"/>
    </row>
    <row r="126" spans="2:14" s="33" customFormat="1" ht="99.95" customHeight="1">
      <c r="B126" s="154" t="s">
        <v>100</v>
      </c>
      <c r="C126" s="155"/>
      <c r="D126" s="156" t="s">
        <v>152</v>
      </c>
      <c r="E126" s="155"/>
      <c r="F126" s="157" t="s">
        <v>104</v>
      </c>
      <c r="G126" s="155"/>
      <c r="H126" s="154" t="s">
        <v>125</v>
      </c>
      <c r="I126" s="155"/>
      <c r="J126" s="156" t="s">
        <v>106</v>
      </c>
      <c r="L126"/>
    </row>
    <row r="127" spans="2:14" s="35" customFormat="1" ht="39.950000000000003" customHeight="1" thickBot="1">
      <c r="B127" s="173"/>
      <c r="C127" s="174"/>
      <c r="D127" s="159"/>
      <c r="E127" s="174"/>
      <c r="F127" s="160"/>
      <c r="G127" s="174"/>
      <c r="H127" s="173" t="s">
        <v>242</v>
      </c>
      <c r="I127" s="174"/>
      <c r="J127" s="159" t="s">
        <v>243</v>
      </c>
      <c r="L127" s="155"/>
    </row>
    <row r="128" spans="2:14" s="35" customFormat="1" ht="14.1" customHeight="1" thickBot="1">
      <c r="B128" s="155"/>
      <c r="C128" s="155"/>
      <c r="D128" s="155"/>
      <c r="E128" s="155"/>
      <c r="F128" s="155"/>
      <c r="G128" s="155"/>
      <c r="H128" s="155"/>
      <c r="I128" s="155"/>
      <c r="J128" s="155"/>
      <c r="L128" s="155"/>
    </row>
    <row r="129" spans="2:14" s="33" customFormat="1" ht="99.95" customHeight="1">
      <c r="B129" s="154" t="s">
        <v>220</v>
      </c>
      <c r="C129" s="155"/>
      <c r="D129" s="156" t="s">
        <v>169</v>
      </c>
      <c r="E129" s="155"/>
      <c r="F129" s="157" t="s">
        <v>263</v>
      </c>
      <c r="G129" s="155"/>
      <c r="H129" s="154" t="s">
        <v>221</v>
      </c>
      <c r="I129" s="155"/>
      <c r="J129" s="266" t="s">
        <v>185</v>
      </c>
      <c r="L129" s="155"/>
      <c r="M129"/>
    </row>
    <row r="130" spans="2:14" s="33" customFormat="1" ht="30" customHeight="1" thickBot="1">
      <c r="B130" s="173"/>
      <c r="C130" s="174"/>
      <c r="D130" s="159"/>
      <c r="E130" s="174"/>
      <c r="F130" s="175"/>
      <c r="G130" s="174"/>
      <c r="H130" s="173"/>
      <c r="I130" s="174"/>
      <c r="J130" s="159"/>
      <c r="L130" s="155"/>
      <c r="M130"/>
    </row>
    <row r="131" spans="2:14" s="35" customFormat="1" ht="14.1" customHeight="1" thickBot="1">
      <c r="B131" s="155"/>
      <c r="C131" s="155"/>
      <c r="D131" s="155"/>
      <c r="E131" s="155"/>
      <c r="F131" s="155"/>
      <c r="G131" s="155"/>
      <c r="H131" s="155"/>
      <c r="I131" s="155"/>
      <c r="J131" s="155"/>
      <c r="L131" s="36"/>
      <c r="M131"/>
      <c r="N131" s="33"/>
    </row>
    <row r="132" spans="2:14" s="33" customFormat="1" ht="99.95" customHeight="1">
      <c r="B132" s="154" t="s">
        <v>225</v>
      </c>
      <c r="C132" s="155"/>
      <c r="D132" s="156" t="s">
        <v>166</v>
      </c>
      <c r="E132" s="155"/>
      <c r="F132" s="265" t="s">
        <v>224</v>
      </c>
      <c r="G132" s="155"/>
      <c r="H132" s="154" t="s">
        <v>222</v>
      </c>
      <c r="I132" s="155"/>
      <c r="J132" s="156" t="s">
        <v>223</v>
      </c>
      <c r="L132"/>
      <c r="M132"/>
    </row>
    <row r="133" spans="2:14" s="35" customFormat="1" ht="39.950000000000003" customHeight="1" thickBot="1">
      <c r="B133" s="251"/>
      <c r="C133" s="155"/>
      <c r="D133" s="233" t="s">
        <v>250</v>
      </c>
      <c r="E133" s="155"/>
      <c r="F133" s="239"/>
      <c r="G133" s="155"/>
      <c r="H133" s="231"/>
      <c r="I133" s="155"/>
      <c r="J133" s="233"/>
      <c r="L133" s="36"/>
      <c r="N133" s="33"/>
    </row>
    <row r="134" spans="2:14" s="35" customFormat="1" ht="14.1" customHeight="1" thickBot="1">
      <c r="B134" s="161"/>
      <c r="C134" s="155"/>
      <c r="D134" s="155"/>
      <c r="E134" s="155"/>
      <c r="F134" s="155"/>
      <c r="G134" s="155"/>
      <c r="H134" s="161"/>
      <c r="I134" s="155"/>
      <c r="J134" s="155"/>
      <c r="L134" s="36"/>
      <c r="N134" s="33"/>
    </row>
    <row r="135" spans="2:14" s="33" customFormat="1" ht="80.099999999999994" customHeight="1" thickBot="1">
      <c r="B135" s="167" t="s">
        <v>102</v>
      </c>
      <c r="C135" s="168"/>
      <c r="D135" s="169" t="s">
        <v>135</v>
      </c>
      <c r="E135" s="163"/>
      <c r="F135" s="170" t="s">
        <v>111</v>
      </c>
      <c r="G135" s="163"/>
      <c r="H135" s="167" t="s">
        <v>118</v>
      </c>
      <c r="I135" s="163"/>
      <c r="J135" s="169" t="s">
        <v>117</v>
      </c>
    </row>
    <row r="136" spans="2:14" s="35" customFormat="1" ht="14.1" customHeight="1" thickBot="1">
      <c r="B136" s="166"/>
      <c r="C136" s="163"/>
      <c r="D136" s="163"/>
      <c r="E136" s="163"/>
      <c r="F136" s="163"/>
      <c r="G136" s="163"/>
      <c r="H136" s="166"/>
      <c r="I136" s="163"/>
      <c r="J136" s="163"/>
      <c r="N136" s="33"/>
    </row>
    <row r="137" spans="2:14" s="33" customFormat="1" ht="120" customHeight="1" thickBot="1">
      <c r="B137" s="167" t="s">
        <v>88</v>
      </c>
      <c r="C137" s="168"/>
      <c r="D137" s="169" t="s">
        <v>88</v>
      </c>
      <c r="E137" s="163"/>
      <c r="F137" s="170" t="s">
        <v>151</v>
      </c>
      <c r="G137" s="163"/>
      <c r="H137" s="167" t="s">
        <v>134</v>
      </c>
      <c r="I137" s="163"/>
      <c r="J137" s="169" t="s">
        <v>150</v>
      </c>
    </row>
    <row r="138" spans="2:14" ht="10.15" customHeight="1" thickBot="1">
      <c r="B138" s="23"/>
      <c r="C138" s="22"/>
      <c r="D138" s="23"/>
      <c r="E138" s="22"/>
      <c r="F138" s="23"/>
      <c r="G138" s="22"/>
      <c r="H138" s="23"/>
      <c r="I138" s="22"/>
      <c r="J138" s="23"/>
    </row>
    <row r="139" spans="2:14" ht="99.6" customHeight="1">
      <c r="B139" s="225" t="s">
        <v>83</v>
      </c>
      <c r="C139" s="225"/>
      <c r="D139" s="264" t="s">
        <v>132</v>
      </c>
      <c r="E139" s="226"/>
      <c r="F139" s="225"/>
      <c r="G139" s="226"/>
      <c r="H139" s="225"/>
      <c r="I139" s="225"/>
      <c r="J139" s="227" t="s">
        <v>194</v>
      </c>
    </row>
    <row r="140" spans="2:14" s="200" customFormat="1" ht="120" customHeight="1">
      <c r="B140" s="280"/>
      <c r="C140" s="280"/>
      <c r="D140" s="280"/>
      <c r="E140" s="280"/>
      <c r="F140" s="280"/>
      <c r="G140" s="280"/>
      <c r="H140" s="280"/>
      <c r="I140" s="280"/>
      <c r="J140" s="280"/>
    </row>
    <row r="141" spans="2:14" ht="79.5" hidden="1" customHeight="1">
      <c r="B141"/>
      <c r="C141" s="16"/>
      <c r="D141" s="268"/>
      <c r="E141" s="269"/>
      <c r="F141" s="269"/>
      <c r="G141" s="269"/>
      <c r="H141" s="269"/>
      <c r="I141" s="16"/>
      <c r="J141" s="16"/>
      <c r="L141" s="29"/>
      <c r="M141" s="31"/>
      <c r="N141" s="31"/>
    </row>
    <row r="142" spans="2:14" ht="30" hidden="1" customHeight="1">
      <c r="B142" s="18"/>
      <c r="C142" s="19"/>
      <c r="D142" s="18"/>
      <c r="E142" s="19"/>
      <c r="F142" s="51"/>
      <c r="G142" s="19"/>
      <c r="H142" s="18"/>
      <c r="I142" s="19"/>
      <c r="J142" s="18"/>
      <c r="L142" s="30"/>
      <c r="M142" s="32"/>
      <c r="N142" s="32"/>
    </row>
    <row r="143" spans="2:14" ht="42" hidden="1" customHeight="1">
      <c r="B143" s="270"/>
      <c r="C143" s="270"/>
      <c r="D143" s="270"/>
      <c r="E143" s="270"/>
      <c r="F143" s="270"/>
      <c r="G143" s="270"/>
      <c r="H143" s="270"/>
      <c r="I143" s="270"/>
      <c r="J143" s="270"/>
    </row>
    <row r="144" spans="2:14" ht="28.5" hidden="1" customHeight="1">
      <c r="C144" s="216"/>
      <c r="E144" s="216"/>
      <c r="G144" s="216"/>
      <c r="I144" s="216"/>
    </row>
    <row r="145" spans="2:14" ht="79.5" customHeight="1">
      <c r="B145" s="201"/>
      <c r="C145" s="201"/>
      <c r="D145" s="274" t="str">
        <f t="shared" ref="D145" si="0">$D$121</f>
        <v xml:space="preserve">  Scolaires</v>
      </c>
      <c r="E145" s="274"/>
      <c r="F145" s="274"/>
      <c r="G145" s="274"/>
      <c r="H145" s="274"/>
      <c r="I145" s="201"/>
      <c r="J145" s="201"/>
      <c r="L145" s="29" t="s">
        <v>1</v>
      </c>
      <c r="M145" s="31" t="s">
        <v>28</v>
      </c>
      <c r="N145" s="31" t="s">
        <v>31</v>
      </c>
    </row>
    <row r="146" spans="2:14" ht="30" customHeight="1">
      <c r="B146" s="18"/>
      <c r="C146" s="19"/>
      <c r="D146" s="18"/>
      <c r="E146" s="19"/>
      <c r="F146" s="18"/>
      <c r="G146" s="19"/>
      <c r="H146" s="18"/>
      <c r="I146" s="19"/>
      <c r="J146" s="18"/>
      <c r="L146" s="30">
        <f>L122+1</f>
        <v>25</v>
      </c>
      <c r="M146" s="32">
        <f>N122+3</f>
        <v>46188</v>
      </c>
      <c r="N146" s="32">
        <f>M146+4</f>
        <v>46192</v>
      </c>
    </row>
    <row r="147" spans="2:14" ht="42" customHeight="1">
      <c r="B147" s="270" t="str">
        <f>CONCATENATE("Semaine ",L146," du lundi ",TEXT(M146,"j mmmm")," au vendredi  ",TEXT(N146,"j mmmm aaaa"))</f>
        <v>Semaine 25 du lundi 15 juin au vendredi  19 juin 2026</v>
      </c>
      <c r="C147" s="270"/>
      <c r="D147" s="270"/>
      <c r="E147" s="270"/>
      <c r="F147" s="270"/>
      <c r="G147" s="270"/>
      <c r="H147" s="270"/>
      <c r="I147" s="270"/>
      <c r="J147" s="270"/>
    </row>
    <row r="148" spans="2:14" ht="28.15" customHeight="1">
      <c r="B148" s="271"/>
      <c r="C148" s="217"/>
      <c r="D148" s="271"/>
      <c r="E148" s="217"/>
      <c r="F148" s="271"/>
      <c r="G148" s="217"/>
      <c r="H148" s="271"/>
      <c r="I148" s="217"/>
      <c r="J148" s="271"/>
    </row>
    <row r="149" spans="2:14" ht="28.5" customHeight="1" thickBot="1">
      <c r="B149" s="272"/>
      <c r="C149" s="217"/>
      <c r="D149" s="271"/>
      <c r="E149" s="217"/>
      <c r="F149" s="271"/>
      <c r="G149" s="217"/>
      <c r="H149" s="271"/>
      <c r="I149" s="217"/>
      <c r="J149" s="271"/>
      <c r="N149"/>
    </row>
    <row r="150" spans="2:14" s="33" customFormat="1" ht="99.95" customHeight="1">
      <c r="B150" s="154" t="s">
        <v>107</v>
      </c>
      <c r="C150" s="155"/>
      <c r="D150" s="156" t="s">
        <v>181</v>
      </c>
      <c r="E150" s="155"/>
      <c r="F150" s="157" t="s">
        <v>104</v>
      </c>
      <c r="G150" s="155"/>
      <c r="H150" s="260" t="s">
        <v>170</v>
      </c>
      <c r="I150" s="155"/>
      <c r="J150" s="156" t="s">
        <v>155</v>
      </c>
      <c r="L150"/>
      <c r="N150" s="35"/>
    </row>
    <row r="151" spans="2:14" s="35" customFormat="1" ht="39.950000000000003" customHeight="1" thickBot="1">
      <c r="B151" s="173"/>
      <c r="C151" s="174"/>
      <c r="D151" s="159" t="s">
        <v>244</v>
      </c>
      <c r="E151" s="174"/>
      <c r="F151" s="160"/>
      <c r="G151" s="174"/>
      <c r="H151" s="261" t="s">
        <v>245</v>
      </c>
      <c r="I151" s="174"/>
      <c r="J151" s="208"/>
      <c r="N151"/>
    </row>
    <row r="152" spans="2:14" s="35" customFormat="1" ht="14.1" customHeight="1" thickBot="1">
      <c r="B152" s="155"/>
      <c r="C152" s="155"/>
      <c r="D152" s="155"/>
      <c r="E152" s="155"/>
      <c r="F152" s="155"/>
      <c r="G152" s="155"/>
      <c r="H152" s="252"/>
      <c r="I152" s="155"/>
      <c r="J152" s="155"/>
      <c r="L152"/>
    </row>
    <row r="153" spans="2:14" s="33" customFormat="1" ht="99.95" customHeight="1">
      <c r="B153" s="154" t="s">
        <v>226</v>
      </c>
      <c r="C153" s="155"/>
      <c r="D153" s="156" t="s">
        <v>89</v>
      </c>
      <c r="E153" s="155"/>
      <c r="F153" s="157" t="s">
        <v>182</v>
      </c>
      <c r="G153" s="155"/>
      <c r="H153" s="260" t="s">
        <v>156</v>
      </c>
      <c r="I153" s="155"/>
      <c r="J153" s="156" t="s">
        <v>154</v>
      </c>
      <c r="M153"/>
      <c r="N153" s="35"/>
    </row>
    <row r="154" spans="2:14" s="33" customFormat="1" ht="30" customHeight="1" thickBot="1">
      <c r="B154" s="173"/>
      <c r="C154" s="174"/>
      <c r="D154" s="159"/>
      <c r="E154" s="174"/>
      <c r="F154" s="177"/>
      <c r="G154" s="174"/>
      <c r="H154" s="261"/>
      <c r="I154" s="174"/>
      <c r="J154" s="172" t="s">
        <v>206</v>
      </c>
      <c r="M154"/>
      <c r="N154"/>
    </row>
    <row r="155" spans="2:14" s="35" customFormat="1" ht="14.1" customHeight="1" thickBot="1">
      <c r="B155" s="155"/>
      <c r="C155" s="155"/>
      <c r="D155" s="155"/>
      <c r="E155" s="155"/>
      <c r="F155" s="155"/>
      <c r="G155" s="155"/>
      <c r="H155" s="252"/>
      <c r="I155" s="155"/>
      <c r="J155" s="155"/>
      <c r="L155" s="36"/>
      <c r="N155"/>
    </row>
    <row r="156" spans="2:14" s="33" customFormat="1" ht="99.95" customHeight="1">
      <c r="B156" s="154" t="s">
        <v>227</v>
      </c>
      <c r="C156" s="155"/>
      <c r="D156" s="156" t="s">
        <v>228</v>
      </c>
      <c r="E156" s="155"/>
      <c r="F156" s="157" t="s">
        <v>187</v>
      </c>
      <c r="G156" s="155"/>
      <c r="H156" s="260" t="s">
        <v>153</v>
      </c>
      <c r="I156" s="155"/>
      <c r="J156" s="156" t="s">
        <v>86</v>
      </c>
      <c r="L156"/>
      <c r="M156"/>
      <c r="N156" s="35"/>
    </row>
    <row r="157" spans="2:14" s="35" customFormat="1" ht="39.950000000000003" customHeight="1" thickBot="1">
      <c r="B157" s="231"/>
      <c r="C157" s="155"/>
      <c r="D157" s="159"/>
      <c r="E157" s="155"/>
      <c r="F157" s="239"/>
      <c r="G157" s="155"/>
      <c r="H157" s="262"/>
      <c r="I157" s="155"/>
      <c r="J157" s="159"/>
      <c r="L157" s="36"/>
      <c r="N157"/>
    </row>
    <row r="158" spans="2:14" s="35" customFormat="1" ht="14.1" customHeight="1" thickBot="1">
      <c r="B158" s="155"/>
      <c r="C158" s="155"/>
      <c r="D158" s="155"/>
      <c r="E158" s="155"/>
      <c r="F158" s="155"/>
      <c r="G158" s="155"/>
      <c r="H158" s="252"/>
      <c r="I158" s="155"/>
      <c r="J158" s="155"/>
      <c r="L158" s="36"/>
    </row>
    <row r="159" spans="2:14" s="33" customFormat="1" ht="80.099999999999994" customHeight="1" thickBot="1">
      <c r="B159" s="167" t="s">
        <v>119</v>
      </c>
      <c r="C159" s="163"/>
      <c r="D159" s="180" t="s">
        <v>111</v>
      </c>
      <c r="E159" s="163"/>
      <c r="F159" s="170" t="s">
        <v>113</v>
      </c>
      <c r="G159" s="163"/>
      <c r="H159" s="263" t="s">
        <v>116</v>
      </c>
      <c r="I159" s="163"/>
      <c r="J159" s="180" t="s">
        <v>120</v>
      </c>
      <c r="N159" s="35"/>
    </row>
    <row r="160" spans="2:14" s="35" customFormat="1" ht="14.1" customHeight="1" thickBot="1">
      <c r="B160" s="163"/>
      <c r="C160" s="163"/>
      <c r="D160" s="163"/>
      <c r="E160" s="163"/>
      <c r="F160" s="163"/>
      <c r="G160" s="163"/>
      <c r="H160" s="253"/>
      <c r="I160" s="163"/>
      <c r="J160" s="163"/>
      <c r="N160" s="33"/>
    </row>
    <row r="161" spans="2:14" s="33" customFormat="1" ht="120" customHeight="1" thickBot="1">
      <c r="B161" s="167" t="s">
        <v>209</v>
      </c>
      <c r="C161" s="163"/>
      <c r="D161" s="180" t="s">
        <v>88</v>
      </c>
      <c r="E161" s="163"/>
      <c r="F161" s="170" t="s">
        <v>140</v>
      </c>
      <c r="G161" s="163"/>
      <c r="H161" s="263" t="s">
        <v>171</v>
      </c>
      <c r="I161" s="163"/>
      <c r="J161" s="180" t="s">
        <v>88</v>
      </c>
      <c r="N161" s="35"/>
    </row>
    <row r="162" spans="2:14" ht="7.15" customHeight="1" thickBot="1">
      <c r="B162" s="23"/>
      <c r="C162" s="22"/>
      <c r="D162" s="23"/>
      <c r="E162" s="22"/>
      <c r="F162" s="23"/>
      <c r="G162" s="22"/>
      <c r="H162" s="23"/>
      <c r="I162" s="22"/>
      <c r="J162" s="23"/>
      <c r="N162" s="33"/>
    </row>
    <row r="163" spans="2:14" ht="105.6" customHeight="1">
      <c r="B163" s="225" t="s">
        <v>83</v>
      </c>
      <c r="C163" s="225"/>
      <c r="D163" s="264" t="s">
        <v>132</v>
      </c>
      <c r="E163" s="226"/>
      <c r="F163" s="225"/>
      <c r="G163" s="226"/>
      <c r="H163" s="225"/>
      <c r="I163" s="225"/>
      <c r="J163" s="227" t="s">
        <v>195</v>
      </c>
    </row>
    <row r="164" spans="2:14" s="200" customFormat="1" ht="120" customHeight="1">
      <c r="B164" s="280"/>
      <c r="C164" s="280"/>
      <c r="D164" s="280"/>
      <c r="E164" s="280"/>
      <c r="F164" s="280"/>
      <c r="G164" s="280"/>
      <c r="H164" s="280"/>
      <c r="I164" s="280"/>
      <c r="J164" s="280"/>
    </row>
    <row r="165" spans="2:14" ht="79.5" hidden="1" customHeight="1">
      <c r="B165"/>
      <c r="C165" s="16"/>
      <c r="D165" s="268"/>
      <c r="E165" s="269"/>
      <c r="F165" s="269"/>
      <c r="G165" s="269"/>
      <c r="H165" s="269"/>
      <c r="I165" s="16"/>
      <c r="J165" s="16"/>
      <c r="L165" s="29"/>
      <c r="M165" s="31"/>
      <c r="N165" s="31"/>
    </row>
    <row r="166" spans="2:14" ht="30" hidden="1" customHeight="1">
      <c r="B166" s="18"/>
      <c r="C166" s="19"/>
      <c r="D166" s="18"/>
      <c r="E166" s="19"/>
      <c r="F166" s="51"/>
      <c r="G166" s="19"/>
      <c r="H166" s="18"/>
      <c r="I166" s="19"/>
      <c r="J166" s="18"/>
      <c r="L166" s="30"/>
      <c r="M166" s="32"/>
      <c r="N166" s="32"/>
    </row>
    <row r="167" spans="2:14" ht="42" hidden="1" customHeight="1">
      <c r="B167" s="270"/>
      <c r="C167" s="270"/>
      <c r="D167" s="270"/>
      <c r="E167" s="270"/>
      <c r="F167" s="270"/>
      <c r="G167" s="270"/>
      <c r="H167" s="270"/>
      <c r="I167" s="270"/>
      <c r="J167" s="270"/>
    </row>
    <row r="168" spans="2:14" ht="28.5" hidden="1" customHeight="1">
      <c r="C168" s="216"/>
      <c r="E168" s="216"/>
      <c r="G168" s="216"/>
      <c r="I168" s="216"/>
    </row>
    <row r="169" spans="2:14" ht="79.5" customHeight="1">
      <c r="B169" s="201"/>
      <c r="C169" s="201"/>
      <c r="D169" s="274" t="str">
        <f t="shared" ref="D169" si="1">$D$121</f>
        <v xml:space="preserve">  Scolaires</v>
      </c>
      <c r="E169" s="274"/>
      <c r="F169" s="274"/>
      <c r="G169" s="274"/>
      <c r="H169" s="274"/>
      <c r="I169" s="201"/>
      <c r="J169" s="201"/>
      <c r="L169" s="29" t="s">
        <v>1</v>
      </c>
      <c r="M169" s="31" t="s">
        <v>28</v>
      </c>
      <c r="N169" s="31" t="s">
        <v>31</v>
      </c>
    </row>
    <row r="170" spans="2:14" ht="30" customHeight="1">
      <c r="B170" s="18"/>
      <c r="C170" s="19"/>
      <c r="D170" s="18"/>
      <c r="E170" s="19"/>
      <c r="F170" s="18"/>
      <c r="G170" s="19"/>
      <c r="H170" s="18"/>
      <c r="I170" s="19"/>
      <c r="J170" s="18"/>
      <c r="L170" s="30">
        <v>26</v>
      </c>
      <c r="M170" s="32">
        <f>N146+3</f>
        <v>46195</v>
      </c>
      <c r="N170" s="32">
        <f>M170+4</f>
        <v>46199</v>
      </c>
    </row>
    <row r="171" spans="2:14" ht="42" customHeight="1">
      <c r="B171" s="270" t="str">
        <f>CONCATENATE("Semaine ",L170," du lundi ",TEXT(M170,"j mmmm")," au vendredi  ",TEXT(N170,"j mmmm aaaa"))</f>
        <v>Semaine 26 du lundi 22 juin au vendredi  26 juin 2026</v>
      </c>
      <c r="C171" s="270"/>
      <c r="D171" s="270"/>
      <c r="E171" s="270"/>
      <c r="F171" s="270"/>
      <c r="G171" s="270"/>
      <c r="H171" s="270"/>
      <c r="I171" s="270"/>
      <c r="J171" s="270"/>
    </row>
    <row r="172" spans="2:14" ht="28.15" customHeight="1">
      <c r="B172" s="271"/>
      <c r="C172" s="232"/>
      <c r="D172" s="271"/>
      <c r="E172" s="232"/>
      <c r="F172" s="271"/>
      <c r="G172" s="232"/>
      <c r="H172" s="271"/>
      <c r="I172" s="232"/>
      <c r="J172" s="271"/>
    </row>
    <row r="173" spans="2:14" ht="28.5" customHeight="1" thickBot="1">
      <c r="B173" s="272"/>
      <c r="C173" s="232"/>
      <c r="D173" s="271"/>
      <c r="E173" s="232"/>
      <c r="F173" s="271"/>
      <c r="G173" s="232"/>
      <c r="H173" s="271"/>
      <c r="I173" s="232"/>
      <c r="J173" s="271"/>
    </row>
    <row r="174" spans="2:14" s="33" customFormat="1" ht="99.95" customHeight="1">
      <c r="B174" s="154" t="s">
        <v>229</v>
      </c>
      <c r="C174" s="155"/>
      <c r="D174" s="156" t="s">
        <v>163</v>
      </c>
      <c r="E174" s="155"/>
      <c r="F174" s="157" t="s">
        <v>104</v>
      </c>
      <c r="G174" s="155"/>
      <c r="H174" s="154" t="s">
        <v>157</v>
      </c>
      <c r="I174" s="155"/>
      <c r="J174" s="156" t="s">
        <v>103</v>
      </c>
      <c r="L174"/>
    </row>
    <row r="175" spans="2:14" s="35" customFormat="1" ht="39.950000000000003" customHeight="1" thickBot="1">
      <c r="B175" s="173"/>
      <c r="C175" s="174"/>
      <c r="D175" s="159" t="s">
        <v>247</v>
      </c>
      <c r="E175" s="174"/>
      <c r="F175" s="160"/>
      <c r="G175" s="174"/>
      <c r="H175" s="173"/>
      <c r="I175" s="174"/>
      <c r="J175" s="215" t="s">
        <v>246</v>
      </c>
    </row>
    <row r="176" spans="2:14" s="35" customFormat="1" ht="14.1" customHeight="1" thickBot="1">
      <c r="B176" s="155"/>
      <c r="C176" s="155"/>
      <c r="D176" s="155"/>
      <c r="E176" s="155"/>
      <c r="F176" s="155"/>
      <c r="G176" s="155"/>
      <c r="H176" s="155"/>
      <c r="I176" s="155"/>
      <c r="J176" s="155"/>
      <c r="L176"/>
    </row>
    <row r="177" spans="2:14" s="33" customFormat="1" ht="99.95" customHeight="1">
      <c r="B177" s="154" t="s">
        <v>183</v>
      </c>
      <c r="C177" s="155"/>
      <c r="D177" s="156" t="s">
        <v>258</v>
      </c>
      <c r="E177" s="155"/>
      <c r="F177" s="157" t="s">
        <v>159</v>
      </c>
      <c r="G177" s="155"/>
      <c r="H177" s="154" t="s">
        <v>158</v>
      </c>
      <c r="I177" s="155"/>
      <c r="J177" s="156" t="s">
        <v>230</v>
      </c>
      <c r="M177"/>
    </row>
    <row r="178" spans="2:14" s="33" customFormat="1" ht="30" customHeight="1" thickBot="1">
      <c r="B178" s="173"/>
      <c r="C178" s="174"/>
      <c r="D178" s="172"/>
      <c r="E178" s="174"/>
      <c r="F178" s="177"/>
      <c r="G178" s="174"/>
      <c r="H178" s="173"/>
      <c r="I178" s="174"/>
      <c r="J178" s="172"/>
      <c r="M178"/>
    </row>
    <row r="179" spans="2:14" s="35" customFormat="1" ht="14.1" customHeight="1" thickBot="1">
      <c r="B179" s="155"/>
      <c r="C179" s="155"/>
      <c r="D179" s="155"/>
      <c r="E179" s="155"/>
      <c r="F179" s="155"/>
      <c r="G179" s="155"/>
      <c r="H179" s="155"/>
      <c r="I179" s="155"/>
      <c r="J179" s="155"/>
      <c r="L179" s="36"/>
    </row>
    <row r="180" spans="2:14" s="33" customFormat="1" ht="99.95" customHeight="1">
      <c r="B180" s="154" t="s">
        <v>231</v>
      </c>
      <c r="C180" s="155"/>
      <c r="D180" s="156" t="s">
        <v>92</v>
      </c>
      <c r="E180" s="155"/>
      <c r="F180" s="157" t="s">
        <v>232</v>
      </c>
      <c r="G180" s="155"/>
      <c r="H180" s="154" t="s">
        <v>160</v>
      </c>
      <c r="I180" s="155"/>
      <c r="J180" s="156" t="s">
        <v>86</v>
      </c>
      <c r="L180"/>
      <c r="M180"/>
    </row>
    <row r="181" spans="2:14" s="35" customFormat="1" ht="39.950000000000003" customHeight="1" thickBot="1">
      <c r="B181" s="158"/>
      <c r="C181" s="155"/>
      <c r="D181" s="159"/>
      <c r="E181" s="155"/>
      <c r="F181" s="177"/>
      <c r="G181" s="155"/>
      <c r="H181" s="234" t="s">
        <v>249</v>
      </c>
      <c r="I181" s="155"/>
      <c r="J181" s="236"/>
      <c r="L181" s="36"/>
    </row>
    <row r="182" spans="2:14" s="35" customFormat="1" ht="14.1" customHeight="1" thickBot="1">
      <c r="B182" s="155"/>
      <c r="C182" s="155"/>
      <c r="D182" s="155"/>
      <c r="E182" s="155"/>
      <c r="F182" s="155"/>
      <c r="G182" s="155"/>
      <c r="H182" s="155"/>
      <c r="I182" s="155"/>
      <c r="J182" s="155"/>
      <c r="L182" s="36"/>
    </row>
    <row r="183" spans="2:14" s="33" customFormat="1" ht="80.099999999999994" customHeight="1" thickBot="1">
      <c r="B183" s="167" t="s">
        <v>118</v>
      </c>
      <c r="C183" s="163"/>
      <c r="D183" s="169" t="s">
        <v>102</v>
      </c>
      <c r="E183" s="163"/>
      <c r="F183" s="170" t="s">
        <v>115</v>
      </c>
      <c r="G183" s="163"/>
      <c r="H183" s="167" t="s">
        <v>111</v>
      </c>
      <c r="I183" s="163"/>
      <c r="J183" s="169" t="s">
        <v>119</v>
      </c>
    </row>
    <row r="184" spans="2:14" s="35" customFormat="1" ht="14.1" customHeight="1" thickBot="1">
      <c r="B184" s="163"/>
      <c r="C184" s="163"/>
      <c r="D184" s="163"/>
      <c r="E184" s="163"/>
      <c r="F184" s="163"/>
      <c r="G184" s="163"/>
      <c r="H184" s="163"/>
      <c r="I184" s="163"/>
      <c r="J184" s="163"/>
    </row>
    <row r="185" spans="2:14" s="33" customFormat="1" ht="120" customHeight="1" thickBot="1">
      <c r="B185" s="167" t="s">
        <v>88</v>
      </c>
      <c r="C185" s="163"/>
      <c r="D185" s="180" t="s">
        <v>161</v>
      </c>
      <c r="E185" s="163"/>
      <c r="F185" s="170" t="s">
        <v>172</v>
      </c>
      <c r="G185" s="163"/>
      <c r="H185" s="167" t="s">
        <v>88</v>
      </c>
      <c r="I185" s="163"/>
      <c r="J185" s="180" t="s">
        <v>162</v>
      </c>
    </row>
    <row r="186" spans="2:14" ht="113.45" customHeight="1">
      <c r="B186" s="225" t="s">
        <v>83</v>
      </c>
      <c r="C186" s="225"/>
      <c r="D186" s="264" t="s">
        <v>132</v>
      </c>
      <c r="E186" s="226"/>
      <c r="F186" s="225"/>
      <c r="G186" s="226"/>
      <c r="H186" s="225"/>
      <c r="I186" s="225"/>
      <c r="J186" s="227" t="s">
        <v>195</v>
      </c>
    </row>
    <row r="187" spans="2:14" s="200" customFormat="1" ht="120" customHeight="1">
      <c r="B187" s="280"/>
      <c r="C187" s="280"/>
      <c r="D187" s="280"/>
      <c r="E187" s="280"/>
      <c r="F187" s="280"/>
      <c r="G187" s="280"/>
      <c r="H187" s="280"/>
      <c r="I187" s="280"/>
      <c r="J187" s="280"/>
    </row>
    <row r="188" spans="2:14" s="200" customFormat="1" ht="91.5" customHeight="1">
      <c r="B188" s="240"/>
      <c r="C188" s="240"/>
      <c r="D188" s="240"/>
      <c r="E188" s="240"/>
      <c r="F188" s="240"/>
      <c r="G188" s="240"/>
      <c r="H188" s="240"/>
      <c r="I188" s="240"/>
      <c r="J188" s="240"/>
    </row>
    <row r="189" spans="2:14" ht="79.5" hidden="1" customHeight="1">
      <c r="B189"/>
      <c r="C189" s="16"/>
      <c r="D189" s="268"/>
      <c r="E189" s="269"/>
      <c r="F189" s="269"/>
      <c r="G189" s="269"/>
      <c r="H189" s="269"/>
      <c r="I189" s="16"/>
      <c r="J189" s="16"/>
      <c r="L189" s="29"/>
      <c r="M189" s="31"/>
      <c r="N189" s="31"/>
    </row>
    <row r="190" spans="2:14" ht="30" hidden="1" customHeight="1">
      <c r="B190" s="18"/>
      <c r="C190" s="19"/>
      <c r="D190" s="18"/>
      <c r="E190" s="19"/>
      <c r="F190" s="51"/>
      <c r="G190" s="19"/>
      <c r="H190" s="18"/>
      <c r="I190" s="19"/>
      <c r="J190" s="18"/>
      <c r="L190" s="30"/>
      <c r="M190" s="32"/>
      <c r="N190" s="32"/>
    </row>
    <row r="191" spans="2:14" ht="42" hidden="1" customHeight="1">
      <c r="B191" s="270"/>
      <c r="C191" s="270"/>
      <c r="D191" s="270"/>
      <c r="E191" s="270"/>
      <c r="F191" s="270"/>
      <c r="G191" s="270"/>
      <c r="H191" s="270"/>
      <c r="I191" s="270"/>
      <c r="J191" s="270"/>
    </row>
    <row r="192" spans="2:14" ht="28.5" hidden="1" customHeight="1">
      <c r="C192" s="216"/>
      <c r="E192" s="216"/>
      <c r="G192" s="216"/>
      <c r="I192" s="216"/>
    </row>
    <row r="193" spans="2:14" ht="79.5" customHeight="1">
      <c r="B193" s="16"/>
      <c r="C193" s="16"/>
      <c r="D193" s="274" t="str">
        <f t="shared" ref="D193" si="2">$D$121</f>
        <v xml:space="preserve">  Scolaires</v>
      </c>
      <c r="E193" s="274"/>
      <c r="F193" s="274"/>
      <c r="G193" s="274"/>
      <c r="H193" s="274"/>
      <c r="I193" s="16"/>
      <c r="J193" s="16"/>
      <c r="L193" s="29" t="s">
        <v>1</v>
      </c>
      <c r="M193" s="31" t="s">
        <v>28</v>
      </c>
      <c r="N193" s="31" t="s">
        <v>31</v>
      </c>
    </row>
    <row r="194" spans="2:14" ht="30" customHeight="1">
      <c r="B194" s="18"/>
      <c r="C194" s="19"/>
      <c r="D194" s="18"/>
      <c r="E194" s="19"/>
      <c r="F194" s="18"/>
      <c r="G194" s="19"/>
      <c r="H194" s="18"/>
      <c r="I194" s="19"/>
      <c r="J194" s="18"/>
      <c r="L194" s="30">
        <v>27</v>
      </c>
      <c r="M194" s="32">
        <f>N170+3</f>
        <v>46202</v>
      </c>
      <c r="N194" s="32">
        <f>M194+4</f>
        <v>46206</v>
      </c>
    </row>
    <row r="195" spans="2:14" ht="42" customHeight="1">
      <c r="B195" s="270" t="str">
        <f>CONCATENATE("Semaine ",L194," du lundi ",TEXT(M194,"j mmmm")," au vendredi  ",TEXT(N194,"j mmmm aaaa"))</f>
        <v>Semaine 27 du lundi 29 juin au vendredi  3 juillet 2026</v>
      </c>
      <c r="C195" s="270"/>
      <c r="D195" s="270"/>
      <c r="E195" s="270"/>
      <c r="F195" s="270"/>
      <c r="G195" s="270"/>
      <c r="H195" s="270"/>
      <c r="I195" s="270"/>
      <c r="J195" s="270"/>
    </row>
    <row r="196" spans="2:14" ht="28.5" customHeight="1">
      <c r="B196" s="271"/>
      <c r="C196" s="216"/>
      <c r="D196" s="271"/>
      <c r="E196" s="216"/>
      <c r="F196" s="271"/>
      <c r="G196" s="216"/>
      <c r="H196" s="271"/>
      <c r="I196" s="216"/>
      <c r="J196" s="271"/>
    </row>
    <row r="197" spans="2:14" ht="28.5" customHeight="1" thickBot="1">
      <c r="B197" s="272"/>
      <c r="C197" s="216"/>
      <c r="D197" s="271"/>
      <c r="E197" s="216"/>
      <c r="F197" s="271"/>
      <c r="G197" s="216"/>
      <c r="H197" s="271"/>
      <c r="I197" s="216"/>
      <c r="J197" s="271"/>
    </row>
    <row r="198" spans="2:14" s="33" customFormat="1" ht="99.95" customHeight="1">
      <c r="B198" s="154" t="s">
        <v>104</v>
      </c>
      <c r="C198" s="155"/>
      <c r="D198" s="156" t="s">
        <v>98</v>
      </c>
      <c r="E198" s="155"/>
      <c r="F198" s="157" t="s">
        <v>99</v>
      </c>
      <c r="G198" s="155"/>
      <c r="H198" s="154" t="s">
        <v>108</v>
      </c>
      <c r="I198" s="155"/>
      <c r="J198" s="241" t="s">
        <v>93</v>
      </c>
      <c r="L198"/>
    </row>
    <row r="199" spans="2:14" s="35" customFormat="1" ht="39.950000000000003" customHeight="1" thickBot="1">
      <c r="B199" s="173"/>
      <c r="C199" s="174"/>
      <c r="D199" s="159"/>
      <c r="E199" s="174"/>
      <c r="F199" s="160" t="s">
        <v>239</v>
      </c>
      <c r="G199" s="174"/>
      <c r="H199" s="173" t="s">
        <v>248</v>
      </c>
      <c r="I199" s="174"/>
      <c r="J199" s="242"/>
    </row>
    <row r="200" spans="2:14" s="35" customFormat="1" ht="14.1" customHeight="1" thickBot="1">
      <c r="B200" s="155"/>
      <c r="C200" s="155"/>
      <c r="D200" s="155"/>
      <c r="E200" s="155"/>
      <c r="F200" s="155"/>
      <c r="G200" s="155"/>
      <c r="H200" s="155"/>
      <c r="I200" s="155"/>
      <c r="J200" s="252"/>
      <c r="L200"/>
    </row>
    <row r="201" spans="2:14" s="33" customFormat="1" ht="99.95" customHeight="1">
      <c r="B201" s="154" t="s">
        <v>85</v>
      </c>
      <c r="C201" s="155"/>
      <c r="D201" s="156" t="s">
        <v>131</v>
      </c>
      <c r="E201" s="155"/>
      <c r="F201" s="265" t="s">
        <v>235</v>
      </c>
      <c r="G201" s="155"/>
      <c r="H201" s="154" t="s">
        <v>234</v>
      </c>
      <c r="I201" s="155"/>
      <c r="J201" s="241" t="s">
        <v>259</v>
      </c>
      <c r="M201"/>
    </row>
    <row r="202" spans="2:14" s="33" customFormat="1" ht="30" customHeight="1" thickBot="1">
      <c r="B202" s="173" t="s">
        <v>233</v>
      </c>
      <c r="C202" s="174"/>
      <c r="D202" s="172"/>
      <c r="E202" s="174"/>
      <c r="F202" s="177"/>
      <c r="G202" s="174"/>
      <c r="H202" s="173"/>
      <c r="I202" s="174"/>
      <c r="J202" s="244"/>
      <c r="M202"/>
    </row>
    <row r="203" spans="2:14" s="35" customFormat="1" ht="14.1" customHeight="1" thickBot="1">
      <c r="B203" s="155"/>
      <c r="C203" s="155"/>
      <c r="D203" s="155"/>
      <c r="E203" s="155"/>
      <c r="F203" s="155"/>
      <c r="G203" s="155"/>
      <c r="H203" s="155"/>
      <c r="I203" s="155"/>
      <c r="J203" s="252"/>
      <c r="L203" s="36"/>
    </row>
    <row r="204" spans="2:14" s="33" customFormat="1" ht="99.95" customHeight="1">
      <c r="B204" s="154" t="s">
        <v>86</v>
      </c>
      <c r="C204" s="155"/>
      <c r="D204" s="156" t="s">
        <v>164</v>
      </c>
      <c r="E204" s="155"/>
      <c r="F204" s="157" t="s">
        <v>236</v>
      </c>
      <c r="G204" s="155"/>
      <c r="H204" s="154" t="s">
        <v>196</v>
      </c>
      <c r="I204" s="155"/>
      <c r="J204" s="241" t="s">
        <v>94</v>
      </c>
      <c r="L204"/>
      <c r="M204"/>
    </row>
    <row r="205" spans="2:14" s="35" customFormat="1" ht="39.950000000000003" customHeight="1" thickBot="1">
      <c r="B205" s="158"/>
      <c r="C205" s="155"/>
      <c r="D205" s="159"/>
      <c r="E205" s="155"/>
      <c r="F205" s="177"/>
      <c r="G205" s="155"/>
      <c r="H205" s="251"/>
      <c r="I205" s="155"/>
      <c r="J205" s="242"/>
      <c r="L205" s="36"/>
    </row>
    <row r="206" spans="2:14" s="35" customFormat="1" ht="14.1" customHeight="1" thickBot="1">
      <c r="B206" s="155"/>
      <c r="C206" s="155"/>
      <c r="D206" s="155"/>
      <c r="E206" s="155"/>
      <c r="F206" s="155"/>
      <c r="G206" s="155"/>
      <c r="H206" s="155"/>
      <c r="I206" s="155"/>
      <c r="J206" s="252"/>
      <c r="L206" s="36"/>
    </row>
    <row r="207" spans="2:14" s="33" customFormat="1" ht="80.099999999999994" customHeight="1" thickBot="1">
      <c r="B207" s="167" t="s">
        <v>123</v>
      </c>
      <c r="C207" s="163"/>
      <c r="D207" s="169" t="s">
        <v>130</v>
      </c>
      <c r="E207" s="163"/>
      <c r="F207" s="170" t="s">
        <v>126</v>
      </c>
      <c r="G207" s="163"/>
      <c r="H207" s="167" t="s">
        <v>114</v>
      </c>
      <c r="I207" s="163"/>
      <c r="J207" s="245" t="s">
        <v>95</v>
      </c>
    </row>
    <row r="208" spans="2:14" s="35" customFormat="1" ht="14.1" customHeight="1" thickBot="1">
      <c r="B208" s="163"/>
      <c r="C208" s="163"/>
      <c r="D208" s="163"/>
      <c r="E208" s="163"/>
      <c r="F208" s="163"/>
      <c r="G208" s="163"/>
      <c r="H208" s="163"/>
      <c r="I208" s="163"/>
      <c r="J208" s="253"/>
    </row>
    <row r="209" spans="2:14" s="33" customFormat="1" ht="120" customHeight="1" thickBot="1">
      <c r="B209" s="167" t="s">
        <v>121</v>
      </c>
      <c r="C209" s="163"/>
      <c r="D209" s="180" t="s">
        <v>88</v>
      </c>
      <c r="E209" s="163"/>
      <c r="F209" s="170" t="s">
        <v>128</v>
      </c>
      <c r="G209" s="163"/>
      <c r="H209" s="167" t="s">
        <v>165</v>
      </c>
      <c r="I209" s="163"/>
      <c r="J209" s="247" t="s">
        <v>88</v>
      </c>
    </row>
    <row r="210" spans="2:14" ht="22.5" customHeight="1" thickBot="1">
      <c r="B210" s="23"/>
      <c r="C210" s="22"/>
      <c r="D210" s="23"/>
      <c r="E210" s="22"/>
      <c r="F210" s="23"/>
      <c r="G210" s="22"/>
      <c r="H210" s="23"/>
      <c r="I210" s="22"/>
      <c r="J210" s="23"/>
    </row>
    <row r="211" spans="2:14" ht="99.6" customHeight="1">
      <c r="B211" s="225" t="s">
        <v>83</v>
      </c>
      <c r="C211" s="225"/>
      <c r="D211" s="264" t="s">
        <v>132</v>
      </c>
      <c r="E211" s="226"/>
      <c r="F211" s="225"/>
      <c r="G211" s="226"/>
      <c r="H211" s="225"/>
      <c r="I211" s="225"/>
      <c r="J211" s="227" t="s">
        <v>194</v>
      </c>
    </row>
    <row r="212" spans="2:14" s="200" customFormat="1" ht="120" customHeight="1">
      <c r="B212" s="280"/>
      <c r="C212" s="280"/>
      <c r="D212" s="280"/>
      <c r="E212" s="280"/>
      <c r="F212" s="280"/>
      <c r="G212" s="280"/>
      <c r="H212" s="280"/>
      <c r="I212" s="280"/>
      <c r="J212" s="280"/>
    </row>
    <row r="213" spans="2:14" ht="79.5" hidden="1" customHeight="1">
      <c r="B213" s="18"/>
      <c r="C213" s="19"/>
      <c r="D213" s="18"/>
      <c r="E213" s="19"/>
      <c r="F213" s="18"/>
      <c r="G213" s="19"/>
      <c r="H213" s="18"/>
      <c r="I213" s="19"/>
      <c r="J213" s="18"/>
      <c r="L213" s="29"/>
      <c r="M213" s="31"/>
      <c r="N213" s="31"/>
    </row>
    <row r="214" spans="2:14" ht="30" hidden="1" customHeight="1">
      <c r="B214" s="270" t="str">
        <f>CONCATENATE("Semaine ",L213," du lundi ",TEXT(M213,"j mmmm")," au vendredi  ",TEXT(N213,"j mmmm aaaa"))</f>
        <v>Semaine  du lundi 0 janvier au vendredi  0 janvier 1900</v>
      </c>
      <c r="C214" s="270"/>
      <c r="D214" s="270"/>
      <c r="E214" s="270"/>
      <c r="F214" s="270"/>
      <c r="G214" s="270"/>
      <c r="H214" s="270"/>
      <c r="I214" s="270"/>
      <c r="J214" s="270"/>
      <c r="L214" s="30"/>
      <c r="M214" s="32"/>
      <c r="N214" s="32"/>
    </row>
    <row r="215" spans="2:14" ht="42" hidden="1" customHeight="1">
      <c r="B215" s="271"/>
      <c r="C215" s="237"/>
      <c r="D215" s="271"/>
      <c r="E215" s="237"/>
      <c r="F215" s="271"/>
      <c r="G215" s="237"/>
      <c r="H215" s="271"/>
      <c r="I215" s="237"/>
      <c r="J215" s="271"/>
    </row>
    <row r="216" spans="2:14" ht="28.5" hidden="1" customHeight="1">
      <c r="B216" s="272"/>
      <c r="C216" s="237"/>
      <c r="D216" s="271"/>
      <c r="E216" s="237"/>
      <c r="F216" s="271"/>
      <c r="G216" s="237"/>
      <c r="H216" s="271"/>
      <c r="I216" s="237"/>
      <c r="J216" s="271"/>
    </row>
    <row r="217" spans="2:14" ht="79.5" customHeight="1">
      <c r="B217" s="16"/>
      <c r="C217" s="16"/>
      <c r="D217" s="274" t="str">
        <f t="shared" ref="D217" si="3">$D$121</f>
        <v xml:space="preserve">  Scolaires</v>
      </c>
      <c r="E217" s="274"/>
      <c r="F217" s="274"/>
      <c r="G217" s="274"/>
      <c r="H217" s="274"/>
      <c r="I217" s="16"/>
      <c r="J217" s="16"/>
      <c r="L217" s="29" t="s">
        <v>1</v>
      </c>
      <c r="M217" s="31" t="s">
        <v>28</v>
      </c>
      <c r="N217" s="31" t="s">
        <v>31</v>
      </c>
    </row>
    <row r="218" spans="2:14" ht="30" customHeight="1">
      <c r="B218" s="18"/>
      <c r="C218" s="19"/>
      <c r="D218" s="18"/>
      <c r="E218" s="19"/>
      <c r="F218" s="18"/>
      <c r="G218" s="19"/>
      <c r="H218" s="18"/>
      <c r="I218" s="19"/>
      <c r="J218" s="18"/>
      <c r="L218" s="30"/>
      <c r="M218" s="32">
        <f>N194+3</f>
        <v>46209</v>
      </c>
      <c r="N218" s="32">
        <f>M218+4</f>
        <v>46213</v>
      </c>
    </row>
    <row r="219" spans="2:14" ht="42" customHeight="1">
      <c r="B219" s="270" t="str">
        <f>CONCATENATE("Semaine ",L218," du lundi ",TEXT(M218,"j mmmm")," au vendredi  ",TEXT(N218,"j mmmm aaaa"))</f>
        <v>Semaine  du lundi 6 juillet au vendredi  10 juillet 2026</v>
      </c>
      <c r="C219" s="270"/>
      <c r="D219" s="270"/>
      <c r="E219" s="270"/>
      <c r="F219" s="270"/>
      <c r="G219" s="270"/>
      <c r="H219" s="270"/>
      <c r="I219" s="270"/>
      <c r="J219" s="270"/>
    </row>
    <row r="220" spans="2:14" ht="28.5" customHeight="1">
      <c r="B220" s="271"/>
      <c r="C220" s="216"/>
      <c r="D220" s="271"/>
      <c r="E220" s="216"/>
      <c r="F220" s="271"/>
      <c r="G220" s="216"/>
      <c r="H220" s="271"/>
      <c r="I220" s="216"/>
      <c r="J220" s="271"/>
    </row>
    <row r="221" spans="2:14" ht="28.5" customHeight="1" thickBot="1">
      <c r="B221" s="272"/>
      <c r="C221" s="216"/>
      <c r="D221" s="271"/>
      <c r="E221" s="216"/>
      <c r="F221" s="271"/>
      <c r="G221" s="216"/>
      <c r="H221" s="271"/>
      <c r="I221" s="216"/>
      <c r="J221" s="271"/>
    </row>
    <row r="222" spans="2:14" s="33" customFormat="1" ht="99.95" customHeight="1">
      <c r="B222" s="154"/>
      <c r="C222" s="155"/>
      <c r="D222" s="156"/>
      <c r="E222" s="155"/>
      <c r="F222" s="157"/>
      <c r="G222" s="155"/>
      <c r="H222" s="154"/>
      <c r="I222" s="155"/>
      <c r="J222" s="241"/>
      <c r="L222"/>
    </row>
    <row r="223" spans="2:14" s="35" customFormat="1" ht="39.950000000000003" customHeight="1" thickBot="1">
      <c r="B223" s="173"/>
      <c r="C223" s="174"/>
      <c r="D223" s="159"/>
      <c r="E223" s="174"/>
      <c r="F223" s="160"/>
      <c r="G223" s="174"/>
      <c r="H223" s="173"/>
      <c r="I223" s="174"/>
      <c r="J223" s="242"/>
      <c r="M223"/>
    </row>
    <row r="224" spans="2:14" s="35" customFormat="1" ht="14.1" customHeight="1" thickBot="1">
      <c r="B224" s="155"/>
      <c r="C224" s="155"/>
      <c r="D224" s="155"/>
      <c r="E224" s="155"/>
      <c r="F224" s="155"/>
      <c r="G224" s="155"/>
      <c r="H224" s="155"/>
      <c r="I224" s="155"/>
      <c r="J224" s="243"/>
      <c r="L224"/>
    </row>
    <row r="225" spans="2:14" s="33" customFormat="1" ht="99.95" customHeight="1">
      <c r="B225" s="154"/>
      <c r="C225" s="155"/>
      <c r="D225" s="156"/>
      <c r="E225" s="155"/>
      <c r="F225" s="157"/>
      <c r="G225" s="155"/>
      <c r="H225" s="154"/>
      <c r="I225" s="155"/>
      <c r="J225" s="241"/>
      <c r="M225"/>
      <c r="N225"/>
    </row>
    <row r="226" spans="2:14" s="33" customFormat="1" ht="30" customHeight="1" thickBot="1">
      <c r="B226" s="173"/>
      <c r="C226" s="174"/>
      <c r="D226" s="172"/>
      <c r="E226" s="174"/>
      <c r="F226" s="177"/>
      <c r="G226" s="174"/>
      <c r="H226" s="173"/>
      <c r="I226" s="174"/>
      <c r="J226" s="244"/>
      <c r="M226"/>
    </row>
    <row r="227" spans="2:14" s="35" customFormat="1" ht="14.1" customHeight="1" thickBot="1">
      <c r="B227" s="155"/>
      <c r="C227" s="155"/>
      <c r="D227" s="155"/>
      <c r="E227" s="155"/>
      <c r="F227" s="155"/>
      <c r="G227" s="155"/>
      <c r="H227" s="155"/>
      <c r="I227" s="155"/>
      <c r="J227" s="243"/>
      <c r="L227" s="36"/>
    </row>
    <row r="228" spans="2:14" s="33" customFormat="1" ht="99.95" customHeight="1">
      <c r="B228" s="154"/>
      <c r="C228" s="155"/>
      <c r="D228" s="156"/>
      <c r="E228" s="155"/>
      <c r="F228" s="157"/>
      <c r="G228" s="155"/>
      <c r="H228" s="154"/>
      <c r="I228" s="155"/>
      <c r="J228" s="241"/>
      <c r="L228"/>
      <c r="M228"/>
    </row>
    <row r="229" spans="2:14" s="35" customFormat="1" ht="39.950000000000003" customHeight="1" thickBot="1">
      <c r="B229" s="158"/>
      <c r="C229" s="155"/>
      <c r="D229" s="159"/>
      <c r="E229" s="155"/>
      <c r="F229" s="177"/>
      <c r="G229" s="155"/>
      <c r="H229" s="251"/>
      <c r="I229" s="155"/>
      <c r="J229" s="242"/>
      <c r="L229" s="36"/>
    </row>
    <row r="230" spans="2:14" s="35" customFormat="1" ht="14.1" customHeight="1" thickBot="1">
      <c r="B230" s="155"/>
      <c r="C230" s="155"/>
      <c r="D230" s="155"/>
      <c r="E230" s="155"/>
      <c r="F230" s="155"/>
      <c r="G230" s="155"/>
      <c r="H230" s="155"/>
      <c r="I230" s="155"/>
      <c r="J230" s="243"/>
      <c r="L230" s="36"/>
    </row>
    <row r="231" spans="2:14" s="33" customFormat="1" ht="80.099999999999994" customHeight="1" thickBot="1">
      <c r="B231" s="167"/>
      <c r="C231" s="163"/>
      <c r="D231" s="169"/>
      <c r="E231" s="163"/>
      <c r="F231" s="170"/>
      <c r="G231" s="163"/>
      <c r="H231" s="167"/>
      <c r="I231" s="163"/>
      <c r="J231" s="245"/>
    </row>
    <row r="232" spans="2:14" s="35" customFormat="1" ht="14.1" customHeight="1" thickBot="1">
      <c r="B232" s="163"/>
      <c r="C232" s="163"/>
      <c r="D232" s="163"/>
      <c r="E232" s="163"/>
      <c r="F232" s="163"/>
      <c r="G232" s="163"/>
      <c r="H232" s="163"/>
      <c r="I232" s="163"/>
      <c r="J232" s="246"/>
    </row>
    <row r="233" spans="2:14" s="33" customFormat="1" ht="120" customHeight="1" thickBot="1">
      <c r="B233" s="167"/>
      <c r="C233" s="163"/>
      <c r="D233" s="180"/>
      <c r="E233" s="163"/>
      <c r="F233" s="170"/>
      <c r="G233" s="163"/>
      <c r="H233" s="167"/>
      <c r="I233" s="163"/>
      <c r="J233" s="247"/>
    </row>
    <row r="234" spans="2:14" ht="22.5" customHeight="1" thickBot="1">
      <c r="B234" s="23"/>
      <c r="C234" s="22"/>
      <c r="D234" s="23"/>
      <c r="E234" s="22"/>
      <c r="F234" s="23"/>
      <c r="G234" s="22"/>
      <c r="H234" s="23"/>
      <c r="I234" s="22"/>
      <c r="J234" s="23"/>
    </row>
    <row r="235" spans="2:14" ht="99.6" customHeight="1">
      <c r="B235" s="225" t="s">
        <v>83</v>
      </c>
      <c r="C235" s="225"/>
      <c r="D235" s="225" t="s">
        <v>132</v>
      </c>
      <c r="E235" s="226"/>
      <c r="F235" s="225"/>
      <c r="G235" s="226"/>
      <c r="H235" s="225"/>
      <c r="I235" s="225"/>
      <c r="J235" s="227" t="s">
        <v>82</v>
      </c>
    </row>
    <row r="236" spans="2:14" s="200" customFormat="1" ht="120" customHeight="1">
      <c r="B236" s="280"/>
      <c r="C236" s="280"/>
      <c r="D236" s="280"/>
      <c r="E236" s="280"/>
      <c r="F236" s="280"/>
      <c r="G236" s="280"/>
      <c r="H236" s="280"/>
      <c r="I236" s="280"/>
      <c r="J236" s="280"/>
    </row>
    <row r="237" spans="2:14" s="200" customFormat="1" ht="91.5" customHeight="1">
      <c r="B237" s="277"/>
      <c r="C237" s="277"/>
      <c r="D237" s="277"/>
      <c r="E237" s="277"/>
      <c r="F237" s="277"/>
      <c r="G237" s="277"/>
      <c r="H237" s="277"/>
      <c r="I237" s="277"/>
      <c r="J237" s="277"/>
    </row>
    <row r="238" spans="2:14" ht="79.5" hidden="1" customHeight="1">
      <c r="B238"/>
      <c r="C238" s="16"/>
      <c r="D238" s="268"/>
      <c r="E238" s="269"/>
      <c r="F238" s="269"/>
      <c r="G238" s="269"/>
      <c r="H238" s="269"/>
      <c r="I238" s="16"/>
      <c r="J238" s="16"/>
      <c r="L238" s="29"/>
      <c r="M238" s="31"/>
      <c r="N238" s="31"/>
    </row>
    <row r="239" spans="2:14" ht="30" hidden="1" customHeight="1">
      <c r="B239" s="18"/>
      <c r="C239" s="19"/>
      <c r="D239" s="18"/>
      <c r="E239" s="19"/>
      <c r="F239" s="51"/>
      <c r="G239" s="19"/>
      <c r="H239" s="18"/>
      <c r="I239" s="19"/>
      <c r="J239" s="18"/>
      <c r="L239" s="30"/>
      <c r="M239" s="32"/>
      <c r="N239" s="32"/>
    </row>
    <row r="240" spans="2:14" ht="42" hidden="1" customHeight="1">
      <c r="B240" s="270"/>
      <c r="C240" s="270"/>
      <c r="D240" s="270"/>
      <c r="E240" s="270"/>
      <c r="F240" s="270"/>
      <c r="G240" s="270"/>
      <c r="H240" s="270"/>
      <c r="I240" s="270"/>
      <c r="J240" s="270"/>
    </row>
    <row r="241" spans="2:14" ht="28.5" hidden="1" customHeight="1">
      <c r="C241" s="216"/>
      <c r="E241" s="216"/>
      <c r="G241" s="216"/>
      <c r="I241" s="216"/>
    </row>
    <row r="242" spans="2:14" ht="79.5" customHeight="1">
      <c r="B242" s="16"/>
      <c r="C242" s="16"/>
      <c r="D242" s="268"/>
      <c r="E242" s="269"/>
      <c r="F242" s="269"/>
      <c r="G242" s="269"/>
      <c r="H242" s="269"/>
      <c r="I242" s="16"/>
      <c r="J242" s="16"/>
      <c r="L242" s="29"/>
      <c r="M242" s="31"/>
      <c r="N242" s="31"/>
    </row>
    <row r="243" spans="2:14" ht="30" customHeight="1">
      <c r="B243" s="18"/>
      <c r="C243" s="19"/>
      <c r="D243" s="18"/>
      <c r="E243" s="19"/>
      <c r="F243" s="18"/>
      <c r="G243" s="19"/>
      <c r="H243" s="18"/>
      <c r="I243" s="19"/>
      <c r="J243" s="18"/>
      <c r="L243" s="30"/>
      <c r="M243" s="32"/>
      <c r="N243" s="32"/>
    </row>
    <row r="244" spans="2:14" ht="42" customHeight="1">
      <c r="B244" s="270"/>
      <c r="C244" s="270"/>
      <c r="D244" s="270"/>
      <c r="E244" s="270"/>
      <c r="F244" s="270"/>
      <c r="G244" s="270"/>
      <c r="H244" s="270"/>
      <c r="I244" s="270"/>
      <c r="J244" s="270"/>
    </row>
    <row r="245" spans="2:14" ht="28.5" customHeight="1">
      <c r="B245" s="271"/>
      <c r="C245" s="216"/>
      <c r="D245" s="271"/>
      <c r="E245" s="216"/>
      <c r="F245" s="271"/>
      <c r="G245" s="216"/>
      <c r="H245" s="271"/>
      <c r="I245" s="216"/>
      <c r="J245" s="271"/>
    </row>
    <row r="246" spans="2:14" ht="28.5" customHeight="1" thickBot="1">
      <c r="B246" s="272"/>
      <c r="C246" s="216"/>
      <c r="D246" s="271"/>
      <c r="E246" s="216"/>
      <c r="F246" s="271"/>
      <c r="G246" s="216"/>
      <c r="H246" s="271"/>
      <c r="I246" s="216"/>
      <c r="J246" s="271"/>
    </row>
    <row r="247" spans="2:14" s="33" customFormat="1" ht="99.95" customHeight="1">
      <c r="B247" s="154"/>
      <c r="C247" s="155"/>
      <c r="D247" s="156"/>
      <c r="E247" s="155"/>
      <c r="F247" s="157"/>
      <c r="G247" s="155"/>
      <c r="H247" s="154"/>
      <c r="I247" s="155"/>
      <c r="J247" s="156"/>
      <c r="L247"/>
    </row>
    <row r="248" spans="2:14" s="35" customFormat="1" ht="39.950000000000003" customHeight="1" thickBot="1">
      <c r="B248" s="173"/>
      <c r="C248" s="174"/>
      <c r="D248" s="159"/>
      <c r="E248" s="174"/>
      <c r="F248" s="160"/>
      <c r="G248" s="174"/>
      <c r="H248" s="173"/>
      <c r="I248" s="174"/>
      <c r="J248" s="159"/>
    </row>
    <row r="249" spans="2:14" s="35" customFormat="1" ht="14.1" customHeight="1" thickBot="1">
      <c r="B249" s="155"/>
      <c r="C249" s="155"/>
      <c r="D249" s="155"/>
      <c r="E249" s="155"/>
      <c r="F249" s="155"/>
      <c r="G249" s="155"/>
      <c r="H249" s="155"/>
      <c r="I249" s="155"/>
      <c r="J249" s="155"/>
      <c r="L249"/>
    </row>
    <row r="250" spans="2:14" s="33" customFormat="1" ht="99.95" customHeight="1">
      <c r="B250" s="154"/>
      <c r="C250" s="155"/>
      <c r="D250" s="156"/>
      <c r="E250" s="155"/>
      <c r="F250" s="157"/>
      <c r="G250" s="155"/>
      <c r="H250" s="154"/>
      <c r="I250" s="155"/>
      <c r="J250" s="156"/>
      <c r="M250"/>
    </row>
    <row r="251" spans="2:14" s="33" customFormat="1" ht="30" customHeight="1" thickBot="1">
      <c r="B251" s="173"/>
      <c r="C251" s="174"/>
      <c r="D251" s="172"/>
      <c r="E251" s="174"/>
      <c r="F251" s="177"/>
      <c r="G251" s="174"/>
      <c r="H251" s="173"/>
      <c r="I251" s="174"/>
      <c r="J251" s="172"/>
      <c r="M251"/>
    </row>
    <row r="252" spans="2:14" s="35" customFormat="1" ht="14.1" customHeight="1" thickBot="1">
      <c r="B252" s="155"/>
      <c r="C252" s="155"/>
      <c r="D252" s="155"/>
      <c r="E252" s="155"/>
      <c r="F252" s="155"/>
      <c r="G252" s="155"/>
      <c r="H252" s="155"/>
      <c r="I252" s="155"/>
      <c r="J252" s="155"/>
      <c r="L252" s="36"/>
    </row>
    <row r="253" spans="2:14" s="33" customFormat="1" ht="99.95" customHeight="1">
      <c r="B253" s="154"/>
      <c r="C253" s="155"/>
      <c r="D253" s="156"/>
      <c r="E253" s="155"/>
      <c r="F253" s="157"/>
      <c r="G253" s="155"/>
      <c r="H253" s="154"/>
      <c r="I253" s="155"/>
      <c r="J253" s="156"/>
      <c r="L253"/>
      <c r="M253"/>
    </row>
    <row r="254" spans="2:14" s="35" customFormat="1" ht="39.950000000000003" customHeight="1" thickBot="1">
      <c r="B254" s="158"/>
      <c r="C254" s="155"/>
      <c r="D254" s="159"/>
      <c r="E254" s="155"/>
      <c r="F254" s="177"/>
      <c r="G254" s="155"/>
      <c r="H254" s="158"/>
      <c r="I254" s="155"/>
      <c r="J254" s="159"/>
      <c r="L254" s="36"/>
    </row>
    <row r="255" spans="2:14" s="35" customFormat="1" ht="14.1" customHeight="1" thickBot="1">
      <c r="B255" s="155"/>
      <c r="C255" s="155"/>
      <c r="D255" s="155"/>
      <c r="E255" s="155"/>
      <c r="F255" s="155"/>
      <c r="G255" s="155"/>
      <c r="H255" s="155"/>
      <c r="I255" s="155"/>
      <c r="J255" s="155"/>
      <c r="L255" s="36"/>
    </row>
    <row r="256" spans="2:14" s="33" customFormat="1" ht="80.099999999999994" customHeight="1" thickBot="1">
      <c r="B256" s="179"/>
      <c r="C256" s="163"/>
      <c r="D256" s="164"/>
      <c r="E256" s="163"/>
      <c r="F256" s="165"/>
      <c r="G256" s="163"/>
      <c r="H256" s="179"/>
      <c r="I256" s="163"/>
      <c r="J256" s="164"/>
    </row>
    <row r="257" spans="2:14" s="35" customFormat="1" ht="14.1" customHeight="1" thickBot="1">
      <c r="B257" s="163"/>
      <c r="C257" s="163"/>
      <c r="D257" s="163"/>
      <c r="E257" s="163"/>
      <c r="F257" s="163"/>
      <c r="G257" s="163"/>
      <c r="H257" s="163"/>
      <c r="I257" s="163"/>
      <c r="J257" s="163"/>
    </row>
    <row r="258" spans="2:14" s="33" customFormat="1" ht="120" customHeight="1" thickBot="1">
      <c r="B258" s="167"/>
      <c r="C258" s="163"/>
      <c r="D258" s="180"/>
      <c r="E258" s="163"/>
      <c r="F258" s="170"/>
      <c r="G258" s="163"/>
      <c r="H258" s="167"/>
      <c r="I258" s="163"/>
      <c r="J258" s="180"/>
    </row>
    <row r="259" spans="2:14" ht="22.5" customHeight="1" thickBot="1">
      <c r="B259" s="23"/>
      <c r="C259" s="22"/>
      <c r="D259" s="23"/>
      <c r="E259" s="22"/>
      <c r="F259" s="23"/>
      <c r="G259" s="22"/>
      <c r="H259" s="23"/>
      <c r="I259" s="22"/>
      <c r="J259" s="23"/>
    </row>
    <row r="260" spans="2:14" ht="80.25" customHeight="1">
      <c r="B260" s="52"/>
      <c r="C260" s="52"/>
      <c r="D260" s="52"/>
      <c r="E260" s="53"/>
      <c r="F260" s="52"/>
      <c r="G260" s="53"/>
      <c r="H260" s="52"/>
      <c r="I260" s="52"/>
      <c r="J260" s="54"/>
    </row>
    <row r="261" spans="2:14" s="200" customFormat="1" ht="91.5" customHeight="1">
      <c r="B261" s="277"/>
      <c r="C261" s="277"/>
      <c r="D261" s="277"/>
      <c r="E261" s="277"/>
      <c r="F261" s="277"/>
      <c r="G261" s="277"/>
      <c r="H261" s="277"/>
      <c r="I261" s="277"/>
      <c r="J261" s="277"/>
    </row>
    <row r="262" spans="2:14" ht="79.5" hidden="1" customHeight="1">
      <c r="B262"/>
      <c r="C262" s="16"/>
      <c r="D262" s="268"/>
      <c r="E262" s="269"/>
      <c r="F262" s="269"/>
      <c r="G262" s="269"/>
      <c r="H262" s="269"/>
      <c r="I262" s="16"/>
      <c r="J262" s="16"/>
      <c r="L262" s="29"/>
      <c r="M262" s="31"/>
      <c r="N262" s="31"/>
    </row>
    <row r="263" spans="2:14" ht="30" hidden="1" customHeight="1">
      <c r="B263" s="18"/>
      <c r="C263" s="19"/>
      <c r="D263" s="18"/>
      <c r="E263" s="19"/>
      <c r="F263" s="51"/>
      <c r="G263" s="19"/>
      <c r="H263" s="18"/>
      <c r="I263" s="19"/>
      <c r="J263" s="18"/>
      <c r="L263" s="30"/>
      <c r="M263" s="32"/>
      <c r="N263" s="32"/>
    </row>
    <row r="264" spans="2:14" ht="42" hidden="1" customHeight="1">
      <c r="B264" s="270"/>
      <c r="C264" s="270"/>
      <c r="D264" s="270"/>
      <c r="E264" s="270"/>
      <c r="F264" s="270"/>
      <c r="G264" s="270"/>
      <c r="H264" s="270"/>
      <c r="I264" s="270"/>
      <c r="J264" s="270"/>
    </row>
    <row r="265" spans="2:14" ht="28.5" hidden="1" customHeight="1">
      <c r="C265" s="216"/>
      <c r="E265" s="216"/>
      <c r="G265" s="216"/>
      <c r="I265" s="216"/>
    </row>
  </sheetData>
  <mergeCells count="108">
    <mergeCell ref="D196:D197"/>
    <mergeCell ref="F196:F197"/>
    <mergeCell ref="H196:H197"/>
    <mergeCell ref="J196:J197"/>
    <mergeCell ref="D101:H101"/>
    <mergeCell ref="B103:J103"/>
    <mergeCell ref="B104:B105"/>
    <mergeCell ref="D104:D105"/>
    <mergeCell ref="F104:F105"/>
    <mergeCell ref="H104:H105"/>
    <mergeCell ref="J104:J105"/>
    <mergeCell ref="B120:J120"/>
    <mergeCell ref="B212:J212"/>
    <mergeCell ref="D121:H121"/>
    <mergeCell ref="B123:J123"/>
    <mergeCell ref="B124:B125"/>
    <mergeCell ref="D124:D125"/>
    <mergeCell ref="F124:F125"/>
    <mergeCell ref="H124:H125"/>
    <mergeCell ref="J124:J125"/>
    <mergeCell ref="B172:B173"/>
    <mergeCell ref="D172:D173"/>
    <mergeCell ref="F172:F173"/>
    <mergeCell ref="H172:H173"/>
    <mergeCell ref="J172:J173"/>
    <mergeCell ref="B164:J164"/>
    <mergeCell ref="D165:H165"/>
    <mergeCell ref="B167:J167"/>
    <mergeCell ref="B187:J187"/>
    <mergeCell ref="D189:H189"/>
    <mergeCell ref="B191:J191"/>
    <mergeCell ref="D193:H193"/>
    <mergeCell ref="B195:J195"/>
    <mergeCell ref="D169:H169"/>
    <mergeCell ref="B171:J171"/>
    <mergeCell ref="B196:B197"/>
    <mergeCell ref="D1:H1"/>
    <mergeCell ref="B3:J3"/>
    <mergeCell ref="B4:B5"/>
    <mergeCell ref="D4:D5"/>
    <mergeCell ref="F4:F5"/>
    <mergeCell ref="H4:H5"/>
    <mergeCell ref="J4:J5"/>
    <mergeCell ref="B40:J40"/>
    <mergeCell ref="D41:H41"/>
    <mergeCell ref="B20:J20"/>
    <mergeCell ref="D21:H21"/>
    <mergeCell ref="B23:J23"/>
    <mergeCell ref="B43:J43"/>
    <mergeCell ref="B44:B45"/>
    <mergeCell ref="D44:D45"/>
    <mergeCell ref="F44:F45"/>
    <mergeCell ref="H44:H45"/>
    <mergeCell ref="J44:J45"/>
    <mergeCell ref="B60:J60"/>
    <mergeCell ref="D61:H61"/>
    <mergeCell ref="B63:J63"/>
    <mergeCell ref="B64:B65"/>
    <mergeCell ref="D64:D65"/>
    <mergeCell ref="F64:F65"/>
    <mergeCell ref="H64:H65"/>
    <mergeCell ref="J64:J65"/>
    <mergeCell ref="B148:B149"/>
    <mergeCell ref="D148:D149"/>
    <mergeCell ref="F148:F149"/>
    <mergeCell ref="H148:H149"/>
    <mergeCell ref="J148:J149"/>
    <mergeCell ref="B140:J140"/>
    <mergeCell ref="D141:H141"/>
    <mergeCell ref="B143:J143"/>
    <mergeCell ref="D145:H145"/>
    <mergeCell ref="B147:J147"/>
    <mergeCell ref="B80:J80"/>
    <mergeCell ref="D81:H81"/>
    <mergeCell ref="B83:J83"/>
    <mergeCell ref="B84:B85"/>
    <mergeCell ref="D84:D85"/>
    <mergeCell ref="F84:F85"/>
    <mergeCell ref="H84:H85"/>
    <mergeCell ref="J84:J85"/>
    <mergeCell ref="B100:J100"/>
    <mergeCell ref="D262:H262"/>
    <mergeCell ref="B264:J264"/>
    <mergeCell ref="B245:B246"/>
    <mergeCell ref="D245:D246"/>
    <mergeCell ref="F245:F246"/>
    <mergeCell ref="H245:H246"/>
    <mergeCell ref="J245:J246"/>
    <mergeCell ref="B237:J237"/>
    <mergeCell ref="D238:H238"/>
    <mergeCell ref="B240:J240"/>
    <mergeCell ref="D242:H242"/>
    <mergeCell ref="B244:J244"/>
    <mergeCell ref="B214:J214"/>
    <mergeCell ref="B215:B216"/>
    <mergeCell ref="D215:D216"/>
    <mergeCell ref="F215:F216"/>
    <mergeCell ref="H215:H216"/>
    <mergeCell ref="J215:J216"/>
    <mergeCell ref="B261:J261"/>
    <mergeCell ref="B236:J236"/>
    <mergeCell ref="B220:B221"/>
    <mergeCell ref="D220:D221"/>
    <mergeCell ref="F220:F221"/>
    <mergeCell ref="H220:H221"/>
    <mergeCell ref="J220:J221"/>
    <mergeCell ref="D217:H217"/>
    <mergeCell ref="B219:J219"/>
  </mergeCells>
  <printOptions horizontalCentered="1" verticalCentered="1"/>
  <pageMargins left="0.23622047244094491" right="0.23622047244094491" top="0.39370078740157483" bottom="0.39370078740157483" header="0" footer="0"/>
  <pageSetup paperSize="9" scale="45" orientation="landscape" r:id="rId1"/>
  <headerFooter alignWithMargins="0"/>
  <rowBreaks count="10" manualBreakCount="10">
    <brk id="20" min="1" max="9" man="1"/>
    <brk id="40" min="1" max="9" man="1"/>
    <brk id="60" min="1" max="9" man="1"/>
    <brk id="80" min="1" max="9" man="1"/>
    <brk id="100" min="1" max="9" man="1"/>
    <brk id="120" min="1" max="9" man="1"/>
    <brk id="144" min="1" max="9" man="1"/>
    <brk id="168" min="1" max="9" man="1"/>
    <brk id="187" min="1" max="9" man="1"/>
    <brk id="212" min="1" max="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246FD-BE34-470C-83C2-1EDB106D6F55}">
  <sheetPr>
    <tabColor theme="1"/>
  </sheetPr>
  <dimension ref="A1:AB390"/>
  <sheetViews>
    <sheetView showGridLines="0" view="pageBreakPreview" zoomScale="60" workbookViewId="0">
      <selection activeCell="O49" activeCellId="1" sqref="Z137 O49"/>
    </sheetView>
  </sheetViews>
  <sheetFormatPr baseColWidth="10" defaultColWidth="11.42578125" defaultRowHeight="15"/>
  <cols>
    <col min="1" max="1" width="11.5703125" style="66" bestFit="1" customWidth="1"/>
    <col min="2" max="2" width="2" style="66" customWidth="1"/>
    <col min="3" max="3" width="10.28515625" style="71" bestFit="1" customWidth="1"/>
    <col min="4" max="4" width="33.85546875" style="66" customWidth="1"/>
    <col min="5" max="7" width="4.140625" style="66" bestFit="1" customWidth="1"/>
    <col min="8" max="12" width="3.85546875" style="66" customWidth="1"/>
    <col min="13" max="13" width="42.42578125" style="71" customWidth="1"/>
    <col min="14" max="14" width="2.28515625" style="66" customWidth="1"/>
    <col min="15" max="15" width="10.42578125" style="71" bestFit="1" customWidth="1"/>
    <col min="16" max="16" width="33.85546875" style="66" customWidth="1"/>
    <col min="17" max="19" width="4.140625" style="66" bestFit="1" customWidth="1"/>
    <col min="20" max="24" width="3.85546875" style="66" customWidth="1"/>
    <col min="25" max="25" width="42.42578125" style="71" customWidth="1"/>
    <col min="26" max="16384" width="11.42578125" style="66"/>
  </cols>
  <sheetData>
    <row r="1" spans="1:25" ht="53.25" customHeight="1">
      <c r="C1" s="67"/>
      <c r="D1" s="68"/>
      <c r="E1" s="69"/>
      <c r="F1" s="69"/>
      <c r="G1" s="69"/>
      <c r="H1" s="69"/>
      <c r="I1" s="69"/>
      <c r="J1" s="69"/>
      <c r="K1" s="69"/>
      <c r="L1" s="69"/>
      <c r="M1" s="70" t="s">
        <v>37</v>
      </c>
      <c r="O1" s="67"/>
      <c r="P1" s="68"/>
      <c r="Q1" s="69"/>
      <c r="R1" s="69"/>
      <c r="S1" s="69"/>
      <c r="T1" s="69"/>
      <c r="U1" s="69"/>
      <c r="V1" s="69"/>
      <c r="W1" s="69"/>
      <c r="X1" s="69"/>
      <c r="Y1" s="70" t="s">
        <v>37</v>
      </c>
    </row>
    <row r="2" spans="1:25" ht="5.25" customHeight="1"/>
    <row r="3" spans="1:25">
      <c r="A3" s="72" t="s">
        <v>28</v>
      </c>
      <c r="C3" s="282" t="s">
        <v>81</v>
      </c>
      <c r="D3" s="282"/>
      <c r="E3" s="283" t="str">
        <f>+CONCATENATE("Période ",$A$8)</f>
        <v>Période 6</v>
      </c>
      <c r="F3" s="283"/>
      <c r="G3" s="283"/>
      <c r="H3" s="283"/>
      <c r="I3" s="283"/>
      <c r="J3" s="283"/>
      <c r="K3" s="283"/>
      <c r="L3" s="283"/>
      <c r="M3" s="73" t="str">
        <f>+CONCATENATE("Semaine ",$A$6)</f>
        <v>Semaine 18</v>
      </c>
      <c r="O3" s="282" t="str">
        <f>+C3</f>
        <v>Année 2022/2023</v>
      </c>
      <c r="P3" s="282"/>
      <c r="Q3" s="283" t="str">
        <f>+CONCATENATE("Période ",$A$8)</f>
        <v>Période 6</v>
      </c>
      <c r="R3" s="283"/>
      <c r="S3" s="283"/>
      <c r="T3" s="283"/>
      <c r="U3" s="283"/>
      <c r="V3" s="283"/>
      <c r="W3" s="283"/>
      <c r="X3" s="283"/>
      <c r="Y3" s="73" t="str">
        <f>+CONCATENATE("Semaine ",$A$6+1)</f>
        <v>Semaine 19</v>
      </c>
    </row>
    <row r="4" spans="1:25">
      <c r="A4" s="74">
        <f>'5E D2'!M2</f>
        <v>46139</v>
      </c>
      <c r="C4" s="75"/>
      <c r="D4" s="75"/>
      <c r="E4" s="76"/>
      <c r="F4" s="76"/>
      <c r="G4" s="76"/>
      <c r="H4" s="76"/>
      <c r="I4" s="76"/>
      <c r="J4" s="76"/>
      <c r="K4" s="76"/>
      <c r="L4" s="76"/>
      <c r="M4" s="77"/>
      <c r="O4" s="75"/>
      <c r="P4" s="75"/>
      <c r="Q4" s="76"/>
      <c r="R4" s="76"/>
      <c r="S4" s="76"/>
      <c r="T4" s="76"/>
      <c r="U4" s="76"/>
      <c r="V4" s="76"/>
      <c r="W4" s="76"/>
      <c r="X4" s="76"/>
      <c r="Y4" s="77"/>
    </row>
    <row r="5" spans="1:25" ht="15.75">
      <c r="A5" s="72" t="s">
        <v>38</v>
      </c>
      <c r="C5" s="78" t="s">
        <v>39</v>
      </c>
      <c r="D5" s="284" t="s">
        <v>40</v>
      </c>
      <c r="E5" s="284"/>
      <c r="F5" s="284"/>
      <c r="G5" s="284"/>
      <c r="H5" s="284"/>
      <c r="I5" s="284"/>
      <c r="J5" s="284"/>
      <c r="K5" s="284"/>
      <c r="L5" s="284"/>
      <c r="M5" s="284"/>
      <c r="O5" s="78" t="s">
        <v>39</v>
      </c>
      <c r="P5" s="284" t="s">
        <v>40</v>
      </c>
      <c r="Q5" s="284"/>
      <c r="R5" s="284"/>
      <c r="S5" s="284"/>
      <c r="T5" s="284"/>
      <c r="U5" s="284"/>
      <c r="V5" s="284"/>
      <c r="W5" s="284"/>
      <c r="X5" s="284"/>
      <c r="Y5" s="284"/>
    </row>
    <row r="6" spans="1:25">
      <c r="A6" s="79">
        <f>'5E D2'!L2</f>
        <v>18</v>
      </c>
    </row>
    <row r="7" spans="1:25" ht="18" customHeight="1">
      <c r="A7" s="72" t="s">
        <v>41</v>
      </c>
      <c r="C7" s="78" t="s">
        <v>42</v>
      </c>
      <c r="O7" s="78" t="s">
        <v>42</v>
      </c>
    </row>
    <row r="8" spans="1:25">
      <c r="A8" s="79">
        <v>6</v>
      </c>
    </row>
    <row r="9" spans="1:25" ht="63" customHeight="1">
      <c r="C9" s="293" t="s">
        <v>43</v>
      </c>
      <c r="D9" s="293"/>
      <c r="E9" s="293"/>
      <c r="F9" s="293"/>
      <c r="G9" s="293"/>
      <c r="H9" s="293"/>
      <c r="I9" s="293"/>
      <c r="J9" s="293"/>
      <c r="K9" s="293"/>
      <c r="L9" s="293"/>
      <c r="M9" s="293"/>
      <c r="O9" s="293" t="s">
        <v>43</v>
      </c>
      <c r="P9" s="293"/>
      <c r="Q9" s="293"/>
      <c r="R9" s="293"/>
      <c r="S9" s="293"/>
      <c r="T9" s="293"/>
      <c r="U9" s="293"/>
      <c r="V9" s="293"/>
      <c r="W9" s="293"/>
      <c r="X9" s="293"/>
      <c r="Y9" s="293"/>
    </row>
    <row r="10" spans="1:25" ht="9" customHeight="1"/>
    <row r="11" spans="1:25" ht="15" customHeight="1">
      <c r="E11" s="80"/>
      <c r="G11" s="81"/>
      <c r="H11" s="294" t="s">
        <v>44</v>
      </c>
      <c r="I11" s="295"/>
      <c r="J11" s="295"/>
      <c r="K11" s="295"/>
      <c r="L11" s="295"/>
      <c r="M11" s="296"/>
      <c r="Q11" s="80"/>
      <c r="S11" s="81"/>
      <c r="T11" s="294" t="s">
        <v>44</v>
      </c>
      <c r="U11" s="295"/>
      <c r="V11" s="295"/>
      <c r="W11" s="295"/>
      <c r="X11" s="295"/>
      <c r="Y11" s="296"/>
    </row>
    <row r="12" spans="1:25" ht="39" customHeight="1">
      <c r="E12" s="82"/>
      <c r="F12" s="83"/>
      <c r="G12" s="84"/>
      <c r="H12" s="285" t="s">
        <v>45</v>
      </c>
      <c r="I12" s="287" t="s">
        <v>46</v>
      </c>
      <c r="J12" s="287" t="s">
        <v>47</v>
      </c>
      <c r="K12" s="287" t="s">
        <v>48</v>
      </c>
      <c r="L12" s="289" t="s">
        <v>49</v>
      </c>
      <c r="M12" s="291" t="s">
        <v>50</v>
      </c>
      <c r="Q12" s="82"/>
      <c r="R12" s="83"/>
      <c r="S12" s="84"/>
      <c r="T12" s="285" t="s">
        <v>45</v>
      </c>
      <c r="U12" s="287" t="s">
        <v>46</v>
      </c>
      <c r="V12" s="287" t="s">
        <v>47</v>
      </c>
      <c r="W12" s="287" t="s">
        <v>48</v>
      </c>
      <c r="X12" s="289" t="s">
        <v>49</v>
      </c>
      <c r="Y12" s="291" t="s">
        <v>50</v>
      </c>
    </row>
    <row r="13" spans="1:25" ht="15.75">
      <c r="C13" s="85" t="s">
        <v>51</v>
      </c>
      <c r="D13" s="86" t="s">
        <v>52</v>
      </c>
      <c r="E13" s="87" t="s">
        <v>53</v>
      </c>
      <c r="F13" s="87" t="s">
        <v>54</v>
      </c>
      <c r="G13" s="87" t="s">
        <v>55</v>
      </c>
      <c r="H13" s="286"/>
      <c r="I13" s="288"/>
      <c r="J13" s="288"/>
      <c r="K13" s="288"/>
      <c r="L13" s="290"/>
      <c r="M13" s="292"/>
      <c r="O13" s="85" t="s">
        <v>51</v>
      </c>
      <c r="P13" s="88" t="s">
        <v>52</v>
      </c>
      <c r="Q13" s="87" t="s">
        <v>53</v>
      </c>
      <c r="R13" s="87" t="s">
        <v>54</v>
      </c>
      <c r="S13" s="87" t="s">
        <v>55</v>
      </c>
      <c r="T13" s="286"/>
      <c r="U13" s="288"/>
      <c r="V13" s="288"/>
      <c r="W13" s="288"/>
      <c r="X13" s="290"/>
      <c r="Y13" s="292"/>
    </row>
    <row r="14" spans="1:25" s="89" customFormat="1" ht="22.5" customHeight="1">
      <c r="C14" s="90" t="s">
        <v>56</v>
      </c>
      <c r="D14" s="91" t="str">
        <f>'5E D2'!B6</f>
        <v>Salade ruzinoise</v>
      </c>
      <c r="E14" s="92" t="s">
        <v>57</v>
      </c>
      <c r="F14" s="92" t="s">
        <v>57</v>
      </c>
      <c r="G14" s="92" t="s">
        <v>57</v>
      </c>
      <c r="H14" s="93"/>
      <c r="I14" s="94"/>
      <c r="J14" s="94"/>
      <c r="K14" s="94"/>
      <c r="L14" s="95"/>
      <c r="M14" s="96"/>
      <c r="O14" s="90" t="s">
        <v>56</v>
      </c>
      <c r="P14" s="97" t="str">
        <f>'5E D2'!B26</f>
        <v>Salade carnaval</v>
      </c>
      <c r="Q14" s="92" t="s">
        <v>57</v>
      </c>
      <c r="R14" s="92" t="s">
        <v>57</v>
      </c>
      <c r="S14" s="92" t="s">
        <v>57</v>
      </c>
      <c r="T14" s="93"/>
      <c r="U14" s="94"/>
      <c r="V14" s="94"/>
      <c r="W14" s="94"/>
      <c r="X14" s="95"/>
      <c r="Y14" s="96"/>
    </row>
    <row r="15" spans="1:25" s="89" customFormat="1" ht="0.75" customHeight="1">
      <c r="C15" s="98"/>
      <c r="D15" s="91" t="str">
        <f>'5E D2'!B7</f>
        <v>Pdt CE2, Œufs CE2, surimi, mayonnaise, vinaigrette</v>
      </c>
      <c r="E15" s="99"/>
      <c r="F15" s="99"/>
      <c r="G15" s="99"/>
      <c r="H15" s="100"/>
      <c r="I15" s="101"/>
      <c r="J15" s="101"/>
      <c r="K15" s="101"/>
      <c r="L15" s="102"/>
      <c r="M15" s="103"/>
      <c r="O15" s="98"/>
      <c r="P15" s="91" t="str">
        <f>'5E D2'!B27</f>
        <v>Tomate BIO, coquillettes, maïs, concombre, vinaigrette</v>
      </c>
      <c r="Q15" s="99"/>
      <c r="R15" s="99"/>
      <c r="S15" s="99"/>
      <c r="T15" s="100"/>
      <c r="U15" s="101"/>
      <c r="V15" s="101"/>
      <c r="W15" s="101"/>
      <c r="X15" s="102"/>
      <c r="Y15" s="103"/>
    </row>
    <row r="16" spans="1:25" s="89" customFormat="1" ht="22.5" hidden="1" customHeight="1">
      <c r="C16" s="98"/>
      <c r="D16" s="91">
        <f>'5E D2'!B8</f>
        <v>0</v>
      </c>
      <c r="E16" s="99"/>
      <c r="F16" s="99"/>
      <c r="G16" s="99"/>
      <c r="H16" s="100"/>
      <c r="I16" s="101"/>
      <c r="J16" s="101"/>
      <c r="K16" s="101"/>
      <c r="L16" s="102"/>
      <c r="M16" s="103"/>
      <c r="O16" s="98"/>
      <c r="P16" s="91">
        <f>'5E D2'!B28</f>
        <v>0</v>
      </c>
      <c r="Q16" s="99"/>
      <c r="R16" s="99"/>
      <c r="S16" s="99"/>
      <c r="T16" s="100"/>
      <c r="U16" s="101"/>
      <c r="V16" s="101"/>
      <c r="W16" s="101"/>
      <c r="X16" s="102"/>
      <c r="Y16" s="103"/>
    </row>
    <row r="17" spans="3:28" s="89" customFormat="1" ht="20.25" customHeight="1">
      <c r="C17" s="104">
        <f>+$A$4</f>
        <v>46139</v>
      </c>
      <c r="D17" s="91" t="str">
        <f>'5E D2'!B9</f>
        <v>Emincés de poulet sauce curry</v>
      </c>
      <c r="E17" s="99" t="s">
        <v>57</v>
      </c>
      <c r="F17" s="99" t="s">
        <v>57</v>
      </c>
      <c r="G17" s="99" t="s">
        <v>57</v>
      </c>
      <c r="H17" s="100"/>
      <c r="I17" s="101"/>
      <c r="J17" s="101"/>
      <c r="K17" s="101"/>
      <c r="L17" s="102"/>
      <c r="M17" s="103"/>
      <c r="O17" s="104">
        <f>+C65+3</f>
        <v>46146</v>
      </c>
      <c r="P17" s="91" t="str">
        <f>'5E D2'!B29</f>
        <v>Poisson meunière FME + citron</v>
      </c>
      <c r="Q17" s="99" t="s">
        <v>57</v>
      </c>
      <c r="R17" s="99" t="s">
        <v>57</v>
      </c>
      <c r="S17" s="99" t="s">
        <v>57</v>
      </c>
      <c r="T17" s="100"/>
      <c r="U17" s="101"/>
      <c r="V17" s="101"/>
      <c r="W17" s="101"/>
      <c r="X17" s="102"/>
      <c r="Y17" s="103"/>
      <c r="AB17" s="105"/>
    </row>
    <row r="18" spans="3:28" s="89" customFormat="1" ht="22.5" hidden="1" customHeight="1">
      <c r="C18" s="104"/>
      <c r="D18" s="91">
        <f>'5E D2'!B10</f>
        <v>0</v>
      </c>
      <c r="E18" s="99"/>
      <c r="F18" s="99"/>
      <c r="G18" s="99"/>
      <c r="H18" s="100"/>
      <c r="I18" s="101"/>
      <c r="J18" s="101"/>
      <c r="K18" s="101"/>
      <c r="L18" s="102"/>
      <c r="M18" s="103"/>
      <c r="O18" s="104"/>
      <c r="P18" s="91">
        <f>'5E D2'!B30</f>
        <v>0</v>
      </c>
      <c r="Q18" s="99"/>
      <c r="R18" s="99"/>
      <c r="S18" s="99"/>
      <c r="T18" s="100"/>
      <c r="U18" s="101"/>
      <c r="V18" s="101"/>
      <c r="W18" s="101"/>
      <c r="X18" s="102"/>
      <c r="Y18" s="103"/>
      <c r="AB18" s="105"/>
    </row>
    <row r="19" spans="3:28" s="89" customFormat="1" ht="0.75" customHeight="1">
      <c r="C19" s="104"/>
      <c r="D19" s="91">
        <f>'5E D2'!B11</f>
        <v>0</v>
      </c>
      <c r="E19" s="99"/>
      <c r="F19" s="99"/>
      <c r="G19" s="99"/>
      <c r="H19" s="100"/>
      <c r="I19" s="101"/>
      <c r="J19" s="101"/>
      <c r="K19" s="101"/>
      <c r="L19" s="102"/>
      <c r="M19" s="103"/>
      <c r="O19" s="104"/>
      <c r="P19" s="91">
        <f>'5E D2'!B31</f>
        <v>0</v>
      </c>
      <c r="Q19" s="99"/>
      <c r="R19" s="99"/>
      <c r="S19" s="99"/>
      <c r="T19" s="100"/>
      <c r="U19" s="101"/>
      <c r="V19" s="101"/>
      <c r="W19" s="101"/>
      <c r="X19" s="102"/>
      <c r="Y19" s="103"/>
      <c r="AB19" s="105"/>
    </row>
    <row r="20" spans="3:28" s="89" customFormat="1" ht="21.75" customHeight="1">
      <c r="C20" s="103"/>
      <c r="D20" s="91" t="str">
        <f>'5E D2'!B12</f>
        <v>Haricots verts CE2</v>
      </c>
      <c r="E20" s="99" t="s">
        <v>57</v>
      </c>
      <c r="F20" s="99" t="s">
        <v>57</v>
      </c>
      <c r="G20" s="99" t="s">
        <v>57</v>
      </c>
      <c r="H20" s="100"/>
      <c r="I20" s="101"/>
      <c r="J20" s="101"/>
      <c r="K20" s="101"/>
      <c r="L20" s="102"/>
      <c r="M20" s="106"/>
      <c r="O20" s="103"/>
      <c r="P20" s="91" t="str">
        <f>'5E D2'!B32</f>
        <v>Carottes BIO au beurre</v>
      </c>
      <c r="Q20" s="99" t="s">
        <v>57</v>
      </c>
      <c r="R20" s="99" t="s">
        <v>57</v>
      </c>
      <c r="S20" s="99" t="s">
        <v>57</v>
      </c>
      <c r="T20" s="100"/>
      <c r="U20" s="101"/>
      <c r="V20" s="101"/>
      <c r="W20" s="101"/>
      <c r="X20" s="102"/>
      <c r="Y20" s="106"/>
    </row>
    <row r="21" spans="3:28" s="89" customFormat="1" ht="2.25" hidden="1" customHeight="1">
      <c r="C21" s="103"/>
      <c r="D21" s="91">
        <f>'5E D2'!B13</f>
        <v>0</v>
      </c>
      <c r="E21" s="99"/>
      <c r="F21" s="99"/>
      <c r="G21" s="99"/>
      <c r="H21" s="100"/>
      <c r="I21" s="101"/>
      <c r="J21" s="101"/>
      <c r="K21" s="101"/>
      <c r="L21" s="102"/>
      <c r="M21" s="106"/>
      <c r="O21" s="103"/>
      <c r="P21" s="91">
        <f>'5E D2'!B33</f>
        <v>0</v>
      </c>
      <c r="Q21" s="99"/>
      <c r="R21" s="99"/>
      <c r="S21" s="99"/>
      <c r="T21" s="100"/>
      <c r="U21" s="101"/>
      <c r="V21" s="101"/>
      <c r="W21" s="101"/>
      <c r="X21" s="102"/>
      <c r="Y21" s="106"/>
    </row>
    <row r="22" spans="3:28" s="89" customFormat="1" ht="22.5" hidden="1" customHeight="1">
      <c r="C22" s="103"/>
      <c r="D22" s="91">
        <f>'5E D2'!B14</f>
        <v>0</v>
      </c>
      <c r="E22" s="99"/>
      <c r="F22" s="99"/>
      <c r="G22" s="99"/>
      <c r="H22" s="100"/>
      <c r="I22" s="101"/>
      <c r="J22" s="101"/>
      <c r="K22" s="101"/>
      <c r="L22" s="102"/>
      <c r="M22" s="106"/>
      <c r="O22" s="103"/>
      <c r="P22" s="91">
        <f>'5E D2'!B34</f>
        <v>0</v>
      </c>
      <c r="Q22" s="99"/>
      <c r="R22" s="99"/>
      <c r="S22" s="99"/>
      <c r="T22" s="100"/>
      <c r="U22" s="101"/>
      <c r="V22" s="101"/>
      <c r="W22" s="101"/>
      <c r="X22" s="102"/>
      <c r="Y22" s="106"/>
    </row>
    <row r="23" spans="3:28" s="89" customFormat="1" ht="22.5" customHeight="1">
      <c r="C23" s="98"/>
      <c r="D23" s="91" t="str">
        <f>'5E D2'!B15</f>
        <v>Mimolette</v>
      </c>
      <c r="E23" s="99" t="s">
        <v>57</v>
      </c>
      <c r="F23" s="99" t="s">
        <v>57</v>
      </c>
      <c r="G23" s="99" t="s">
        <v>57</v>
      </c>
      <c r="H23" s="100"/>
      <c r="I23" s="101"/>
      <c r="J23" s="101"/>
      <c r="K23" s="101"/>
      <c r="L23" s="102"/>
      <c r="M23" s="106"/>
      <c r="O23" s="98"/>
      <c r="P23" s="91" t="str">
        <f>'5E D2'!B35</f>
        <v>Buchette de chèvre</v>
      </c>
      <c r="Q23" s="99" t="s">
        <v>57</v>
      </c>
      <c r="R23" s="99" t="s">
        <v>57</v>
      </c>
      <c r="S23" s="99" t="s">
        <v>57</v>
      </c>
      <c r="T23" s="100"/>
      <c r="U23" s="101"/>
      <c r="V23" s="101"/>
      <c r="W23" s="101"/>
      <c r="X23" s="102"/>
      <c r="Y23" s="106"/>
    </row>
    <row r="24" spans="3:28" s="89" customFormat="1" ht="0.75" customHeight="1">
      <c r="C24" s="98"/>
      <c r="D24" s="91">
        <f>'5E D2'!B16</f>
        <v>0</v>
      </c>
      <c r="E24" s="99"/>
      <c r="F24" s="99"/>
      <c r="G24" s="99"/>
      <c r="H24" s="100"/>
      <c r="I24" s="101"/>
      <c r="J24" s="101"/>
      <c r="K24" s="101"/>
      <c r="L24" s="102"/>
      <c r="M24" s="106"/>
      <c r="O24" s="98"/>
      <c r="P24" s="91">
        <f>'5E D2'!B36</f>
        <v>0</v>
      </c>
      <c r="Q24" s="99"/>
      <c r="R24" s="99"/>
      <c r="S24" s="99"/>
      <c r="T24" s="100"/>
      <c r="U24" s="101"/>
      <c r="V24" s="101"/>
      <c r="W24" s="101"/>
      <c r="X24" s="102"/>
      <c r="Y24" s="106"/>
    </row>
    <row r="25" spans="3:28" s="89" customFormat="1" ht="22.5" customHeight="1">
      <c r="C25" s="107"/>
      <c r="D25" s="91" t="str">
        <f>'5E D2'!B17</f>
        <v>Fruit de saison</v>
      </c>
      <c r="E25" s="108" t="s">
        <v>57</v>
      </c>
      <c r="F25" s="108" t="s">
        <v>57</v>
      </c>
      <c r="G25" s="108" t="s">
        <v>57</v>
      </c>
      <c r="H25" s="109"/>
      <c r="I25" s="110"/>
      <c r="J25" s="110"/>
      <c r="K25" s="110"/>
      <c r="L25" s="111"/>
      <c r="M25" s="112"/>
      <c r="O25" s="107"/>
      <c r="P25" s="91" t="str">
        <f>'5E D2'!B37</f>
        <v>Fruit de saison</v>
      </c>
      <c r="Q25" s="108" t="s">
        <v>57</v>
      </c>
      <c r="R25" s="108" t="s">
        <v>57</v>
      </c>
      <c r="S25" s="108" t="s">
        <v>57</v>
      </c>
      <c r="T25" s="109"/>
      <c r="U25" s="110"/>
      <c r="V25" s="110"/>
      <c r="W25" s="110"/>
      <c r="X25" s="111"/>
      <c r="Y25" s="112"/>
    </row>
    <row r="26" spans="3:28" s="89" customFormat="1" ht="22.5" customHeight="1">
      <c r="C26" s="90" t="s">
        <v>58</v>
      </c>
      <c r="D26" s="97" t="e">
        <f>'5E D2'!#REF!</f>
        <v>#REF!</v>
      </c>
      <c r="E26" s="92" t="s">
        <v>57</v>
      </c>
      <c r="F26" s="92" t="s">
        <v>57</v>
      </c>
      <c r="G26" s="92" t="s">
        <v>57</v>
      </c>
      <c r="H26" s="93"/>
      <c r="I26" s="94"/>
      <c r="J26" s="94"/>
      <c r="K26" s="94"/>
      <c r="L26" s="95"/>
      <c r="M26" s="96"/>
      <c r="O26" s="90" t="s">
        <v>58</v>
      </c>
      <c r="P26" s="97" t="str">
        <f>'5E D2'!D26</f>
        <v>Radis beurre</v>
      </c>
      <c r="Q26" s="92" t="s">
        <v>57</v>
      </c>
      <c r="R26" s="92" t="s">
        <v>57</v>
      </c>
      <c r="S26" s="92" t="s">
        <v>57</v>
      </c>
      <c r="T26" s="93"/>
      <c r="U26" s="94"/>
      <c r="V26" s="94"/>
      <c r="W26" s="94"/>
      <c r="X26" s="95"/>
      <c r="Y26" s="96"/>
    </row>
    <row r="27" spans="3:28" s="89" customFormat="1" ht="0.75" customHeight="1">
      <c r="C27" s="98"/>
      <c r="D27" s="91" t="e">
        <f>'5E D2'!#REF!</f>
        <v>#REF!</v>
      </c>
      <c r="E27" s="99"/>
      <c r="F27" s="99"/>
      <c r="G27" s="99"/>
      <c r="H27" s="100"/>
      <c r="I27" s="101"/>
      <c r="J27" s="101"/>
      <c r="K27" s="101"/>
      <c r="L27" s="102"/>
      <c r="M27" s="103"/>
      <c r="O27" s="98"/>
      <c r="P27" s="91">
        <f>'5E D2'!D27</f>
        <v>0</v>
      </c>
      <c r="Q27" s="99"/>
      <c r="R27" s="99"/>
      <c r="S27" s="99"/>
      <c r="T27" s="100"/>
      <c r="U27" s="101"/>
      <c r="V27" s="101"/>
      <c r="W27" s="101"/>
      <c r="X27" s="102"/>
      <c r="Y27" s="103"/>
    </row>
    <row r="28" spans="3:28" s="89" customFormat="1" ht="22.5" hidden="1" customHeight="1">
      <c r="C28" s="98"/>
      <c r="D28" s="91" t="e">
        <f>'5E D2'!#REF!</f>
        <v>#REF!</v>
      </c>
      <c r="E28" s="99"/>
      <c r="F28" s="99"/>
      <c r="G28" s="99"/>
      <c r="H28" s="100"/>
      <c r="I28" s="101"/>
      <c r="J28" s="101"/>
      <c r="K28" s="101"/>
      <c r="L28" s="102"/>
      <c r="M28" s="103"/>
      <c r="O28" s="98"/>
      <c r="P28" s="91">
        <f>'5E D2'!D28</f>
        <v>0</v>
      </c>
      <c r="Q28" s="99"/>
      <c r="R28" s="99"/>
      <c r="S28" s="99"/>
      <c r="T28" s="100"/>
      <c r="U28" s="101"/>
      <c r="V28" s="101"/>
      <c r="W28" s="101"/>
      <c r="X28" s="102"/>
      <c r="Y28" s="103"/>
    </row>
    <row r="29" spans="3:28" s="89" customFormat="1" ht="20.25" customHeight="1">
      <c r="C29" s="104">
        <f>+C17+1</f>
        <v>46140</v>
      </c>
      <c r="D29" s="91" t="e">
        <f>'5E D2'!#REF!</f>
        <v>#REF!</v>
      </c>
      <c r="E29" s="99" t="s">
        <v>57</v>
      </c>
      <c r="F29" s="99" t="s">
        <v>57</v>
      </c>
      <c r="G29" s="99" t="s">
        <v>57</v>
      </c>
      <c r="H29" s="100"/>
      <c r="I29" s="101"/>
      <c r="J29" s="101"/>
      <c r="K29" s="101"/>
      <c r="L29" s="102"/>
      <c r="M29" s="103"/>
      <c r="O29" s="104">
        <f>+O17+1</f>
        <v>46147</v>
      </c>
      <c r="P29" s="91" t="str">
        <f>'5E D2'!D29</f>
        <v>Tortilla d'omelette</v>
      </c>
      <c r="Q29" s="99" t="s">
        <v>57</v>
      </c>
      <c r="R29" s="99" t="s">
        <v>57</v>
      </c>
      <c r="S29" s="99" t="s">
        <v>57</v>
      </c>
      <c r="T29" s="100"/>
      <c r="U29" s="101"/>
      <c r="V29" s="101"/>
      <c r="W29" s="101"/>
      <c r="X29" s="102"/>
      <c r="Y29" s="103"/>
      <c r="AB29" s="105"/>
    </row>
    <row r="30" spans="3:28" s="89" customFormat="1" ht="22.5" hidden="1" customHeight="1">
      <c r="C30" s="104"/>
      <c r="D30" s="91" t="e">
        <f>'5E D2'!#REF!</f>
        <v>#REF!</v>
      </c>
      <c r="E30" s="99"/>
      <c r="F30" s="99"/>
      <c r="G30" s="99"/>
      <c r="H30" s="100"/>
      <c r="I30" s="101"/>
      <c r="J30" s="101"/>
      <c r="K30" s="101"/>
      <c r="L30" s="102"/>
      <c r="M30" s="103"/>
      <c r="O30" s="104"/>
      <c r="P30" s="91">
        <f>'5E D2'!D30</f>
        <v>0</v>
      </c>
      <c r="Q30" s="99"/>
      <c r="R30" s="99"/>
      <c r="S30" s="99"/>
      <c r="T30" s="100"/>
      <c r="U30" s="101"/>
      <c r="V30" s="101"/>
      <c r="W30" s="101"/>
      <c r="X30" s="102"/>
      <c r="Y30" s="103"/>
      <c r="AB30" s="105"/>
    </row>
    <row r="31" spans="3:28" s="89" customFormat="1" ht="0.75" customHeight="1">
      <c r="C31" s="104"/>
      <c r="D31" s="91" t="e">
        <f>'5E D2'!#REF!</f>
        <v>#REF!</v>
      </c>
      <c r="E31" s="99"/>
      <c r="F31" s="99"/>
      <c r="G31" s="99"/>
      <c r="H31" s="100"/>
      <c r="I31" s="101"/>
      <c r="J31" s="101"/>
      <c r="K31" s="101"/>
      <c r="L31" s="102"/>
      <c r="M31" s="103"/>
      <c r="O31" s="104"/>
      <c r="P31" s="91">
        <f>'5E D2'!D31</f>
        <v>0</v>
      </c>
      <c r="Q31" s="99"/>
      <c r="R31" s="99"/>
      <c r="S31" s="99"/>
      <c r="T31" s="100"/>
      <c r="U31" s="101"/>
      <c r="V31" s="101"/>
      <c r="W31" s="101"/>
      <c r="X31" s="102"/>
      <c r="Y31" s="103"/>
      <c r="AB31" s="105"/>
    </row>
    <row r="32" spans="3:28" s="89" customFormat="1" ht="21.75" customHeight="1">
      <c r="C32" s="103"/>
      <c r="D32" s="91" t="e">
        <f>'5E D2'!#REF!</f>
        <v>#REF!</v>
      </c>
      <c r="E32" s="99" t="s">
        <v>57</v>
      </c>
      <c r="F32" s="99" t="s">
        <v>57</v>
      </c>
      <c r="G32" s="99" t="s">
        <v>57</v>
      </c>
      <c r="H32" s="100"/>
      <c r="I32" s="101"/>
      <c r="J32" s="101"/>
      <c r="K32" s="101"/>
      <c r="L32" s="102"/>
      <c r="M32" s="106"/>
      <c r="O32" s="103"/>
      <c r="P32" s="91" t="str">
        <f>'5E D2'!D32</f>
        <v>Ratatouille</v>
      </c>
      <c r="Q32" s="99" t="s">
        <v>57</v>
      </c>
      <c r="R32" s="99" t="s">
        <v>57</v>
      </c>
      <c r="S32" s="99" t="s">
        <v>57</v>
      </c>
      <c r="T32" s="100"/>
      <c r="U32" s="101"/>
      <c r="V32" s="101"/>
      <c r="W32" s="101"/>
      <c r="X32" s="102"/>
      <c r="Y32" s="106"/>
    </row>
    <row r="33" spans="3:28" s="89" customFormat="1" ht="2.25" hidden="1" customHeight="1">
      <c r="C33" s="103"/>
      <c r="D33" s="91">
        <f>'5E D2'!D13</f>
        <v>0</v>
      </c>
      <c r="E33" s="99"/>
      <c r="F33" s="99"/>
      <c r="G33" s="99"/>
      <c r="H33" s="100"/>
      <c r="I33" s="101"/>
      <c r="J33" s="101"/>
      <c r="K33" s="101"/>
      <c r="L33" s="102"/>
      <c r="M33" s="106"/>
      <c r="O33" s="103"/>
      <c r="P33" s="91" t="str">
        <f>'5E D2'!D33</f>
        <v>Courgette, tomate, aubergine, oignon, poivron</v>
      </c>
      <c r="Q33" s="99"/>
      <c r="R33" s="99"/>
      <c r="S33" s="99"/>
      <c r="T33" s="100"/>
      <c r="U33" s="101"/>
      <c r="V33" s="101"/>
      <c r="W33" s="101"/>
      <c r="X33" s="102"/>
      <c r="Y33" s="106"/>
    </row>
    <row r="34" spans="3:28" s="89" customFormat="1" ht="22.5" hidden="1" customHeight="1">
      <c r="C34" s="103"/>
      <c r="D34" s="91">
        <f>'5E D2'!D14</f>
        <v>0</v>
      </c>
      <c r="E34" s="99"/>
      <c r="F34" s="99"/>
      <c r="G34" s="99"/>
      <c r="H34" s="100"/>
      <c r="I34" s="101"/>
      <c r="J34" s="101"/>
      <c r="K34" s="101"/>
      <c r="L34" s="102"/>
      <c r="M34" s="106"/>
      <c r="O34" s="103"/>
      <c r="P34" s="91">
        <f>'5E D2'!D34</f>
        <v>0</v>
      </c>
      <c r="Q34" s="99"/>
      <c r="R34" s="99"/>
      <c r="S34" s="99"/>
      <c r="T34" s="100"/>
      <c r="U34" s="101"/>
      <c r="V34" s="101"/>
      <c r="W34" s="101"/>
      <c r="X34" s="102"/>
      <c r="Y34" s="106"/>
    </row>
    <row r="35" spans="3:28" s="89" customFormat="1" ht="22.5" customHeight="1">
      <c r="C35" s="98"/>
      <c r="D35" s="91" t="str">
        <f>'5E D2'!D15</f>
        <v>Petit moulé nature</v>
      </c>
      <c r="E35" s="99" t="s">
        <v>57</v>
      </c>
      <c r="F35" s="99" t="s">
        <v>57</v>
      </c>
      <c r="G35" s="99" t="s">
        <v>57</v>
      </c>
      <c r="H35" s="100"/>
      <c r="I35" s="101"/>
      <c r="J35" s="101"/>
      <c r="K35" s="101"/>
      <c r="L35" s="102"/>
      <c r="M35" s="106"/>
      <c r="O35" s="98"/>
      <c r="P35" s="91" t="str">
        <f>'5E D2'!D35</f>
        <v>Gouda</v>
      </c>
      <c r="Q35" s="99" t="s">
        <v>57</v>
      </c>
      <c r="R35" s="99" t="s">
        <v>57</v>
      </c>
      <c r="S35" s="99" t="s">
        <v>57</v>
      </c>
      <c r="T35" s="100"/>
      <c r="U35" s="101"/>
      <c r="V35" s="101"/>
      <c r="W35" s="101"/>
      <c r="X35" s="102"/>
      <c r="Y35" s="106"/>
    </row>
    <row r="36" spans="3:28" s="89" customFormat="1" ht="0.75" customHeight="1">
      <c r="C36" s="98"/>
      <c r="D36" s="91">
        <f>'5E D2'!D16</f>
        <v>0</v>
      </c>
      <c r="E36" s="99"/>
      <c r="F36" s="99"/>
      <c r="G36" s="99"/>
      <c r="H36" s="100"/>
      <c r="I36" s="101"/>
      <c r="J36" s="101"/>
      <c r="K36" s="101"/>
      <c r="L36" s="102"/>
      <c r="M36" s="106"/>
      <c r="O36" s="98"/>
      <c r="P36" s="91">
        <f>'5E D2'!D36</f>
        <v>0</v>
      </c>
      <c r="Q36" s="99"/>
      <c r="R36" s="99"/>
      <c r="S36" s="99"/>
      <c r="T36" s="100"/>
      <c r="U36" s="101"/>
      <c r="V36" s="101"/>
      <c r="W36" s="101"/>
      <c r="X36" s="102"/>
      <c r="Y36" s="106"/>
    </row>
    <row r="37" spans="3:28" s="89" customFormat="1" ht="22.5" customHeight="1">
      <c r="C37" s="107"/>
      <c r="D37" s="91" t="str">
        <f>'5E D2'!D17</f>
        <v>Purée de pomme fraise</v>
      </c>
      <c r="E37" s="108" t="s">
        <v>57</v>
      </c>
      <c r="F37" s="108" t="s">
        <v>57</v>
      </c>
      <c r="G37" s="108" t="s">
        <v>57</v>
      </c>
      <c r="H37" s="109"/>
      <c r="I37" s="110"/>
      <c r="J37" s="110"/>
      <c r="K37" s="110"/>
      <c r="L37" s="111"/>
      <c r="M37" s="112"/>
      <c r="O37" s="107"/>
      <c r="P37" s="91" t="str">
        <f>'5E D2'!D37</f>
        <v>Brownie</v>
      </c>
      <c r="Q37" s="108" t="s">
        <v>57</v>
      </c>
      <c r="R37" s="108" t="s">
        <v>57</v>
      </c>
      <c r="S37" s="108" t="s">
        <v>57</v>
      </c>
      <c r="T37" s="109"/>
      <c r="U37" s="110"/>
      <c r="V37" s="110"/>
      <c r="W37" s="110"/>
      <c r="X37" s="111"/>
      <c r="Y37" s="112"/>
    </row>
    <row r="38" spans="3:28" s="89" customFormat="1" ht="22.5" customHeight="1">
      <c r="C38" s="90" t="s">
        <v>59</v>
      </c>
      <c r="D38" s="97" t="str">
        <f>'5E D2'!F6</f>
        <v>Salade exotique</v>
      </c>
      <c r="E38" s="92" t="s">
        <v>57</v>
      </c>
      <c r="F38" s="92" t="s">
        <v>57</v>
      </c>
      <c r="G38" s="92" t="s">
        <v>57</v>
      </c>
      <c r="H38" s="93"/>
      <c r="I38" s="94"/>
      <c r="J38" s="94"/>
      <c r="K38" s="94"/>
      <c r="L38" s="95"/>
      <c r="M38" s="96"/>
      <c r="O38" s="90" t="s">
        <v>59</v>
      </c>
      <c r="P38" s="97" t="str">
        <f>'5E D2'!F26</f>
        <v>Pâté de foie + cornichon</v>
      </c>
      <c r="Q38" s="92" t="s">
        <v>57</v>
      </c>
      <c r="R38" s="92" t="s">
        <v>57</v>
      </c>
      <c r="S38" s="92" t="s">
        <v>57</v>
      </c>
      <c r="T38" s="93"/>
      <c r="U38" s="94"/>
      <c r="V38" s="94"/>
      <c r="W38" s="94"/>
      <c r="X38" s="95"/>
      <c r="Y38" s="96"/>
    </row>
    <row r="39" spans="3:28" s="89" customFormat="1" ht="0.75" customHeight="1">
      <c r="C39" s="98"/>
      <c r="D39" s="91" t="str">
        <f>'5E D2'!F7</f>
        <v>salade verte, tomate, maïs, ananas</v>
      </c>
      <c r="E39" s="99"/>
      <c r="F39" s="99"/>
      <c r="G39" s="99"/>
      <c r="H39" s="100"/>
      <c r="I39" s="101"/>
      <c r="J39" s="101"/>
      <c r="K39" s="101"/>
      <c r="L39" s="102"/>
      <c r="M39" s="103"/>
      <c r="O39" s="98"/>
      <c r="P39" s="91">
        <f>'5E D2'!F27</f>
        <v>0</v>
      </c>
      <c r="Q39" s="99"/>
      <c r="R39" s="99"/>
      <c r="S39" s="99"/>
      <c r="T39" s="100"/>
      <c r="U39" s="101"/>
      <c r="V39" s="101"/>
      <c r="W39" s="101"/>
      <c r="X39" s="102"/>
      <c r="Y39" s="103"/>
    </row>
    <row r="40" spans="3:28" s="89" customFormat="1" ht="22.5" hidden="1" customHeight="1">
      <c r="C40" s="98"/>
      <c r="D40" s="91">
        <f>'5E D2'!F8</f>
        <v>0</v>
      </c>
      <c r="E40" s="99"/>
      <c r="F40" s="99"/>
      <c r="G40" s="99"/>
      <c r="H40" s="100"/>
      <c r="I40" s="101"/>
      <c r="J40" s="101"/>
      <c r="K40" s="101"/>
      <c r="L40" s="102"/>
      <c r="M40" s="103"/>
      <c r="O40" s="98"/>
      <c r="P40" s="91">
        <f>'5E D2'!F28</f>
        <v>0</v>
      </c>
      <c r="Q40" s="99"/>
      <c r="R40" s="99"/>
      <c r="S40" s="99"/>
      <c r="T40" s="100"/>
      <c r="U40" s="101"/>
      <c r="V40" s="101"/>
      <c r="W40" s="101"/>
      <c r="X40" s="102"/>
      <c r="Y40" s="103"/>
    </row>
    <row r="41" spans="3:28" s="89" customFormat="1" ht="20.25" customHeight="1">
      <c r="C41" s="104">
        <f>+C29+1</f>
        <v>46141</v>
      </c>
      <c r="D41" s="91" t="str">
        <f>'5E D2'!F9</f>
        <v>Filet de merlu FME  sauce provençale</v>
      </c>
      <c r="E41" s="99" t="s">
        <v>57</v>
      </c>
      <c r="F41" s="99" t="s">
        <v>57</v>
      </c>
      <c r="G41" s="99" t="s">
        <v>57</v>
      </c>
      <c r="H41" s="100"/>
      <c r="I41" s="101"/>
      <c r="J41" s="101"/>
      <c r="K41" s="101"/>
      <c r="L41" s="102"/>
      <c r="M41" s="103"/>
      <c r="O41" s="104">
        <f>+O29+1</f>
        <v>46148</v>
      </c>
      <c r="P41" s="91" t="str">
        <f>'5E D2'!F29</f>
        <v>Sauté de poulet sauce crème</v>
      </c>
      <c r="Q41" s="99" t="s">
        <v>57</v>
      </c>
      <c r="R41" s="99" t="s">
        <v>57</v>
      </c>
      <c r="S41" s="99" t="s">
        <v>57</v>
      </c>
      <c r="T41" s="100"/>
      <c r="U41" s="101"/>
      <c r="V41" s="101"/>
      <c r="W41" s="101"/>
      <c r="X41" s="102"/>
      <c r="Y41" s="103"/>
      <c r="AB41" s="105"/>
    </row>
    <row r="42" spans="3:28" s="89" customFormat="1" ht="22.5" hidden="1" customHeight="1">
      <c r="C42" s="104"/>
      <c r="D42" s="91">
        <f>'5E D2'!F10</f>
        <v>0</v>
      </c>
      <c r="E42" s="99"/>
      <c r="F42" s="99"/>
      <c r="G42" s="99"/>
      <c r="H42" s="100"/>
      <c r="I42" s="101"/>
      <c r="J42" s="101"/>
      <c r="K42" s="101"/>
      <c r="L42" s="102"/>
      <c r="M42" s="103"/>
      <c r="O42" s="104"/>
      <c r="P42" s="91">
        <f>'5E D2'!F30</f>
        <v>0</v>
      </c>
      <c r="Q42" s="99"/>
      <c r="R42" s="99"/>
      <c r="S42" s="99"/>
      <c r="T42" s="100"/>
      <c r="U42" s="101"/>
      <c r="V42" s="101"/>
      <c r="W42" s="101"/>
      <c r="X42" s="102"/>
      <c r="Y42" s="103"/>
      <c r="AB42" s="105"/>
    </row>
    <row r="43" spans="3:28" s="89" customFormat="1" ht="0.75" customHeight="1">
      <c r="C43" s="104"/>
      <c r="D43" s="91">
        <f>'5E D2'!F11</f>
        <v>0</v>
      </c>
      <c r="E43" s="99"/>
      <c r="F43" s="99"/>
      <c r="G43" s="99"/>
      <c r="H43" s="100"/>
      <c r="I43" s="101"/>
      <c r="J43" s="101"/>
      <c r="K43" s="101"/>
      <c r="L43" s="102"/>
      <c r="M43" s="103"/>
      <c r="O43" s="104"/>
      <c r="P43" s="91">
        <f>'5E D2'!F31</f>
        <v>0</v>
      </c>
      <c r="Q43" s="99"/>
      <c r="R43" s="99"/>
      <c r="S43" s="99"/>
      <c r="T43" s="100"/>
      <c r="U43" s="101"/>
      <c r="V43" s="101"/>
      <c r="W43" s="101"/>
      <c r="X43" s="102"/>
      <c r="Y43" s="103"/>
      <c r="AB43" s="105"/>
    </row>
    <row r="44" spans="3:28" s="89" customFormat="1" ht="21.75" customHeight="1">
      <c r="C44" s="103"/>
      <c r="D44" s="91" t="str">
        <f>'5E D2'!F12</f>
        <v>Riz pilaf IGP</v>
      </c>
      <c r="E44" s="99" t="s">
        <v>57</v>
      </c>
      <c r="F44" s="99" t="s">
        <v>57</v>
      </c>
      <c r="G44" s="99" t="s">
        <v>57</v>
      </c>
      <c r="H44" s="100"/>
      <c r="I44" s="101"/>
      <c r="J44" s="101"/>
      <c r="K44" s="101"/>
      <c r="L44" s="102"/>
      <c r="M44" s="106"/>
      <c r="O44" s="103"/>
      <c r="P44" s="91" t="str">
        <f>'5E D2'!F32</f>
        <v>Riz camarguais IGP</v>
      </c>
      <c r="Q44" s="99" t="s">
        <v>57</v>
      </c>
      <c r="R44" s="99" t="s">
        <v>57</v>
      </c>
      <c r="S44" s="99" t="s">
        <v>57</v>
      </c>
      <c r="T44" s="100"/>
      <c r="U44" s="101"/>
      <c r="V44" s="101"/>
      <c r="W44" s="101"/>
      <c r="X44" s="102"/>
      <c r="Y44" s="106"/>
    </row>
    <row r="45" spans="3:28" s="89" customFormat="1" ht="2.25" hidden="1" customHeight="1">
      <c r="C45" s="103"/>
      <c r="D45" s="91">
        <f>'5E D2'!F13</f>
        <v>0</v>
      </c>
      <c r="E45" s="99"/>
      <c r="F45" s="99"/>
      <c r="G45" s="99"/>
      <c r="H45" s="100"/>
      <c r="I45" s="101"/>
      <c r="J45" s="101"/>
      <c r="K45" s="101"/>
      <c r="L45" s="102"/>
      <c r="M45" s="106"/>
      <c r="O45" s="103"/>
      <c r="P45" s="91">
        <f>'5E D2'!F33</f>
        <v>0</v>
      </c>
      <c r="Q45" s="99"/>
      <c r="R45" s="99"/>
      <c r="S45" s="99"/>
      <c r="T45" s="100"/>
      <c r="U45" s="101"/>
      <c r="V45" s="101"/>
      <c r="W45" s="101"/>
      <c r="X45" s="102"/>
      <c r="Y45" s="106"/>
    </row>
    <row r="46" spans="3:28" s="89" customFormat="1" ht="22.5" hidden="1" customHeight="1">
      <c r="C46" s="103"/>
      <c r="D46" s="91">
        <f>'5E D2'!F14</f>
        <v>0</v>
      </c>
      <c r="E46" s="99"/>
      <c r="F46" s="99"/>
      <c r="G46" s="99"/>
      <c r="H46" s="100"/>
      <c r="I46" s="101"/>
      <c r="J46" s="101"/>
      <c r="K46" s="101"/>
      <c r="L46" s="102"/>
      <c r="M46" s="106"/>
      <c r="O46" s="103"/>
      <c r="P46" s="91">
        <f>'5E D2'!F34</f>
        <v>0</v>
      </c>
      <c r="Q46" s="99"/>
      <c r="R46" s="99"/>
      <c r="S46" s="99"/>
      <c r="T46" s="100"/>
      <c r="U46" s="101"/>
      <c r="V46" s="101"/>
      <c r="W46" s="101"/>
      <c r="X46" s="102"/>
      <c r="Y46" s="106"/>
    </row>
    <row r="47" spans="3:28" s="89" customFormat="1" ht="22.5" customHeight="1">
      <c r="C47" s="98"/>
      <c r="D47" s="91" t="str">
        <f>'5E D2'!F15</f>
        <v>Yaourt sucré</v>
      </c>
      <c r="E47" s="99" t="s">
        <v>57</v>
      </c>
      <c r="F47" s="99" t="s">
        <v>57</v>
      </c>
      <c r="G47" s="99" t="s">
        <v>57</v>
      </c>
      <c r="H47" s="100"/>
      <c r="I47" s="101"/>
      <c r="J47" s="101"/>
      <c r="K47" s="101"/>
      <c r="L47" s="102"/>
      <c r="M47" s="106"/>
      <c r="O47" s="98"/>
      <c r="P47" s="91" t="str">
        <f>'5E D2'!F35</f>
        <v>Petit suisse sucré</v>
      </c>
      <c r="Q47" s="99" t="s">
        <v>57</v>
      </c>
      <c r="R47" s="99" t="s">
        <v>57</v>
      </c>
      <c r="S47" s="99" t="s">
        <v>57</v>
      </c>
      <c r="T47" s="100"/>
      <c r="U47" s="101"/>
      <c r="V47" s="101"/>
      <c r="W47" s="101"/>
      <c r="X47" s="102"/>
      <c r="Y47" s="106"/>
    </row>
    <row r="48" spans="3:28" s="89" customFormat="1" ht="0.75" customHeight="1">
      <c r="C48" s="98"/>
      <c r="D48" s="91">
        <f>'5E D2'!F16</f>
        <v>0</v>
      </c>
      <c r="E48" s="99"/>
      <c r="F48" s="99"/>
      <c r="G48" s="99"/>
      <c r="H48" s="100"/>
      <c r="I48" s="101"/>
      <c r="J48" s="101"/>
      <c r="K48" s="101"/>
      <c r="L48" s="102"/>
      <c r="M48" s="106"/>
      <c r="O48" s="98"/>
      <c r="P48" s="91">
        <f>'5E D2'!F36</f>
        <v>0</v>
      </c>
      <c r="Q48" s="99"/>
      <c r="R48" s="99"/>
      <c r="S48" s="99"/>
      <c r="T48" s="100"/>
      <c r="U48" s="101"/>
      <c r="V48" s="101"/>
      <c r="W48" s="101"/>
      <c r="X48" s="102"/>
      <c r="Y48" s="106"/>
    </row>
    <row r="49" spans="3:28" s="89" customFormat="1" ht="22.5" customHeight="1">
      <c r="C49" s="107"/>
      <c r="D49" s="91" t="str">
        <f>'5E D2'!F17</f>
        <v>Fruit de saison</v>
      </c>
      <c r="E49" s="108" t="s">
        <v>57</v>
      </c>
      <c r="F49" s="108" t="s">
        <v>57</v>
      </c>
      <c r="G49" s="108" t="s">
        <v>57</v>
      </c>
      <c r="H49" s="109"/>
      <c r="I49" s="110"/>
      <c r="J49" s="110"/>
      <c r="K49" s="110"/>
      <c r="L49" s="111"/>
      <c r="M49" s="112"/>
      <c r="O49" s="107"/>
      <c r="P49" s="91" t="str">
        <f>'5E D2'!F37</f>
        <v>Ananas au sirop</v>
      </c>
      <c r="Q49" s="108" t="s">
        <v>57</v>
      </c>
      <c r="R49" s="108" t="s">
        <v>57</v>
      </c>
      <c r="S49" s="108" t="s">
        <v>57</v>
      </c>
      <c r="T49" s="109"/>
      <c r="U49" s="110"/>
      <c r="V49" s="110"/>
      <c r="W49" s="110"/>
      <c r="X49" s="111"/>
      <c r="Y49" s="112"/>
    </row>
    <row r="50" spans="3:28" s="89" customFormat="1" ht="22.5" customHeight="1">
      <c r="C50" s="90" t="s">
        <v>60</v>
      </c>
      <c r="D50" s="97" t="str">
        <f>'5E D2'!H6</f>
        <v>Concombre à la crème</v>
      </c>
      <c r="E50" s="92" t="s">
        <v>57</v>
      </c>
      <c r="F50" s="92" t="s">
        <v>57</v>
      </c>
      <c r="G50" s="92" t="s">
        <v>57</v>
      </c>
      <c r="H50" s="93"/>
      <c r="I50" s="94"/>
      <c r="J50" s="94"/>
      <c r="K50" s="94"/>
      <c r="L50" s="95"/>
      <c r="M50" s="96"/>
      <c r="O50" s="90" t="s">
        <v>60</v>
      </c>
      <c r="P50" s="97" t="str">
        <f>'5E D2'!H26</f>
        <v>Macédoine de légumes</v>
      </c>
      <c r="Q50" s="92" t="s">
        <v>57</v>
      </c>
      <c r="R50" s="92" t="s">
        <v>57</v>
      </c>
      <c r="S50" s="92" t="s">
        <v>57</v>
      </c>
      <c r="T50" s="93"/>
      <c r="U50" s="94"/>
      <c r="V50" s="94"/>
      <c r="W50" s="94"/>
      <c r="X50" s="95"/>
      <c r="Y50" s="96"/>
    </row>
    <row r="51" spans="3:28" s="89" customFormat="1" ht="0.75" customHeight="1">
      <c r="C51" s="98"/>
      <c r="D51" s="91">
        <f>'5E D2'!H7</f>
        <v>0</v>
      </c>
      <c r="E51" s="99"/>
      <c r="F51" s="99"/>
      <c r="G51" s="99"/>
      <c r="H51" s="100"/>
      <c r="I51" s="101"/>
      <c r="J51" s="101"/>
      <c r="K51" s="101"/>
      <c r="L51" s="102"/>
      <c r="M51" s="103"/>
      <c r="O51" s="98"/>
      <c r="P51" s="91">
        <f>'5E D2'!H27</f>
        <v>0</v>
      </c>
      <c r="Q51" s="99"/>
      <c r="R51" s="99"/>
      <c r="S51" s="99"/>
      <c r="T51" s="100"/>
      <c r="U51" s="101"/>
      <c r="V51" s="101"/>
      <c r="W51" s="101"/>
      <c r="X51" s="102"/>
      <c r="Y51" s="103"/>
    </row>
    <row r="52" spans="3:28" s="89" customFormat="1" ht="22.5" hidden="1" customHeight="1">
      <c r="C52" s="98"/>
      <c r="D52" s="91">
        <f>'5E D2'!H8</f>
        <v>0</v>
      </c>
      <c r="E52" s="99"/>
      <c r="F52" s="99"/>
      <c r="G52" s="99"/>
      <c r="H52" s="100"/>
      <c r="I52" s="101"/>
      <c r="J52" s="101"/>
      <c r="K52" s="101"/>
      <c r="L52" s="102"/>
      <c r="M52" s="103"/>
      <c r="O52" s="98"/>
      <c r="P52" s="91">
        <f>'5E D2'!H28</f>
        <v>0</v>
      </c>
      <c r="Q52" s="99"/>
      <c r="R52" s="99"/>
      <c r="S52" s="99"/>
      <c r="T52" s="100"/>
      <c r="U52" s="101"/>
      <c r="V52" s="101"/>
      <c r="W52" s="101"/>
      <c r="X52" s="102"/>
      <c r="Y52" s="103"/>
    </row>
    <row r="53" spans="3:28" s="89" customFormat="1" ht="20.25" customHeight="1">
      <c r="C53" s="104">
        <f>+C41+1</f>
        <v>46142</v>
      </c>
      <c r="D53" s="91" t="str">
        <f>'5E D2'!H9</f>
        <v>Hachis végétarien *</v>
      </c>
      <c r="E53" s="99" t="s">
        <v>57</v>
      </c>
      <c r="F53" s="99" t="s">
        <v>57</v>
      </c>
      <c r="G53" s="99" t="s">
        <v>57</v>
      </c>
      <c r="H53" s="100"/>
      <c r="I53" s="101"/>
      <c r="J53" s="101"/>
      <c r="K53" s="101"/>
      <c r="L53" s="102"/>
      <c r="M53" s="103"/>
      <c r="O53" s="104">
        <f>+O41+1</f>
        <v>46149</v>
      </c>
      <c r="P53" s="91" t="str">
        <f>'5E D2'!H29</f>
        <v>Boulettes de bœuf sauce tomate</v>
      </c>
      <c r="Q53" s="99" t="s">
        <v>57</v>
      </c>
      <c r="R53" s="99" t="s">
        <v>57</v>
      </c>
      <c r="S53" s="99" t="s">
        <v>57</v>
      </c>
      <c r="T53" s="100"/>
      <c r="U53" s="101"/>
      <c r="V53" s="101"/>
      <c r="W53" s="101"/>
      <c r="X53" s="102"/>
      <c r="Y53" s="103"/>
      <c r="AB53" s="105"/>
    </row>
    <row r="54" spans="3:28" s="89" customFormat="1" ht="22.5" hidden="1" customHeight="1">
      <c r="C54" s="104"/>
      <c r="D54" s="91" t="str">
        <f>'5E D2'!H10</f>
        <v>Purée de patate douce BIO</v>
      </c>
      <c r="E54" s="99"/>
      <c r="F54" s="99"/>
      <c r="G54" s="99"/>
      <c r="H54" s="100"/>
      <c r="I54" s="101"/>
      <c r="J54" s="101"/>
      <c r="K54" s="101"/>
      <c r="L54" s="102"/>
      <c r="M54" s="103"/>
      <c r="O54" s="104"/>
      <c r="P54" s="91">
        <f>'5E D2'!H30</f>
        <v>0</v>
      </c>
      <c r="Q54" s="99"/>
      <c r="R54" s="99"/>
      <c r="S54" s="99"/>
      <c r="T54" s="100"/>
      <c r="U54" s="101"/>
      <c r="V54" s="101"/>
      <c r="W54" s="101"/>
      <c r="X54" s="102"/>
      <c r="Y54" s="103"/>
      <c r="AB54" s="105"/>
    </row>
    <row r="55" spans="3:28" s="89" customFormat="1" ht="0.75" customHeight="1">
      <c r="C55" s="104"/>
      <c r="D55" s="91">
        <f>'5E D2'!H11</f>
        <v>0</v>
      </c>
      <c r="E55" s="99"/>
      <c r="F55" s="99"/>
      <c r="G55" s="99"/>
      <c r="H55" s="100"/>
      <c r="I55" s="101"/>
      <c r="J55" s="101"/>
      <c r="K55" s="101"/>
      <c r="L55" s="102"/>
      <c r="M55" s="103"/>
      <c r="O55" s="104"/>
      <c r="P55" s="91">
        <f>'5E D2'!H31</f>
        <v>0</v>
      </c>
      <c r="Q55" s="99"/>
      <c r="R55" s="99"/>
      <c r="S55" s="99"/>
      <c r="T55" s="100"/>
      <c r="U55" s="101"/>
      <c r="V55" s="101"/>
      <c r="W55" s="101"/>
      <c r="X55" s="102"/>
      <c r="Y55" s="103"/>
      <c r="AB55" s="105"/>
    </row>
    <row r="56" spans="3:28" s="89" customFormat="1" ht="21.75" customHeight="1">
      <c r="C56" s="103"/>
      <c r="D56" s="91" t="str">
        <f>'5E D2'!H12</f>
        <v>-</v>
      </c>
      <c r="E56" s="99" t="s">
        <v>57</v>
      </c>
      <c r="F56" s="99" t="s">
        <v>57</v>
      </c>
      <c r="G56" s="99" t="s">
        <v>57</v>
      </c>
      <c r="H56" s="100"/>
      <c r="I56" s="101"/>
      <c r="J56" s="101"/>
      <c r="K56" s="101"/>
      <c r="L56" s="102"/>
      <c r="M56" s="106"/>
      <c r="O56" s="103"/>
      <c r="P56" s="91" t="str">
        <f>'5E D2'!H32</f>
        <v>Coquillettes BIO</v>
      </c>
      <c r="Q56" s="99" t="s">
        <v>57</v>
      </c>
      <c r="R56" s="99" t="s">
        <v>57</v>
      </c>
      <c r="S56" s="99" t="s">
        <v>57</v>
      </c>
      <c r="T56" s="100"/>
      <c r="U56" s="101"/>
      <c r="V56" s="101"/>
      <c r="W56" s="101"/>
      <c r="X56" s="102"/>
      <c r="Y56" s="106"/>
    </row>
    <row r="57" spans="3:28" s="89" customFormat="1" ht="2.25" hidden="1" customHeight="1">
      <c r="C57" s="103"/>
      <c r="D57" s="91">
        <f>'5E D2'!H13</f>
        <v>0</v>
      </c>
      <c r="E57" s="99"/>
      <c r="F57" s="99"/>
      <c r="G57" s="99"/>
      <c r="H57" s="100"/>
      <c r="I57" s="101"/>
      <c r="J57" s="101"/>
      <c r="K57" s="101"/>
      <c r="L57" s="102"/>
      <c r="M57" s="106"/>
      <c r="O57" s="103"/>
      <c r="P57" s="91">
        <f>'5E D2'!H33</f>
        <v>0</v>
      </c>
      <c r="Q57" s="99"/>
      <c r="R57" s="99"/>
      <c r="S57" s="99"/>
      <c r="T57" s="100"/>
      <c r="U57" s="101"/>
      <c r="V57" s="101"/>
      <c r="W57" s="101"/>
      <c r="X57" s="102"/>
      <c r="Y57" s="106"/>
    </row>
    <row r="58" spans="3:28" s="89" customFormat="1" ht="22.5" hidden="1" customHeight="1">
      <c r="C58" s="103"/>
      <c r="D58" s="91">
        <f>'5E D2'!H14</f>
        <v>0</v>
      </c>
      <c r="E58" s="99"/>
      <c r="F58" s="99"/>
      <c r="G58" s="99"/>
      <c r="H58" s="100"/>
      <c r="I58" s="101"/>
      <c r="J58" s="101"/>
      <c r="K58" s="101"/>
      <c r="L58" s="102"/>
      <c r="M58" s="106"/>
      <c r="O58" s="103"/>
      <c r="P58" s="91">
        <f>'5E D2'!H34</f>
        <v>0</v>
      </c>
      <c r="Q58" s="99"/>
      <c r="R58" s="99"/>
      <c r="S58" s="99"/>
      <c r="T58" s="100"/>
      <c r="U58" s="101"/>
      <c r="V58" s="101"/>
      <c r="W58" s="101"/>
      <c r="X58" s="102"/>
      <c r="Y58" s="106"/>
    </row>
    <row r="59" spans="3:28" s="89" customFormat="1" ht="22.5" customHeight="1">
      <c r="C59" s="98"/>
      <c r="D59" s="91" t="e">
        <f>#REF!</f>
        <v>#REF!</v>
      </c>
      <c r="E59" s="99" t="s">
        <v>57</v>
      </c>
      <c r="F59" s="99" t="s">
        <v>57</v>
      </c>
      <c r="G59" s="99" t="s">
        <v>57</v>
      </c>
      <c r="H59" s="100"/>
      <c r="I59" s="101"/>
      <c r="J59" s="101"/>
      <c r="K59" s="101"/>
      <c r="L59" s="102"/>
      <c r="M59" s="106"/>
      <c r="O59" s="98"/>
      <c r="P59" s="91" t="str">
        <f>'5E D2'!H35</f>
        <v>Edam</v>
      </c>
      <c r="Q59" s="99" t="s">
        <v>57</v>
      </c>
      <c r="R59" s="99" t="s">
        <v>57</v>
      </c>
      <c r="S59" s="99" t="s">
        <v>57</v>
      </c>
      <c r="T59" s="100"/>
      <c r="U59" s="101"/>
      <c r="V59" s="101"/>
      <c r="W59" s="101"/>
      <c r="X59" s="102"/>
      <c r="Y59" s="106"/>
    </row>
    <row r="60" spans="3:28" s="89" customFormat="1" ht="0.75" customHeight="1">
      <c r="C60" s="98"/>
      <c r="D60" s="91" t="e">
        <f>#REF!</f>
        <v>#REF!</v>
      </c>
      <c r="E60" s="99"/>
      <c r="F60" s="99"/>
      <c r="G60" s="99"/>
      <c r="H60" s="100"/>
      <c r="I60" s="101"/>
      <c r="J60" s="101"/>
      <c r="K60" s="101"/>
      <c r="L60" s="102"/>
      <c r="M60" s="106"/>
      <c r="O60" s="98"/>
      <c r="P60" s="91">
        <f>'5E D2'!H36</f>
        <v>0</v>
      </c>
      <c r="Q60" s="99"/>
      <c r="R60" s="99"/>
      <c r="S60" s="99"/>
      <c r="T60" s="100"/>
      <c r="U60" s="101"/>
      <c r="V60" s="101"/>
      <c r="W60" s="101"/>
      <c r="X60" s="102"/>
      <c r="Y60" s="106"/>
    </row>
    <row r="61" spans="3:28" s="89" customFormat="1" ht="22.5" customHeight="1">
      <c r="C61" s="107"/>
      <c r="D61" s="91" t="e">
        <f>#REF!</f>
        <v>#REF!</v>
      </c>
      <c r="E61" s="108" t="s">
        <v>57</v>
      </c>
      <c r="F61" s="108" t="s">
        <v>57</v>
      </c>
      <c r="G61" s="108" t="s">
        <v>57</v>
      </c>
      <c r="H61" s="109"/>
      <c r="I61" s="110"/>
      <c r="J61" s="110"/>
      <c r="K61" s="110"/>
      <c r="L61" s="111"/>
      <c r="M61" s="112"/>
      <c r="O61" s="107"/>
      <c r="P61" s="91" t="str">
        <f>'5E D2'!H37</f>
        <v>Fruit de saison</v>
      </c>
      <c r="Q61" s="108" t="s">
        <v>57</v>
      </c>
      <c r="R61" s="108" t="s">
        <v>57</v>
      </c>
      <c r="S61" s="108" t="s">
        <v>57</v>
      </c>
      <c r="T61" s="109"/>
      <c r="U61" s="110"/>
      <c r="V61" s="110"/>
      <c r="W61" s="110"/>
      <c r="X61" s="111"/>
      <c r="Y61" s="112"/>
    </row>
    <row r="62" spans="3:28" s="89" customFormat="1" ht="22.5" customHeight="1">
      <c r="C62" s="90" t="s">
        <v>61</v>
      </c>
      <c r="D62" s="97">
        <f>'5E D2'!J6</f>
        <v>0</v>
      </c>
      <c r="E62" s="92" t="s">
        <v>57</v>
      </c>
      <c r="F62" s="92" t="s">
        <v>57</v>
      </c>
      <c r="G62" s="92" t="s">
        <v>57</v>
      </c>
      <c r="H62" s="93"/>
      <c r="I62" s="94"/>
      <c r="J62" s="94"/>
      <c r="K62" s="94"/>
      <c r="L62" s="95"/>
      <c r="M62" s="96"/>
      <c r="O62" s="90" t="s">
        <v>61</v>
      </c>
      <c r="P62" s="97">
        <f>'5E D2'!J26</f>
        <v>0</v>
      </c>
      <c r="Q62" s="92" t="s">
        <v>57</v>
      </c>
      <c r="R62" s="92" t="s">
        <v>57</v>
      </c>
      <c r="S62" s="92" t="s">
        <v>57</v>
      </c>
      <c r="T62" s="93"/>
      <c r="U62" s="94"/>
      <c r="V62" s="94"/>
      <c r="W62" s="94"/>
      <c r="X62" s="95"/>
      <c r="Y62" s="96"/>
    </row>
    <row r="63" spans="3:28" s="89" customFormat="1" ht="0.75" customHeight="1">
      <c r="C63" s="98"/>
      <c r="D63" s="91">
        <f>'5E D2'!J7</f>
        <v>0</v>
      </c>
      <c r="E63" s="99"/>
      <c r="F63" s="99"/>
      <c r="G63" s="99"/>
      <c r="H63" s="100"/>
      <c r="I63" s="101"/>
      <c r="J63" s="101"/>
      <c r="K63" s="101"/>
      <c r="L63" s="102"/>
      <c r="M63" s="103"/>
      <c r="O63" s="98"/>
      <c r="P63" s="91">
        <f>'5E D2'!J27</f>
        <v>0</v>
      </c>
      <c r="Q63" s="99"/>
      <c r="R63" s="99"/>
      <c r="S63" s="99"/>
      <c r="T63" s="100"/>
      <c r="U63" s="101"/>
      <c r="V63" s="101"/>
      <c r="W63" s="101"/>
      <c r="X63" s="102"/>
      <c r="Y63" s="103"/>
    </row>
    <row r="64" spans="3:28" s="89" customFormat="1" ht="22.5" hidden="1" customHeight="1">
      <c r="C64" s="98"/>
      <c r="D64" s="91">
        <f>'5E D2'!J8</f>
        <v>0</v>
      </c>
      <c r="E64" s="99"/>
      <c r="F64" s="99"/>
      <c r="G64" s="99"/>
      <c r="H64" s="100"/>
      <c r="I64" s="101"/>
      <c r="J64" s="101"/>
      <c r="K64" s="101"/>
      <c r="L64" s="102"/>
      <c r="M64" s="103"/>
      <c r="O64" s="98"/>
      <c r="P64" s="91">
        <f>'5E D2'!J28</f>
        <v>0</v>
      </c>
      <c r="Q64" s="99"/>
      <c r="R64" s="99"/>
      <c r="S64" s="99"/>
      <c r="T64" s="100"/>
      <c r="U64" s="101"/>
      <c r="V64" s="101"/>
      <c r="W64" s="101"/>
      <c r="X64" s="102"/>
      <c r="Y64" s="103"/>
    </row>
    <row r="65" spans="3:28" s="89" customFormat="1" ht="20.25" customHeight="1">
      <c r="C65" s="104">
        <f>+C53+1</f>
        <v>46143</v>
      </c>
      <c r="D65" s="91">
        <f>'5E D2'!J9</f>
        <v>0</v>
      </c>
      <c r="E65" s="99" t="s">
        <v>57</v>
      </c>
      <c r="F65" s="99" t="s">
        <v>57</v>
      </c>
      <c r="G65" s="99" t="s">
        <v>57</v>
      </c>
      <c r="H65" s="100"/>
      <c r="I65" s="101"/>
      <c r="J65" s="101"/>
      <c r="K65" s="101"/>
      <c r="L65" s="102"/>
      <c r="M65" s="103"/>
      <c r="O65" s="104">
        <f>+O53+1</f>
        <v>46150</v>
      </c>
      <c r="P65" s="91">
        <f>'5E D2'!J29</f>
        <v>0</v>
      </c>
      <c r="Q65" s="99" t="s">
        <v>57</v>
      </c>
      <c r="R65" s="99" t="s">
        <v>57</v>
      </c>
      <c r="S65" s="99" t="s">
        <v>57</v>
      </c>
      <c r="T65" s="100"/>
      <c r="U65" s="101"/>
      <c r="V65" s="101"/>
      <c r="W65" s="101"/>
      <c r="X65" s="102"/>
      <c r="Y65" s="103"/>
      <c r="AB65" s="105"/>
    </row>
    <row r="66" spans="3:28" s="89" customFormat="1" ht="22.5" hidden="1" customHeight="1">
      <c r="C66" s="104"/>
      <c r="D66" s="91">
        <f>'5E D2'!J10</f>
        <v>0</v>
      </c>
      <c r="E66" s="99"/>
      <c r="F66" s="99"/>
      <c r="G66" s="99"/>
      <c r="H66" s="100"/>
      <c r="I66" s="101"/>
      <c r="J66" s="101"/>
      <c r="K66" s="101"/>
      <c r="L66" s="102"/>
      <c r="M66" s="103"/>
      <c r="O66" s="104"/>
      <c r="P66" s="91">
        <f>'5E D2'!J30</f>
        <v>0</v>
      </c>
      <c r="Q66" s="99"/>
      <c r="R66" s="99"/>
      <c r="S66" s="99"/>
      <c r="T66" s="100"/>
      <c r="U66" s="101"/>
      <c r="V66" s="101"/>
      <c r="W66" s="101"/>
      <c r="X66" s="102"/>
      <c r="Y66" s="103"/>
      <c r="AB66" s="105"/>
    </row>
    <row r="67" spans="3:28" s="89" customFormat="1" ht="0.75" customHeight="1">
      <c r="C67" s="104"/>
      <c r="D67" s="91">
        <f>'5E D2'!J11</f>
        <v>0</v>
      </c>
      <c r="E67" s="99"/>
      <c r="F67" s="99"/>
      <c r="G67" s="99"/>
      <c r="H67" s="100"/>
      <c r="I67" s="101"/>
      <c r="J67" s="101"/>
      <c r="K67" s="101"/>
      <c r="L67" s="102"/>
      <c r="M67" s="103"/>
      <c r="O67" s="104"/>
      <c r="P67" s="91">
        <f>'5E D2'!J31</f>
        <v>0</v>
      </c>
      <c r="Q67" s="99"/>
      <c r="R67" s="99"/>
      <c r="S67" s="99"/>
      <c r="T67" s="100"/>
      <c r="U67" s="101"/>
      <c r="V67" s="101"/>
      <c r="W67" s="101"/>
      <c r="X67" s="102"/>
      <c r="Y67" s="103"/>
      <c r="AB67" s="105"/>
    </row>
    <row r="68" spans="3:28" s="89" customFormat="1" ht="21.75" customHeight="1">
      <c r="C68" s="103"/>
      <c r="D68" s="91">
        <f>'5E D2'!J12</f>
        <v>0</v>
      </c>
      <c r="E68" s="99" t="s">
        <v>57</v>
      </c>
      <c r="F68" s="99" t="s">
        <v>57</v>
      </c>
      <c r="G68" s="99" t="s">
        <v>57</v>
      </c>
      <c r="H68" s="100"/>
      <c r="I68" s="101"/>
      <c r="J68" s="101"/>
      <c r="K68" s="101"/>
      <c r="L68" s="102"/>
      <c r="M68" s="106"/>
      <c r="O68" s="103"/>
      <c r="P68" s="91">
        <f>'5E D2'!J32</f>
        <v>0</v>
      </c>
      <c r="Q68" s="99" t="s">
        <v>57</v>
      </c>
      <c r="R68" s="99" t="s">
        <v>57</v>
      </c>
      <c r="S68" s="99" t="s">
        <v>57</v>
      </c>
      <c r="T68" s="100"/>
      <c r="U68" s="101"/>
      <c r="V68" s="101"/>
      <c r="W68" s="101"/>
      <c r="X68" s="102"/>
      <c r="Y68" s="106"/>
    </row>
    <row r="69" spans="3:28" s="89" customFormat="1" ht="2.25" hidden="1" customHeight="1">
      <c r="C69" s="103"/>
      <c r="D69" s="91">
        <f>'5E D2'!J13</f>
        <v>0</v>
      </c>
      <c r="E69" s="99"/>
      <c r="F69" s="99"/>
      <c r="G69" s="99"/>
      <c r="H69" s="100"/>
      <c r="I69" s="101"/>
      <c r="J69" s="101"/>
      <c r="K69" s="101"/>
      <c r="L69" s="102"/>
      <c r="M69" s="106"/>
      <c r="O69" s="103"/>
      <c r="P69" s="91">
        <f>'5E D2'!J33</f>
        <v>0</v>
      </c>
      <c r="Q69" s="99"/>
      <c r="R69" s="99"/>
      <c r="S69" s="99"/>
      <c r="T69" s="100"/>
      <c r="U69" s="101"/>
      <c r="V69" s="101"/>
      <c r="W69" s="101"/>
      <c r="X69" s="102"/>
      <c r="Y69" s="106"/>
    </row>
    <row r="70" spans="3:28" s="89" customFormat="1" ht="22.5" hidden="1" customHeight="1">
      <c r="C70" s="103"/>
      <c r="D70" s="91">
        <f>'5E D2'!J14</f>
        <v>0</v>
      </c>
      <c r="E70" s="99"/>
      <c r="F70" s="99"/>
      <c r="G70" s="99"/>
      <c r="H70" s="100"/>
      <c r="I70" s="101"/>
      <c r="J70" s="101"/>
      <c r="K70" s="101"/>
      <c r="L70" s="102"/>
      <c r="M70" s="106"/>
      <c r="O70" s="103"/>
      <c r="P70" s="91">
        <f>'5E D2'!J34</f>
        <v>0</v>
      </c>
      <c r="Q70" s="99"/>
      <c r="R70" s="99"/>
      <c r="S70" s="99"/>
      <c r="T70" s="100"/>
      <c r="U70" s="101"/>
      <c r="V70" s="101"/>
      <c r="W70" s="101"/>
      <c r="X70" s="102"/>
      <c r="Y70" s="106"/>
    </row>
    <row r="71" spans="3:28" s="89" customFormat="1" ht="22.5" customHeight="1">
      <c r="C71" s="98"/>
      <c r="D71" s="91" t="e">
        <f>#REF!</f>
        <v>#REF!</v>
      </c>
      <c r="E71" s="99" t="s">
        <v>57</v>
      </c>
      <c r="F71" s="99" t="s">
        <v>57</v>
      </c>
      <c r="G71" s="99" t="s">
        <v>57</v>
      </c>
      <c r="H71" s="100"/>
      <c r="I71" s="101"/>
      <c r="J71" s="101"/>
      <c r="K71" s="101"/>
      <c r="L71" s="102"/>
      <c r="M71" s="106"/>
      <c r="O71" s="98"/>
      <c r="P71" s="91">
        <f>'5E D2'!J35</f>
        <v>0</v>
      </c>
      <c r="Q71" s="99" t="s">
        <v>57</v>
      </c>
      <c r="R71" s="99" t="s">
        <v>57</v>
      </c>
      <c r="S71" s="99" t="s">
        <v>57</v>
      </c>
      <c r="T71" s="100"/>
      <c r="U71" s="101"/>
      <c r="V71" s="101"/>
      <c r="W71" s="101"/>
      <c r="X71" s="102"/>
      <c r="Y71" s="106"/>
    </row>
    <row r="72" spans="3:28" s="89" customFormat="1" ht="0.75" customHeight="1">
      <c r="C72" s="98"/>
      <c r="D72" s="91" t="e">
        <f>#REF!</f>
        <v>#REF!</v>
      </c>
      <c r="E72" s="99"/>
      <c r="F72" s="99"/>
      <c r="G72" s="99"/>
      <c r="H72" s="100"/>
      <c r="I72" s="101"/>
      <c r="J72" s="101"/>
      <c r="K72" s="101"/>
      <c r="L72" s="102"/>
      <c r="M72" s="106"/>
      <c r="O72" s="98"/>
      <c r="P72" s="91">
        <f>'5E D2'!J36</f>
        <v>0</v>
      </c>
      <c r="Q72" s="99"/>
      <c r="R72" s="99"/>
      <c r="S72" s="99"/>
      <c r="T72" s="100"/>
      <c r="U72" s="101"/>
      <c r="V72" s="101"/>
      <c r="W72" s="101"/>
      <c r="X72" s="102"/>
      <c r="Y72" s="106"/>
    </row>
    <row r="73" spans="3:28" s="89" customFormat="1" ht="22.5" customHeight="1">
      <c r="C73" s="107"/>
      <c r="D73" s="91" t="e">
        <f>#REF!</f>
        <v>#REF!</v>
      </c>
      <c r="E73" s="108" t="s">
        <v>57</v>
      </c>
      <c r="F73" s="108" t="s">
        <v>57</v>
      </c>
      <c r="G73" s="108" t="s">
        <v>57</v>
      </c>
      <c r="H73" s="109"/>
      <c r="I73" s="110"/>
      <c r="J73" s="110"/>
      <c r="K73" s="110"/>
      <c r="L73" s="111"/>
      <c r="M73" s="112"/>
      <c r="O73" s="107"/>
      <c r="P73" s="91">
        <f>'5E D2'!J37</f>
        <v>0</v>
      </c>
      <c r="Q73" s="108" t="s">
        <v>57</v>
      </c>
      <c r="R73" s="108" t="s">
        <v>57</v>
      </c>
      <c r="S73" s="108" t="s">
        <v>57</v>
      </c>
      <c r="T73" s="109"/>
      <c r="U73" s="110"/>
      <c r="V73" s="110"/>
      <c r="W73" s="110"/>
      <c r="X73" s="111"/>
      <c r="Y73" s="112"/>
    </row>
    <row r="74" spans="3:28" ht="15" customHeight="1">
      <c r="C74" s="297" t="s">
        <v>62</v>
      </c>
      <c r="D74" s="297"/>
      <c r="E74" s="297"/>
      <c r="F74" s="297"/>
      <c r="G74" s="297"/>
      <c r="H74" s="297"/>
      <c r="I74" s="297"/>
      <c r="J74" s="297"/>
      <c r="K74" s="297"/>
      <c r="L74" s="297"/>
      <c r="M74" s="297"/>
      <c r="O74" s="297" t="s">
        <v>62</v>
      </c>
      <c r="P74" s="297"/>
      <c r="Q74" s="297"/>
      <c r="R74" s="297"/>
      <c r="S74" s="297"/>
      <c r="T74" s="297"/>
      <c r="U74" s="297"/>
      <c r="V74" s="297"/>
      <c r="W74" s="297"/>
      <c r="X74" s="297"/>
      <c r="Y74" s="297"/>
    </row>
    <row r="75" spans="3:28">
      <c r="C75" s="113"/>
      <c r="D75" s="113"/>
      <c r="E75" s="113"/>
      <c r="F75" s="113"/>
      <c r="G75" s="113"/>
      <c r="H75" s="113"/>
      <c r="I75" s="113"/>
      <c r="J75" s="113"/>
      <c r="K75" s="113"/>
      <c r="L75" s="113"/>
      <c r="M75" s="113"/>
      <c r="O75" s="113"/>
      <c r="P75" s="113"/>
      <c r="Q75" s="113"/>
      <c r="R75" s="113"/>
      <c r="S75" s="113"/>
      <c r="T75" s="113"/>
      <c r="U75" s="113"/>
      <c r="V75" s="113"/>
      <c r="W75" s="113"/>
      <c r="X75" s="113"/>
      <c r="Y75" s="113"/>
    </row>
    <row r="76" spans="3:28">
      <c r="C76" s="298" t="s">
        <v>63</v>
      </c>
      <c r="D76" s="298"/>
      <c r="E76" s="298"/>
      <c r="F76" s="298"/>
      <c r="G76" s="298"/>
      <c r="H76" s="298"/>
      <c r="I76" s="298"/>
      <c r="J76" s="298"/>
      <c r="K76" s="298"/>
      <c r="L76" s="298"/>
      <c r="M76" s="298"/>
      <c r="O76" s="298" t="s">
        <v>63</v>
      </c>
      <c r="P76" s="298"/>
      <c r="Q76" s="298"/>
      <c r="R76" s="298"/>
      <c r="S76" s="298"/>
      <c r="T76" s="298"/>
      <c r="U76" s="298"/>
      <c r="V76" s="298"/>
      <c r="W76" s="298"/>
      <c r="X76" s="298"/>
      <c r="Y76" s="298"/>
    </row>
    <row r="77" spans="3:28" ht="115.5" customHeight="1">
      <c r="C77" s="299"/>
      <c r="D77" s="300"/>
      <c r="E77" s="300"/>
      <c r="F77" s="300"/>
      <c r="G77" s="300"/>
      <c r="H77" s="300"/>
      <c r="I77" s="300"/>
      <c r="J77" s="300"/>
      <c r="K77" s="300"/>
      <c r="L77" s="300"/>
      <c r="M77" s="301"/>
      <c r="O77" s="299"/>
      <c r="P77" s="300"/>
      <c r="Q77" s="300"/>
      <c r="R77" s="300"/>
      <c r="S77" s="300"/>
      <c r="T77" s="300"/>
      <c r="U77" s="300"/>
      <c r="V77" s="300"/>
      <c r="W77" s="300"/>
      <c r="X77" s="300"/>
      <c r="Y77" s="301"/>
    </row>
    <row r="79" spans="3:28" ht="53.25" customHeight="1">
      <c r="C79" s="67"/>
      <c r="D79" s="68"/>
      <c r="E79" s="69"/>
      <c r="F79" s="69"/>
      <c r="G79" s="69"/>
      <c r="H79" s="69"/>
      <c r="I79" s="69"/>
      <c r="J79" s="69"/>
      <c r="K79" s="69"/>
      <c r="L79" s="69"/>
      <c r="M79" s="70" t="s">
        <v>37</v>
      </c>
      <c r="O79" s="67"/>
      <c r="P79" s="68"/>
      <c r="Q79" s="69"/>
      <c r="R79" s="69"/>
      <c r="S79" s="69"/>
      <c r="T79" s="69"/>
      <c r="U79" s="69"/>
      <c r="V79" s="69"/>
      <c r="W79" s="69"/>
      <c r="X79" s="69"/>
      <c r="Y79" s="70" t="s">
        <v>37</v>
      </c>
    </row>
    <row r="80" spans="3:28" ht="5.25" customHeight="1"/>
    <row r="81" spans="1:28">
      <c r="A81" s="72" t="s">
        <v>28</v>
      </c>
      <c r="C81" s="282" t="str">
        <f>C3</f>
        <v>Année 2022/2023</v>
      </c>
      <c r="D81" s="282"/>
      <c r="E81" s="283" t="str">
        <f>+CONCATENATE("Période ",$A$8)</f>
        <v>Période 6</v>
      </c>
      <c r="F81" s="283"/>
      <c r="G81" s="283"/>
      <c r="H81" s="283"/>
      <c r="I81" s="283"/>
      <c r="J81" s="283"/>
      <c r="K81" s="283"/>
      <c r="L81" s="283"/>
      <c r="M81" s="73" t="str">
        <f>+CONCATENATE("Semaine ",$A$6)</f>
        <v>Semaine 18</v>
      </c>
      <c r="O81" s="282" t="str">
        <f>+C81</f>
        <v>Année 2022/2023</v>
      </c>
      <c r="P81" s="282"/>
      <c r="Q81" s="283" t="str">
        <f>+CONCATENATE("Période ",$A$8)</f>
        <v>Période 6</v>
      </c>
      <c r="R81" s="283"/>
      <c r="S81" s="283"/>
      <c r="T81" s="283"/>
      <c r="U81" s="283"/>
      <c r="V81" s="283"/>
      <c r="W81" s="283"/>
      <c r="X81" s="283"/>
      <c r="Y81" s="73" t="str">
        <f>+CONCATENATE("Semaine ",$A$6+1)</f>
        <v>Semaine 19</v>
      </c>
    </row>
    <row r="82" spans="1:28">
      <c r="A82" s="74">
        <f>C95</f>
        <v>46153</v>
      </c>
      <c r="C82" s="75"/>
      <c r="D82" s="75"/>
      <c r="E82" s="76"/>
      <c r="F82" s="76"/>
      <c r="G82" s="76"/>
      <c r="H82" s="76"/>
      <c r="I82" s="76"/>
      <c r="J82" s="76"/>
      <c r="K82" s="76"/>
      <c r="L82" s="76"/>
      <c r="M82" s="77"/>
      <c r="O82" s="75"/>
      <c r="P82" s="75"/>
      <c r="Q82" s="76"/>
      <c r="R82" s="76"/>
      <c r="S82" s="76"/>
      <c r="T82" s="76"/>
      <c r="U82" s="76"/>
      <c r="V82" s="76"/>
      <c r="W82" s="76"/>
      <c r="X82" s="76"/>
      <c r="Y82" s="77"/>
    </row>
    <row r="83" spans="1:28" ht="15.75">
      <c r="A83" s="72" t="s">
        <v>38</v>
      </c>
      <c r="C83" s="78" t="s">
        <v>39</v>
      </c>
      <c r="D83" s="284" t="s">
        <v>40</v>
      </c>
      <c r="E83" s="284"/>
      <c r="F83" s="284"/>
      <c r="G83" s="284"/>
      <c r="H83" s="284"/>
      <c r="I83" s="284"/>
      <c r="J83" s="284"/>
      <c r="K83" s="284"/>
      <c r="L83" s="284"/>
      <c r="M83" s="284"/>
      <c r="O83" s="78" t="s">
        <v>39</v>
      </c>
      <c r="P83" s="284" t="s">
        <v>40</v>
      </c>
      <c r="Q83" s="284"/>
      <c r="R83" s="284"/>
      <c r="S83" s="284"/>
      <c r="T83" s="284"/>
      <c r="U83" s="284"/>
      <c r="V83" s="284"/>
      <c r="W83" s="284"/>
      <c r="X83" s="284"/>
      <c r="Y83" s="284"/>
    </row>
    <row r="84" spans="1:28">
      <c r="A84" s="79">
        <f>A6+2</f>
        <v>20</v>
      </c>
    </row>
    <row r="85" spans="1:28" ht="18" customHeight="1">
      <c r="A85" s="72" t="s">
        <v>41</v>
      </c>
      <c r="C85" s="78" t="s">
        <v>42</v>
      </c>
      <c r="O85" s="78" t="s">
        <v>42</v>
      </c>
    </row>
    <row r="86" spans="1:28">
      <c r="A86" s="79">
        <v>6</v>
      </c>
    </row>
    <row r="87" spans="1:28" ht="63" customHeight="1">
      <c r="C87" s="293" t="s">
        <v>43</v>
      </c>
      <c r="D87" s="293"/>
      <c r="E87" s="293"/>
      <c r="F87" s="293"/>
      <c r="G87" s="293"/>
      <c r="H87" s="293"/>
      <c r="I87" s="293"/>
      <c r="J87" s="293"/>
      <c r="K87" s="293"/>
      <c r="L87" s="293"/>
      <c r="M87" s="293"/>
      <c r="O87" s="293" t="s">
        <v>43</v>
      </c>
      <c r="P87" s="293"/>
      <c r="Q87" s="293"/>
      <c r="R87" s="293"/>
      <c r="S87" s="293"/>
      <c r="T87" s="293"/>
      <c r="U87" s="293"/>
      <c r="V87" s="293"/>
      <c r="W87" s="293"/>
      <c r="X87" s="293"/>
      <c r="Y87" s="293"/>
    </row>
    <row r="88" spans="1:28" ht="9" customHeight="1"/>
    <row r="89" spans="1:28" ht="15" customHeight="1">
      <c r="E89" s="80"/>
      <c r="G89" s="81"/>
      <c r="H89" s="294" t="s">
        <v>44</v>
      </c>
      <c r="I89" s="295"/>
      <c r="J89" s="295"/>
      <c r="K89" s="295"/>
      <c r="L89" s="295"/>
      <c r="M89" s="296"/>
      <c r="Q89" s="80"/>
      <c r="S89" s="81"/>
      <c r="T89" s="294" t="s">
        <v>44</v>
      </c>
      <c r="U89" s="295"/>
      <c r="V89" s="295"/>
      <c r="W89" s="295"/>
      <c r="X89" s="295"/>
      <c r="Y89" s="296"/>
    </row>
    <row r="90" spans="1:28" ht="39" customHeight="1">
      <c r="E90" s="82"/>
      <c r="F90" s="83"/>
      <c r="G90" s="84"/>
      <c r="H90" s="285" t="s">
        <v>45</v>
      </c>
      <c r="I90" s="287" t="s">
        <v>46</v>
      </c>
      <c r="J90" s="287" t="s">
        <v>47</v>
      </c>
      <c r="K90" s="287" t="s">
        <v>48</v>
      </c>
      <c r="L90" s="289" t="s">
        <v>49</v>
      </c>
      <c r="M90" s="291" t="s">
        <v>50</v>
      </c>
      <c r="Q90" s="82"/>
      <c r="R90" s="83"/>
      <c r="S90" s="84"/>
      <c r="T90" s="285" t="s">
        <v>45</v>
      </c>
      <c r="U90" s="287" t="s">
        <v>46</v>
      </c>
      <c r="V90" s="287" t="s">
        <v>47</v>
      </c>
      <c r="W90" s="287" t="s">
        <v>48</v>
      </c>
      <c r="X90" s="289" t="s">
        <v>49</v>
      </c>
      <c r="Y90" s="291" t="s">
        <v>50</v>
      </c>
    </row>
    <row r="91" spans="1:28" ht="15.75">
      <c r="C91" s="85" t="s">
        <v>51</v>
      </c>
      <c r="D91" s="86" t="s">
        <v>52</v>
      </c>
      <c r="E91" s="87" t="s">
        <v>53</v>
      </c>
      <c r="F91" s="87" t="s">
        <v>54</v>
      </c>
      <c r="G91" s="87" t="s">
        <v>55</v>
      </c>
      <c r="H91" s="286"/>
      <c r="I91" s="288"/>
      <c r="J91" s="288"/>
      <c r="K91" s="288"/>
      <c r="L91" s="290"/>
      <c r="M91" s="292"/>
      <c r="O91" s="85" t="s">
        <v>51</v>
      </c>
      <c r="P91" s="88" t="s">
        <v>52</v>
      </c>
      <c r="Q91" s="87" t="s">
        <v>53</v>
      </c>
      <c r="R91" s="87" t="s">
        <v>54</v>
      </c>
      <c r="S91" s="87" t="s">
        <v>55</v>
      </c>
      <c r="T91" s="286"/>
      <c r="U91" s="288"/>
      <c r="V91" s="288"/>
      <c r="W91" s="288"/>
      <c r="X91" s="290"/>
      <c r="Y91" s="292"/>
    </row>
    <row r="92" spans="1:28" s="89" customFormat="1" ht="22.5" customHeight="1">
      <c r="C92" s="90" t="s">
        <v>56</v>
      </c>
      <c r="D92" s="97" t="str">
        <f>'5E D2'!B46</f>
        <v>Salade complète</v>
      </c>
      <c r="E92" s="92" t="s">
        <v>57</v>
      </c>
      <c r="F92" s="92" t="s">
        <v>57</v>
      </c>
      <c r="G92" s="92" t="s">
        <v>57</v>
      </c>
      <c r="H92" s="93"/>
      <c r="I92" s="94"/>
      <c r="J92" s="94"/>
      <c r="K92" s="94"/>
      <c r="L92" s="95"/>
      <c r="M92" s="96"/>
      <c r="O92" s="90" t="s">
        <v>56</v>
      </c>
      <c r="P92" s="97" t="str">
        <f>'5E D2'!B66</f>
        <v>Salade coleslaw BIO</v>
      </c>
      <c r="Q92" s="92" t="s">
        <v>57</v>
      </c>
      <c r="R92" s="92" t="s">
        <v>57</v>
      </c>
      <c r="S92" s="92" t="s">
        <v>57</v>
      </c>
      <c r="T92" s="93"/>
      <c r="U92" s="94"/>
      <c r="V92" s="94"/>
      <c r="W92" s="94"/>
      <c r="X92" s="95"/>
      <c r="Y92" s="96"/>
    </row>
    <row r="93" spans="1:28" s="89" customFormat="1" ht="0.75" customHeight="1">
      <c r="C93" s="98"/>
      <c r="D93" s="91" t="str">
        <f>'5E D2'!B47</f>
        <v>Riz BIO, tomate, œuf dur, gruyère, concombre, vinaigrette</v>
      </c>
      <c r="E93" s="99"/>
      <c r="F93" s="99"/>
      <c r="G93" s="99"/>
      <c r="H93" s="100"/>
      <c r="I93" s="101"/>
      <c r="J93" s="101"/>
      <c r="K93" s="101"/>
      <c r="L93" s="102"/>
      <c r="M93" s="103"/>
      <c r="O93" s="98"/>
      <c r="P93" s="91">
        <f>'5E D2'!B67</f>
        <v>0</v>
      </c>
      <c r="Q93" s="99"/>
      <c r="R93" s="99"/>
      <c r="S93" s="99"/>
      <c r="T93" s="100"/>
      <c r="U93" s="101"/>
      <c r="V93" s="101"/>
      <c r="W93" s="101"/>
      <c r="X93" s="102"/>
      <c r="Y93" s="103"/>
    </row>
    <row r="94" spans="1:28" s="89" customFormat="1" ht="22.5" hidden="1" customHeight="1">
      <c r="C94" s="98"/>
      <c r="D94" s="91">
        <f>'5E D2'!B48</f>
        <v>0</v>
      </c>
      <c r="E94" s="99"/>
      <c r="F94" s="99"/>
      <c r="G94" s="99"/>
      <c r="H94" s="100"/>
      <c r="I94" s="101"/>
      <c r="J94" s="101"/>
      <c r="K94" s="101"/>
      <c r="L94" s="102"/>
      <c r="M94" s="103"/>
      <c r="O94" s="98"/>
      <c r="P94" s="91">
        <f>'5E D2'!B68</f>
        <v>0</v>
      </c>
      <c r="Q94" s="99"/>
      <c r="R94" s="99"/>
      <c r="S94" s="99"/>
      <c r="T94" s="100"/>
      <c r="U94" s="101"/>
      <c r="V94" s="101"/>
      <c r="W94" s="101"/>
      <c r="X94" s="102"/>
      <c r="Y94" s="103"/>
    </row>
    <row r="95" spans="1:28" s="89" customFormat="1" ht="20.25" customHeight="1">
      <c r="C95" s="104">
        <f>O65+3</f>
        <v>46153</v>
      </c>
      <c r="D95" s="91" t="str">
        <f>'5E D2'!B49</f>
        <v>Sauté de porc sauce aux oignons</v>
      </c>
      <c r="E95" s="99" t="s">
        <v>57</v>
      </c>
      <c r="F95" s="99" t="s">
        <v>57</v>
      </c>
      <c r="G95" s="99" t="s">
        <v>57</v>
      </c>
      <c r="H95" s="100"/>
      <c r="I95" s="101"/>
      <c r="J95" s="101"/>
      <c r="K95" s="101"/>
      <c r="L95" s="102"/>
      <c r="M95" s="103"/>
      <c r="O95" s="104">
        <f>+C143+3</f>
        <v>46160</v>
      </c>
      <c r="P95" s="91" t="str">
        <f>'5E D2'!H69</f>
        <v>Brandade de poisson FME *</v>
      </c>
      <c r="Q95" s="99" t="s">
        <v>57</v>
      </c>
      <c r="R95" s="99" t="s">
        <v>57</v>
      </c>
      <c r="S95" s="99" t="s">
        <v>57</v>
      </c>
      <c r="T95" s="100"/>
      <c r="U95" s="101"/>
      <c r="V95" s="101"/>
      <c r="W95" s="101"/>
      <c r="X95" s="102"/>
      <c r="Y95" s="103"/>
      <c r="AB95" s="105"/>
    </row>
    <row r="96" spans="1:28" s="89" customFormat="1" ht="22.5" hidden="1" customHeight="1">
      <c r="C96" s="104"/>
      <c r="D96" s="91">
        <f>'5E D2'!B50</f>
        <v>0</v>
      </c>
      <c r="E96" s="99"/>
      <c r="F96" s="99"/>
      <c r="G96" s="99"/>
      <c r="H96" s="100"/>
      <c r="I96" s="101"/>
      <c r="J96" s="101"/>
      <c r="K96" s="101"/>
      <c r="L96" s="102"/>
      <c r="M96" s="103"/>
      <c r="O96" s="104"/>
      <c r="P96" s="91">
        <f>'5E D2'!H70</f>
        <v>0</v>
      </c>
      <c r="Q96" s="99"/>
      <c r="R96" s="99"/>
      <c r="S96" s="99"/>
      <c r="T96" s="100"/>
      <c r="U96" s="101"/>
      <c r="V96" s="101"/>
      <c r="W96" s="101"/>
      <c r="X96" s="102"/>
      <c r="Y96" s="103"/>
      <c r="AB96" s="105"/>
    </row>
    <row r="97" spans="3:28" s="89" customFormat="1" ht="0.75" customHeight="1">
      <c r="C97" s="104"/>
      <c r="D97" s="91">
        <f>'5E D2'!B51</f>
        <v>0</v>
      </c>
      <c r="E97" s="99"/>
      <c r="F97" s="99"/>
      <c r="G97" s="99"/>
      <c r="H97" s="100"/>
      <c r="I97" s="101"/>
      <c r="J97" s="101"/>
      <c r="K97" s="101"/>
      <c r="L97" s="102"/>
      <c r="M97" s="103"/>
      <c r="O97" s="104"/>
      <c r="P97" s="91">
        <f>'5E D2'!H71</f>
        <v>0</v>
      </c>
      <c r="Q97" s="99"/>
      <c r="R97" s="99"/>
      <c r="S97" s="99"/>
      <c r="T97" s="100"/>
      <c r="U97" s="101"/>
      <c r="V97" s="101"/>
      <c r="W97" s="101"/>
      <c r="X97" s="102"/>
      <c r="Y97" s="103"/>
      <c r="AB97" s="105"/>
    </row>
    <row r="98" spans="3:28" s="89" customFormat="1" ht="21.75" customHeight="1">
      <c r="C98" s="103"/>
      <c r="D98" s="91" t="str">
        <f>'5E D2'!B52</f>
        <v>Courgettes CE2 cuisinées</v>
      </c>
      <c r="E98" s="99" t="s">
        <v>57</v>
      </c>
      <c r="F98" s="99" t="s">
        <v>57</v>
      </c>
      <c r="G98" s="99" t="s">
        <v>57</v>
      </c>
      <c r="H98" s="100"/>
      <c r="I98" s="101"/>
      <c r="J98" s="101"/>
      <c r="K98" s="101"/>
      <c r="L98" s="102"/>
      <c r="M98" s="106"/>
      <c r="O98" s="103"/>
      <c r="P98" s="91" t="str">
        <f>'5E D2'!H72</f>
        <v>-</v>
      </c>
      <c r="Q98" s="99" t="s">
        <v>57</v>
      </c>
      <c r="R98" s="99" t="s">
        <v>57</v>
      </c>
      <c r="S98" s="99" t="s">
        <v>57</v>
      </c>
      <c r="T98" s="100"/>
      <c r="U98" s="101"/>
      <c r="V98" s="101"/>
      <c r="W98" s="101"/>
      <c r="X98" s="102"/>
      <c r="Y98" s="106"/>
    </row>
    <row r="99" spans="3:28" s="89" customFormat="1" ht="2.25" hidden="1" customHeight="1">
      <c r="C99" s="103"/>
      <c r="D99" s="91">
        <f>'5E D2'!B53</f>
        <v>0</v>
      </c>
      <c r="E99" s="99"/>
      <c r="F99" s="99"/>
      <c r="G99" s="99"/>
      <c r="H99" s="100"/>
      <c r="I99" s="101"/>
      <c r="J99" s="101"/>
      <c r="K99" s="101"/>
      <c r="L99" s="102"/>
      <c r="M99" s="106"/>
      <c r="O99" s="103"/>
      <c r="P99" s="91">
        <f>'5E D2'!H73</f>
        <v>0</v>
      </c>
      <c r="Q99" s="99"/>
      <c r="R99" s="99"/>
      <c r="S99" s="99"/>
      <c r="T99" s="100"/>
      <c r="U99" s="101"/>
      <c r="V99" s="101"/>
      <c r="W99" s="101"/>
      <c r="X99" s="102"/>
      <c r="Y99" s="106"/>
    </row>
    <row r="100" spans="3:28" s="89" customFormat="1" ht="22.5" hidden="1" customHeight="1">
      <c r="C100" s="103"/>
      <c r="D100" s="91">
        <f>'5E D2'!B54</f>
        <v>0</v>
      </c>
      <c r="E100" s="99"/>
      <c r="F100" s="99"/>
      <c r="G100" s="99"/>
      <c r="H100" s="100"/>
      <c r="I100" s="101"/>
      <c r="J100" s="101"/>
      <c r="K100" s="101"/>
      <c r="L100" s="102"/>
      <c r="M100" s="106"/>
      <c r="O100" s="103"/>
      <c r="P100" s="91">
        <f>'5E D2'!B74</f>
        <v>0</v>
      </c>
      <c r="Q100" s="99"/>
      <c r="R100" s="99"/>
      <c r="S100" s="99"/>
      <c r="T100" s="100"/>
      <c r="U100" s="101"/>
      <c r="V100" s="101"/>
      <c r="W100" s="101"/>
      <c r="X100" s="102"/>
      <c r="Y100" s="106"/>
    </row>
    <row r="101" spans="3:28" s="89" customFormat="1" ht="22.5" customHeight="1">
      <c r="C101" s="98"/>
      <c r="D101" s="91" t="str">
        <f>'5E D2'!B55</f>
        <v>Madame Loïk</v>
      </c>
      <c r="E101" s="99" t="s">
        <v>57</v>
      </c>
      <c r="F101" s="99" t="s">
        <v>57</v>
      </c>
      <c r="G101" s="99" t="s">
        <v>57</v>
      </c>
      <c r="H101" s="100"/>
      <c r="I101" s="101"/>
      <c r="J101" s="101"/>
      <c r="K101" s="101"/>
      <c r="L101" s="102"/>
      <c r="M101" s="106"/>
      <c r="O101" s="98"/>
      <c r="P101" s="91" t="str">
        <f>'5E D2'!B75</f>
        <v>Yaourt Malo</v>
      </c>
      <c r="Q101" s="99" t="s">
        <v>57</v>
      </c>
      <c r="R101" s="99" t="s">
        <v>57</v>
      </c>
      <c r="S101" s="99" t="s">
        <v>57</v>
      </c>
      <c r="T101" s="100"/>
      <c r="U101" s="101"/>
      <c r="V101" s="101"/>
      <c r="W101" s="101"/>
      <c r="X101" s="102"/>
      <c r="Y101" s="106"/>
    </row>
    <row r="102" spans="3:28" s="89" customFormat="1" ht="0.75" customHeight="1">
      <c r="C102" s="98"/>
      <c r="D102" s="91">
        <f>'5E D2'!B56</f>
        <v>0</v>
      </c>
      <c r="E102" s="99"/>
      <c r="F102" s="99"/>
      <c r="G102" s="99"/>
      <c r="H102" s="100"/>
      <c r="I102" s="101"/>
      <c r="J102" s="101"/>
      <c r="K102" s="101"/>
      <c r="L102" s="102"/>
      <c r="M102" s="106"/>
      <c r="O102" s="98"/>
      <c r="P102" s="91">
        <f>'5E D2'!B76</f>
        <v>0</v>
      </c>
      <c r="Q102" s="99"/>
      <c r="R102" s="99"/>
      <c r="S102" s="99"/>
      <c r="T102" s="100"/>
      <c r="U102" s="101"/>
      <c r="V102" s="101"/>
      <c r="W102" s="101"/>
      <c r="X102" s="102"/>
      <c r="Y102" s="106"/>
    </row>
    <row r="103" spans="3:28" s="89" customFormat="1" ht="22.5" customHeight="1">
      <c r="C103" s="107"/>
      <c r="D103" s="91" t="str">
        <f>'5E D2'!B57</f>
        <v>Fruit de saison</v>
      </c>
      <c r="E103" s="108" t="s">
        <v>57</v>
      </c>
      <c r="F103" s="108" t="s">
        <v>57</v>
      </c>
      <c r="G103" s="108" t="s">
        <v>57</v>
      </c>
      <c r="H103" s="109"/>
      <c r="I103" s="110"/>
      <c r="J103" s="110"/>
      <c r="K103" s="110"/>
      <c r="L103" s="111"/>
      <c r="M103" s="112"/>
      <c r="O103" s="107"/>
      <c r="P103" s="91" t="str">
        <f>'5E D2'!B77</f>
        <v>Purée de pommes HVE</v>
      </c>
      <c r="Q103" s="108" t="s">
        <v>57</v>
      </c>
      <c r="R103" s="108" t="s">
        <v>57</v>
      </c>
      <c r="S103" s="108" t="s">
        <v>57</v>
      </c>
      <c r="T103" s="109"/>
      <c r="U103" s="110"/>
      <c r="V103" s="110"/>
      <c r="W103" s="110"/>
      <c r="X103" s="111"/>
      <c r="Y103" s="112"/>
    </row>
    <row r="104" spans="3:28" s="89" customFormat="1" ht="22.5" customHeight="1">
      <c r="C104" s="90" t="s">
        <v>58</v>
      </c>
      <c r="D104" s="97" t="str">
        <f>'5E D2'!D46</f>
        <v>Salade grecque</v>
      </c>
      <c r="E104" s="92" t="s">
        <v>57</v>
      </c>
      <c r="F104" s="92" t="s">
        <v>57</v>
      </c>
      <c r="G104" s="92" t="s">
        <v>57</v>
      </c>
      <c r="H104" s="93"/>
      <c r="I104" s="94"/>
      <c r="J104" s="94"/>
      <c r="K104" s="94"/>
      <c r="L104" s="95"/>
      <c r="M104" s="96"/>
      <c r="O104" s="90" t="s">
        <v>58</v>
      </c>
      <c r="P104" s="97" t="str">
        <f>'5E D2'!D66</f>
        <v>Œufs durs BIO mayonnaise</v>
      </c>
      <c r="Q104" s="92" t="s">
        <v>57</v>
      </c>
      <c r="R104" s="92" t="s">
        <v>57</v>
      </c>
      <c r="S104" s="92" t="s">
        <v>57</v>
      </c>
      <c r="T104" s="93"/>
      <c r="U104" s="94"/>
      <c r="V104" s="94"/>
      <c r="W104" s="94"/>
      <c r="X104" s="95"/>
      <c r="Y104" s="96"/>
    </row>
    <row r="105" spans="3:28" s="89" customFormat="1" ht="0.75" customHeight="1">
      <c r="C105" s="98"/>
      <c r="D105" s="91" t="str">
        <f>'5E D2'!D47</f>
        <v>Tomate, concombre, vinaigrette</v>
      </c>
      <c r="E105" s="99"/>
      <c r="F105" s="99"/>
      <c r="G105" s="99"/>
      <c r="H105" s="100"/>
      <c r="I105" s="101"/>
      <c r="J105" s="101"/>
      <c r="K105" s="101"/>
      <c r="L105" s="102"/>
      <c r="M105" s="103"/>
      <c r="O105" s="98"/>
      <c r="P105" s="91">
        <f>'5E D2'!D67</f>
        <v>0</v>
      </c>
      <c r="Q105" s="99"/>
      <c r="R105" s="99"/>
      <c r="S105" s="99"/>
      <c r="T105" s="100"/>
      <c r="U105" s="101"/>
      <c r="V105" s="101"/>
      <c r="W105" s="101"/>
      <c r="X105" s="102"/>
      <c r="Y105" s="103"/>
    </row>
    <row r="106" spans="3:28" s="89" customFormat="1" ht="22.5" hidden="1" customHeight="1">
      <c r="C106" s="98"/>
      <c r="D106" s="91">
        <f>'5E D2'!D48</f>
        <v>0</v>
      </c>
      <c r="E106" s="99"/>
      <c r="F106" s="99"/>
      <c r="G106" s="99"/>
      <c r="H106" s="100"/>
      <c r="I106" s="101"/>
      <c r="J106" s="101"/>
      <c r="K106" s="101"/>
      <c r="L106" s="102"/>
      <c r="M106" s="103"/>
      <c r="O106" s="98"/>
      <c r="P106" s="91">
        <f>'5E D2'!D68</f>
        <v>0</v>
      </c>
      <c r="Q106" s="99"/>
      <c r="R106" s="99"/>
      <c r="S106" s="99"/>
      <c r="T106" s="100"/>
      <c r="U106" s="101"/>
      <c r="V106" s="101"/>
      <c r="W106" s="101"/>
      <c r="X106" s="102"/>
      <c r="Y106" s="103"/>
    </row>
    <row r="107" spans="3:28" s="89" customFormat="1" ht="20.25" customHeight="1">
      <c r="C107" s="104">
        <f>+C95+1</f>
        <v>46154</v>
      </c>
      <c r="D107" s="91" t="str">
        <f>'5E D2'!D49</f>
        <v>Nuggets de blé + ketchup</v>
      </c>
      <c r="E107" s="99" t="s">
        <v>57</v>
      </c>
      <c r="F107" s="99" t="s">
        <v>57</v>
      </c>
      <c r="G107" s="99" t="s">
        <v>57</v>
      </c>
      <c r="H107" s="100"/>
      <c r="I107" s="101"/>
      <c r="J107" s="101"/>
      <c r="K107" s="101"/>
      <c r="L107" s="102"/>
      <c r="M107" s="103"/>
      <c r="O107" s="104">
        <f>+O95+1</f>
        <v>46161</v>
      </c>
      <c r="P107" s="91" t="str">
        <f>'5E D2'!D69</f>
        <v>Sauté de poulet LR sauce espagnole</v>
      </c>
      <c r="Q107" s="99" t="s">
        <v>57</v>
      </c>
      <c r="R107" s="99" t="s">
        <v>57</v>
      </c>
      <c r="S107" s="99" t="s">
        <v>57</v>
      </c>
      <c r="T107" s="100"/>
      <c r="U107" s="101"/>
      <c r="V107" s="101"/>
      <c r="W107" s="101"/>
      <c r="X107" s="102"/>
      <c r="Y107" s="103"/>
      <c r="AB107" s="105"/>
    </row>
    <row r="108" spans="3:28" s="89" customFormat="1" ht="22.5" hidden="1" customHeight="1">
      <c r="C108" s="104"/>
      <c r="D108" s="91">
        <f>'5E D2'!D50</f>
        <v>0</v>
      </c>
      <c r="E108" s="99"/>
      <c r="F108" s="99"/>
      <c r="G108" s="99"/>
      <c r="H108" s="100"/>
      <c r="I108" s="101"/>
      <c r="J108" s="101"/>
      <c r="K108" s="101"/>
      <c r="L108" s="102"/>
      <c r="M108" s="103"/>
      <c r="O108" s="104"/>
      <c r="P108" s="91">
        <f>'5E D2'!D70</f>
        <v>0</v>
      </c>
      <c r="Q108" s="99"/>
      <c r="R108" s="99"/>
      <c r="S108" s="99"/>
      <c r="T108" s="100"/>
      <c r="U108" s="101"/>
      <c r="V108" s="101"/>
      <c r="W108" s="101"/>
      <c r="X108" s="102"/>
      <c r="Y108" s="103"/>
      <c r="AB108" s="105"/>
    </row>
    <row r="109" spans="3:28" s="89" customFormat="1" ht="0.75" customHeight="1">
      <c r="C109" s="104"/>
      <c r="D109" s="91">
        <f>'5E D2'!D51</f>
        <v>0</v>
      </c>
      <c r="E109" s="99"/>
      <c r="F109" s="99"/>
      <c r="G109" s="99"/>
      <c r="H109" s="100"/>
      <c r="I109" s="101"/>
      <c r="J109" s="101"/>
      <c r="K109" s="101"/>
      <c r="L109" s="102"/>
      <c r="M109" s="103"/>
      <c r="O109" s="104"/>
      <c r="P109" s="91">
        <f>'5E D2'!D71</f>
        <v>0</v>
      </c>
      <c r="Q109" s="99"/>
      <c r="R109" s="99"/>
      <c r="S109" s="99"/>
      <c r="T109" s="100"/>
      <c r="U109" s="101"/>
      <c r="V109" s="101"/>
      <c r="W109" s="101"/>
      <c r="X109" s="102"/>
      <c r="Y109" s="103"/>
      <c r="AB109" s="105"/>
    </row>
    <row r="110" spans="3:28" s="89" customFormat="1" ht="21.75" customHeight="1">
      <c r="C110" s="103"/>
      <c r="D110" s="91" t="str">
        <f>'5E D2'!D52</f>
        <v>Petits pois CE2</v>
      </c>
      <c r="E110" s="99" t="s">
        <v>57</v>
      </c>
      <c r="F110" s="99" t="s">
        <v>57</v>
      </c>
      <c r="G110" s="99" t="s">
        <v>57</v>
      </c>
      <c r="H110" s="100"/>
      <c r="I110" s="101"/>
      <c r="J110" s="101"/>
      <c r="K110" s="101"/>
      <c r="L110" s="102"/>
      <c r="M110" s="106"/>
      <c r="O110" s="103"/>
      <c r="P110" s="91" t="str">
        <f>'5E D2'!D72</f>
        <v>Semoule HVE</v>
      </c>
      <c r="Q110" s="99" t="s">
        <v>57</v>
      </c>
      <c r="R110" s="99" t="s">
        <v>57</v>
      </c>
      <c r="S110" s="99" t="s">
        <v>57</v>
      </c>
      <c r="T110" s="100"/>
      <c r="U110" s="101"/>
      <c r="V110" s="101"/>
      <c r="W110" s="101"/>
      <c r="X110" s="102"/>
      <c r="Y110" s="106"/>
    </row>
    <row r="111" spans="3:28" s="89" customFormat="1" ht="2.25" hidden="1" customHeight="1">
      <c r="C111" s="103"/>
      <c r="D111" s="91">
        <f>'5E D2'!D53</f>
        <v>0</v>
      </c>
      <c r="E111" s="99"/>
      <c r="F111" s="99"/>
      <c r="G111" s="99"/>
      <c r="H111" s="100"/>
      <c r="I111" s="101"/>
      <c r="J111" s="101"/>
      <c r="K111" s="101"/>
      <c r="L111" s="102"/>
      <c r="M111" s="106"/>
      <c r="O111" s="103"/>
      <c r="P111" s="91" t="e">
        <f>'5E D2'!#REF!</f>
        <v>#REF!</v>
      </c>
      <c r="Q111" s="99"/>
      <c r="R111" s="99"/>
      <c r="S111" s="99"/>
      <c r="T111" s="100"/>
      <c r="U111" s="101"/>
      <c r="V111" s="101"/>
      <c r="W111" s="101"/>
      <c r="X111" s="102"/>
      <c r="Y111" s="106"/>
    </row>
    <row r="112" spans="3:28" s="89" customFormat="1" ht="22.5" hidden="1" customHeight="1">
      <c r="C112" s="103"/>
      <c r="D112" s="91">
        <f>'5E D2'!D54</f>
        <v>0</v>
      </c>
      <c r="E112" s="99"/>
      <c r="F112" s="99"/>
      <c r="G112" s="99"/>
      <c r="H112" s="100"/>
      <c r="I112" s="101"/>
      <c r="J112" s="101"/>
      <c r="K112" s="101"/>
      <c r="L112" s="102"/>
      <c r="M112" s="106"/>
      <c r="O112" s="103"/>
      <c r="P112" s="91">
        <f>'5E D2'!D74</f>
        <v>0</v>
      </c>
      <c r="Q112" s="99"/>
      <c r="R112" s="99"/>
      <c r="S112" s="99"/>
      <c r="T112" s="100"/>
      <c r="U112" s="101"/>
      <c r="V112" s="101"/>
      <c r="W112" s="101"/>
      <c r="X112" s="102"/>
      <c r="Y112" s="106"/>
    </row>
    <row r="113" spans="3:28" s="89" customFormat="1" ht="22.5" customHeight="1">
      <c r="C113" s="98"/>
      <c r="D113" s="91" t="str">
        <f>'5E D2'!D55</f>
        <v>Brie</v>
      </c>
      <c r="E113" s="99" t="s">
        <v>57</v>
      </c>
      <c r="F113" s="99" t="s">
        <v>57</v>
      </c>
      <c r="G113" s="99" t="s">
        <v>57</v>
      </c>
      <c r="H113" s="100"/>
      <c r="I113" s="101"/>
      <c r="J113" s="101"/>
      <c r="K113" s="101"/>
      <c r="L113" s="102"/>
      <c r="M113" s="106"/>
      <c r="O113" s="98"/>
      <c r="P113" s="91" t="str">
        <f>'5E D2'!D75</f>
        <v>Emmental</v>
      </c>
      <c r="Q113" s="99" t="s">
        <v>57</v>
      </c>
      <c r="R113" s="99" t="s">
        <v>57</v>
      </c>
      <c r="S113" s="99" t="s">
        <v>57</v>
      </c>
      <c r="T113" s="100"/>
      <c r="U113" s="101"/>
      <c r="V113" s="101"/>
      <c r="W113" s="101"/>
      <c r="X113" s="102"/>
      <c r="Y113" s="106"/>
    </row>
    <row r="114" spans="3:28" s="89" customFormat="1" ht="0.75" customHeight="1">
      <c r="C114" s="98"/>
      <c r="D114" s="91">
        <f>'5E D2'!D56</f>
        <v>0</v>
      </c>
      <c r="E114" s="99"/>
      <c r="F114" s="99"/>
      <c r="G114" s="99"/>
      <c r="H114" s="100"/>
      <c r="I114" s="101"/>
      <c r="J114" s="101"/>
      <c r="K114" s="101"/>
      <c r="L114" s="102"/>
      <c r="M114" s="106"/>
      <c r="O114" s="98"/>
      <c r="P114" s="91">
        <f>'5E D2'!D76</f>
        <v>0</v>
      </c>
      <c r="Q114" s="99"/>
      <c r="R114" s="99"/>
      <c r="S114" s="99"/>
      <c r="T114" s="100"/>
      <c r="U114" s="101"/>
      <c r="V114" s="101"/>
      <c r="W114" s="101"/>
      <c r="X114" s="102"/>
      <c r="Y114" s="106"/>
    </row>
    <row r="115" spans="3:28" s="89" customFormat="1" ht="22.5" customHeight="1">
      <c r="C115" s="107"/>
      <c r="D115" s="91" t="str">
        <f>'5E D2'!D57</f>
        <v>Purée de pomme abricot</v>
      </c>
      <c r="E115" s="108" t="s">
        <v>57</v>
      </c>
      <c r="F115" s="108" t="s">
        <v>57</v>
      </c>
      <c r="G115" s="108" t="s">
        <v>57</v>
      </c>
      <c r="H115" s="109"/>
      <c r="I115" s="110"/>
      <c r="J115" s="110"/>
      <c r="K115" s="110"/>
      <c r="L115" s="111"/>
      <c r="M115" s="112"/>
      <c r="O115" s="107"/>
      <c r="P115" s="91" t="str">
        <f>'5E D2'!D77</f>
        <v>Fruit de saison</v>
      </c>
      <c r="Q115" s="108" t="s">
        <v>57</v>
      </c>
      <c r="R115" s="108" t="s">
        <v>57</v>
      </c>
      <c r="S115" s="108" t="s">
        <v>57</v>
      </c>
      <c r="T115" s="109"/>
      <c r="U115" s="110"/>
      <c r="V115" s="110"/>
      <c r="W115" s="110"/>
      <c r="X115" s="111"/>
      <c r="Y115" s="112"/>
    </row>
    <row r="116" spans="3:28" s="89" customFormat="1" ht="22.5" customHeight="1">
      <c r="C116" s="90" t="s">
        <v>59</v>
      </c>
      <c r="D116" s="97" t="e">
        <f>'5E D2'!#REF!</f>
        <v>#REF!</v>
      </c>
      <c r="E116" s="92" t="s">
        <v>57</v>
      </c>
      <c r="F116" s="92" t="s">
        <v>57</v>
      </c>
      <c r="G116" s="92" t="s">
        <v>57</v>
      </c>
      <c r="H116" s="93"/>
      <c r="I116" s="94"/>
      <c r="J116" s="94"/>
      <c r="K116" s="94"/>
      <c r="L116" s="95"/>
      <c r="M116" s="96"/>
      <c r="O116" s="90" t="s">
        <v>59</v>
      </c>
      <c r="P116" s="97" t="str">
        <f>'5E D2'!F66</f>
        <v>Cervelas</v>
      </c>
      <c r="Q116" s="92" t="s">
        <v>57</v>
      </c>
      <c r="R116" s="92" t="s">
        <v>57</v>
      </c>
      <c r="S116" s="92" t="s">
        <v>57</v>
      </c>
      <c r="T116" s="93"/>
      <c r="U116" s="94"/>
      <c r="V116" s="94"/>
      <c r="W116" s="94"/>
      <c r="X116" s="95"/>
      <c r="Y116" s="96"/>
    </row>
    <row r="117" spans="3:28" s="89" customFormat="1" ht="0.75" customHeight="1">
      <c r="C117" s="98"/>
      <c r="D117" s="91" t="e">
        <f>'5E D2'!#REF!</f>
        <v>#REF!</v>
      </c>
      <c r="E117" s="99"/>
      <c r="F117" s="99"/>
      <c r="G117" s="99"/>
      <c r="H117" s="100"/>
      <c r="I117" s="101"/>
      <c r="J117" s="101"/>
      <c r="K117" s="101"/>
      <c r="L117" s="102"/>
      <c r="M117" s="103"/>
      <c r="O117" s="98"/>
      <c r="P117" s="91">
        <f>'5E D2'!F67</f>
        <v>0</v>
      </c>
      <c r="Q117" s="99"/>
      <c r="R117" s="99"/>
      <c r="S117" s="99"/>
      <c r="T117" s="100"/>
      <c r="U117" s="101"/>
      <c r="V117" s="101"/>
      <c r="W117" s="101"/>
      <c r="X117" s="102"/>
      <c r="Y117" s="103"/>
    </row>
    <row r="118" spans="3:28" s="89" customFormat="1" ht="22.5" hidden="1" customHeight="1">
      <c r="C118" s="98"/>
      <c r="D118" s="91" t="e">
        <f>'5E D2'!#REF!</f>
        <v>#REF!</v>
      </c>
      <c r="E118" s="99"/>
      <c r="F118" s="99"/>
      <c r="G118" s="99"/>
      <c r="H118" s="100"/>
      <c r="I118" s="101"/>
      <c r="J118" s="101"/>
      <c r="K118" s="101"/>
      <c r="L118" s="102"/>
      <c r="M118" s="103"/>
      <c r="O118" s="98"/>
      <c r="P118" s="91">
        <f>'5E D2'!F68</f>
        <v>0</v>
      </c>
      <c r="Q118" s="99"/>
      <c r="R118" s="99"/>
      <c r="S118" s="99"/>
      <c r="T118" s="100"/>
      <c r="U118" s="101"/>
      <c r="V118" s="101"/>
      <c r="W118" s="101"/>
      <c r="X118" s="102"/>
      <c r="Y118" s="103"/>
    </row>
    <row r="119" spans="3:28" s="89" customFormat="1" ht="20.25" customHeight="1">
      <c r="C119" s="104">
        <f>+C107+1</f>
        <v>46155</v>
      </c>
      <c r="D119" s="91" t="e">
        <f>'5E D2'!#REF!</f>
        <v>#REF!</v>
      </c>
      <c r="E119" s="99" t="s">
        <v>57</v>
      </c>
      <c r="F119" s="99" t="s">
        <v>57</v>
      </c>
      <c r="G119" s="99" t="s">
        <v>57</v>
      </c>
      <c r="H119" s="100"/>
      <c r="I119" s="101"/>
      <c r="J119" s="101"/>
      <c r="K119" s="101"/>
      <c r="L119" s="102"/>
      <c r="M119" s="103"/>
      <c r="O119" s="104">
        <f>+O107+1</f>
        <v>46162</v>
      </c>
      <c r="P119" s="91" t="str">
        <f>'5E D2'!F69</f>
        <v>Tarte au fromage</v>
      </c>
      <c r="Q119" s="99" t="s">
        <v>57</v>
      </c>
      <c r="R119" s="99" t="s">
        <v>57</v>
      </c>
      <c r="S119" s="99" t="s">
        <v>57</v>
      </c>
      <c r="T119" s="100"/>
      <c r="U119" s="101"/>
      <c r="V119" s="101"/>
      <c r="W119" s="101"/>
      <c r="X119" s="102"/>
      <c r="Y119" s="103"/>
      <c r="AB119" s="105"/>
    </row>
    <row r="120" spans="3:28" s="89" customFormat="1" ht="22.5" hidden="1" customHeight="1">
      <c r="C120" s="104"/>
      <c r="D120" s="91" t="e">
        <f>'5E D2'!#REF!</f>
        <v>#REF!</v>
      </c>
      <c r="E120" s="99"/>
      <c r="F120" s="99"/>
      <c r="G120" s="99"/>
      <c r="H120" s="100"/>
      <c r="I120" s="101"/>
      <c r="J120" s="101"/>
      <c r="K120" s="101"/>
      <c r="L120" s="102"/>
      <c r="M120" s="103"/>
      <c r="O120" s="104"/>
      <c r="P120" s="91">
        <f>'5E D2'!F70</f>
        <v>0</v>
      </c>
      <c r="Q120" s="99"/>
      <c r="R120" s="99"/>
      <c r="S120" s="99"/>
      <c r="T120" s="100"/>
      <c r="U120" s="101"/>
      <c r="V120" s="101"/>
      <c r="W120" s="101"/>
      <c r="X120" s="102"/>
      <c r="Y120" s="103"/>
      <c r="AB120" s="105"/>
    </row>
    <row r="121" spans="3:28" s="89" customFormat="1" ht="0.75" customHeight="1">
      <c r="C121" s="104"/>
      <c r="D121" s="91" t="e">
        <f>'5E D2'!#REF!</f>
        <v>#REF!</v>
      </c>
      <c r="E121" s="99"/>
      <c r="F121" s="99"/>
      <c r="G121" s="99"/>
      <c r="H121" s="100"/>
      <c r="I121" s="101"/>
      <c r="J121" s="101"/>
      <c r="K121" s="101"/>
      <c r="L121" s="102"/>
      <c r="M121" s="103"/>
      <c r="O121" s="104"/>
      <c r="P121" s="91">
        <f>'5E D2'!F71</f>
        <v>0</v>
      </c>
      <c r="Q121" s="99"/>
      <c r="R121" s="99"/>
      <c r="S121" s="99"/>
      <c r="T121" s="100"/>
      <c r="U121" s="101"/>
      <c r="V121" s="101"/>
      <c r="W121" s="101"/>
      <c r="X121" s="102"/>
      <c r="Y121" s="103"/>
      <c r="AB121" s="105"/>
    </row>
    <row r="122" spans="3:28" s="89" customFormat="1" ht="21.75" customHeight="1">
      <c r="C122" s="103"/>
      <c r="D122" s="91" t="e">
        <f>'5E D2'!#REF!</f>
        <v>#REF!</v>
      </c>
      <c r="E122" s="99" t="s">
        <v>57</v>
      </c>
      <c r="F122" s="99" t="s">
        <v>57</v>
      </c>
      <c r="G122" s="99" t="s">
        <v>57</v>
      </c>
      <c r="H122" s="100"/>
      <c r="I122" s="101"/>
      <c r="J122" s="101"/>
      <c r="K122" s="101"/>
      <c r="L122" s="102"/>
      <c r="M122" s="106"/>
      <c r="O122" s="103"/>
      <c r="P122" s="91" t="str">
        <f>'5E D2'!F72</f>
        <v xml:space="preserve">Salade verte HVE </v>
      </c>
      <c r="Q122" s="99" t="s">
        <v>57</v>
      </c>
      <c r="R122" s="99" t="s">
        <v>57</v>
      </c>
      <c r="S122" s="99" t="s">
        <v>57</v>
      </c>
      <c r="T122" s="100"/>
      <c r="U122" s="101"/>
      <c r="V122" s="101"/>
      <c r="W122" s="101"/>
      <c r="X122" s="102"/>
      <c r="Y122" s="106"/>
    </row>
    <row r="123" spans="3:28" s="89" customFormat="1" ht="2.25" hidden="1" customHeight="1">
      <c r="C123" s="103"/>
      <c r="D123" s="91" t="e">
        <f>'5E D2'!#REF!</f>
        <v>#REF!</v>
      </c>
      <c r="E123" s="99"/>
      <c r="F123" s="99"/>
      <c r="G123" s="99"/>
      <c r="H123" s="100"/>
      <c r="I123" s="101"/>
      <c r="J123" s="101"/>
      <c r="K123" s="101"/>
      <c r="L123" s="102"/>
      <c r="M123" s="106"/>
      <c r="O123" s="103"/>
      <c r="P123" s="91">
        <f>'5E D2'!F73</f>
        <v>0</v>
      </c>
      <c r="Q123" s="99"/>
      <c r="R123" s="99"/>
      <c r="S123" s="99"/>
      <c r="T123" s="100"/>
      <c r="U123" s="101"/>
      <c r="V123" s="101"/>
      <c r="W123" s="101"/>
      <c r="X123" s="102"/>
      <c r="Y123" s="106"/>
    </row>
    <row r="124" spans="3:28" s="89" customFormat="1" ht="22.5" hidden="1" customHeight="1">
      <c r="C124" s="103"/>
      <c r="D124" s="91" t="e">
        <f>'5E D2'!#REF!</f>
        <v>#REF!</v>
      </c>
      <c r="E124" s="99"/>
      <c r="F124" s="99"/>
      <c r="G124" s="99"/>
      <c r="H124" s="100"/>
      <c r="I124" s="101"/>
      <c r="J124" s="101"/>
      <c r="K124" s="101"/>
      <c r="L124" s="102"/>
      <c r="M124" s="106"/>
      <c r="O124" s="103"/>
      <c r="P124" s="91">
        <f>'5E D2'!F74</f>
        <v>0</v>
      </c>
      <c r="Q124" s="99"/>
      <c r="R124" s="99"/>
      <c r="S124" s="99"/>
      <c r="T124" s="100"/>
      <c r="U124" s="101"/>
      <c r="V124" s="101"/>
      <c r="W124" s="101"/>
      <c r="X124" s="102"/>
      <c r="Y124" s="106"/>
    </row>
    <row r="125" spans="3:28" s="89" customFormat="1" ht="22.5" customHeight="1">
      <c r="C125" s="98"/>
      <c r="D125" s="91" t="e">
        <f>'5E D2'!#REF!</f>
        <v>#REF!</v>
      </c>
      <c r="E125" s="99" t="s">
        <v>57</v>
      </c>
      <c r="F125" s="99" t="s">
        <v>57</v>
      </c>
      <c r="G125" s="99" t="s">
        <v>57</v>
      </c>
      <c r="H125" s="100"/>
      <c r="I125" s="101"/>
      <c r="J125" s="101"/>
      <c r="K125" s="101"/>
      <c r="L125" s="102"/>
      <c r="M125" s="106"/>
      <c r="O125" s="98"/>
      <c r="P125" s="91" t="str">
        <f>'5E D2'!F75</f>
        <v>St Nectaire AOP</v>
      </c>
      <c r="Q125" s="99" t="s">
        <v>57</v>
      </c>
      <c r="R125" s="99" t="s">
        <v>57</v>
      </c>
      <c r="S125" s="99" t="s">
        <v>57</v>
      </c>
      <c r="T125" s="100"/>
      <c r="U125" s="101"/>
      <c r="V125" s="101"/>
      <c r="W125" s="101"/>
      <c r="X125" s="102"/>
      <c r="Y125" s="106"/>
    </row>
    <row r="126" spans="3:28" s="89" customFormat="1" ht="0.75" customHeight="1">
      <c r="C126" s="98"/>
      <c r="D126" s="91" t="e">
        <f>'5E D2'!#REF!</f>
        <v>#REF!</v>
      </c>
      <c r="E126" s="99"/>
      <c r="F126" s="99"/>
      <c r="G126" s="99"/>
      <c r="H126" s="100"/>
      <c r="I126" s="101"/>
      <c r="J126" s="101"/>
      <c r="K126" s="101"/>
      <c r="L126" s="102"/>
      <c r="M126" s="106"/>
      <c r="O126" s="98"/>
      <c r="P126" s="91">
        <f>'5E D2'!F76</f>
        <v>0</v>
      </c>
      <c r="Q126" s="99"/>
      <c r="R126" s="99"/>
      <c r="S126" s="99"/>
      <c r="T126" s="100"/>
      <c r="U126" s="101"/>
      <c r="V126" s="101"/>
      <c r="W126" s="101"/>
      <c r="X126" s="102"/>
      <c r="Y126" s="106"/>
    </row>
    <row r="127" spans="3:28" s="89" customFormat="1" ht="22.5" customHeight="1">
      <c r="C127" s="107"/>
      <c r="D127" s="91" t="e">
        <f>'5E D2'!#REF!</f>
        <v>#REF!</v>
      </c>
      <c r="E127" s="108" t="s">
        <v>57</v>
      </c>
      <c r="F127" s="108" t="s">
        <v>57</v>
      </c>
      <c r="G127" s="108" t="s">
        <v>57</v>
      </c>
      <c r="H127" s="109"/>
      <c r="I127" s="110"/>
      <c r="J127" s="110"/>
      <c r="K127" s="110"/>
      <c r="L127" s="111"/>
      <c r="M127" s="112"/>
      <c r="O127" s="107"/>
      <c r="P127" s="91" t="str">
        <f>'5E D2'!F77</f>
        <v>Velouté aux fruits</v>
      </c>
      <c r="Q127" s="108" t="s">
        <v>57</v>
      </c>
      <c r="R127" s="108" t="s">
        <v>57</v>
      </c>
      <c r="S127" s="108" t="s">
        <v>57</v>
      </c>
      <c r="T127" s="109"/>
      <c r="U127" s="110"/>
      <c r="V127" s="110"/>
      <c r="W127" s="110"/>
      <c r="X127" s="111"/>
      <c r="Y127" s="112"/>
    </row>
    <row r="128" spans="3:28" s="89" customFormat="1" ht="22.5" customHeight="1">
      <c r="C128" s="90" t="s">
        <v>60</v>
      </c>
      <c r="D128" s="97" t="e">
        <f>'5E D2'!#REF!</f>
        <v>#REF!</v>
      </c>
      <c r="E128" s="92" t="s">
        <v>57</v>
      </c>
      <c r="F128" s="92" t="s">
        <v>57</v>
      </c>
      <c r="G128" s="92" t="s">
        <v>57</v>
      </c>
      <c r="H128" s="93"/>
      <c r="I128" s="94"/>
      <c r="J128" s="94"/>
      <c r="K128" s="94"/>
      <c r="L128" s="95"/>
      <c r="M128" s="96"/>
      <c r="O128" s="90" t="s">
        <v>60</v>
      </c>
      <c r="P128" s="97" t="str">
        <f>'5E D2'!H66</f>
        <v>Potage de légumes anti gaspi</v>
      </c>
      <c r="Q128" s="92" t="s">
        <v>57</v>
      </c>
      <c r="R128" s="92" t="s">
        <v>57</v>
      </c>
      <c r="S128" s="92" t="s">
        <v>57</v>
      </c>
      <c r="T128" s="93"/>
      <c r="U128" s="94"/>
      <c r="V128" s="94"/>
      <c r="W128" s="94"/>
      <c r="X128" s="95"/>
      <c r="Y128" s="96"/>
    </row>
    <row r="129" spans="3:28" s="89" customFormat="1" ht="0.75" customHeight="1">
      <c r="C129" s="98"/>
      <c r="D129" s="91" t="e">
        <f>'5E D2'!#REF!</f>
        <v>#REF!</v>
      </c>
      <c r="E129" s="99"/>
      <c r="F129" s="99"/>
      <c r="G129" s="99"/>
      <c r="H129" s="100"/>
      <c r="I129" s="101"/>
      <c r="J129" s="101"/>
      <c r="K129" s="101"/>
      <c r="L129" s="102"/>
      <c r="M129" s="103"/>
      <c r="O129" s="98"/>
      <c r="P129" s="97">
        <f>'5E D2'!H67</f>
        <v>0</v>
      </c>
      <c r="Q129" s="99"/>
      <c r="R129" s="99"/>
      <c r="S129" s="99"/>
      <c r="T129" s="100"/>
      <c r="U129" s="101"/>
      <c r="V129" s="101"/>
      <c r="W129" s="101"/>
      <c r="X129" s="102"/>
      <c r="Y129" s="103"/>
    </row>
    <row r="130" spans="3:28" s="89" customFormat="1" ht="22.5" hidden="1" customHeight="1">
      <c r="C130" s="98"/>
      <c r="D130" s="91">
        <f>'5E D2'!H48</f>
        <v>0</v>
      </c>
      <c r="E130" s="99"/>
      <c r="F130" s="99"/>
      <c r="G130" s="99"/>
      <c r="H130" s="100"/>
      <c r="I130" s="101"/>
      <c r="J130" s="101"/>
      <c r="K130" s="101"/>
      <c r="L130" s="102"/>
      <c r="M130" s="103"/>
      <c r="O130" s="98"/>
      <c r="P130" s="97">
        <f>'5E D2'!H68</f>
        <v>0</v>
      </c>
      <c r="Q130" s="99"/>
      <c r="R130" s="99"/>
      <c r="S130" s="99"/>
      <c r="T130" s="100"/>
      <c r="U130" s="101"/>
      <c r="V130" s="101"/>
      <c r="W130" s="101"/>
      <c r="X130" s="102"/>
      <c r="Y130" s="103"/>
    </row>
    <row r="131" spans="3:28" s="89" customFormat="1" ht="20.25" customHeight="1">
      <c r="C131" s="104">
        <f>+C119+1</f>
        <v>46156</v>
      </c>
      <c r="D131" s="91">
        <f>'5E D2'!H49</f>
        <v>0</v>
      </c>
      <c r="E131" s="99" t="s">
        <v>57</v>
      </c>
      <c r="F131" s="99" t="s">
        <v>57</v>
      </c>
      <c r="G131" s="99" t="s">
        <v>57</v>
      </c>
      <c r="H131" s="100"/>
      <c r="I131" s="101"/>
      <c r="J131" s="101"/>
      <c r="K131" s="101"/>
      <c r="L131" s="102"/>
      <c r="M131" s="103"/>
      <c r="O131" s="104">
        <f>+O119+1</f>
        <v>46163</v>
      </c>
      <c r="P131" s="97" t="str">
        <f>'5E D2'!H69</f>
        <v>Brandade de poisson FME *</v>
      </c>
      <c r="Q131" s="99" t="s">
        <v>57</v>
      </c>
      <c r="R131" s="99" t="s">
        <v>57</v>
      </c>
      <c r="S131" s="99" t="s">
        <v>57</v>
      </c>
      <c r="T131" s="100"/>
      <c r="U131" s="101"/>
      <c r="V131" s="101"/>
      <c r="W131" s="101"/>
      <c r="X131" s="102"/>
      <c r="Y131" s="103"/>
      <c r="AB131" s="105"/>
    </row>
    <row r="132" spans="3:28" s="89" customFormat="1" ht="22.5" hidden="1" customHeight="1">
      <c r="C132" s="104"/>
      <c r="D132" s="91">
        <f>'5E D2'!H50</f>
        <v>0</v>
      </c>
      <c r="E132" s="99"/>
      <c r="F132" s="99"/>
      <c r="G132" s="99"/>
      <c r="H132" s="100"/>
      <c r="I132" s="101"/>
      <c r="J132" s="101"/>
      <c r="K132" s="101"/>
      <c r="L132" s="102"/>
      <c r="M132" s="103"/>
      <c r="O132" s="104"/>
      <c r="P132" s="97">
        <f>'5E D2'!H70</f>
        <v>0</v>
      </c>
      <c r="Q132" s="99"/>
      <c r="R132" s="99"/>
      <c r="S132" s="99"/>
      <c r="T132" s="100"/>
      <c r="U132" s="101"/>
      <c r="V132" s="101"/>
      <c r="W132" s="101"/>
      <c r="X132" s="102"/>
      <c r="Y132" s="103"/>
      <c r="AB132" s="105"/>
    </row>
    <row r="133" spans="3:28" s="89" customFormat="1" ht="0.75" customHeight="1">
      <c r="C133" s="104"/>
      <c r="D133" s="91">
        <f>'5E D2'!H51</f>
        <v>0</v>
      </c>
      <c r="E133" s="99"/>
      <c r="F133" s="99"/>
      <c r="G133" s="99"/>
      <c r="H133" s="100"/>
      <c r="I133" s="101"/>
      <c r="J133" s="101"/>
      <c r="K133" s="101"/>
      <c r="L133" s="102"/>
      <c r="M133" s="103"/>
      <c r="O133" s="104"/>
      <c r="P133" s="97">
        <f>'5E D2'!H71</f>
        <v>0</v>
      </c>
      <c r="Q133" s="99"/>
      <c r="R133" s="99"/>
      <c r="S133" s="99"/>
      <c r="T133" s="100"/>
      <c r="U133" s="101"/>
      <c r="V133" s="101"/>
      <c r="W133" s="101"/>
      <c r="X133" s="102"/>
      <c r="Y133" s="103"/>
      <c r="AB133" s="105"/>
    </row>
    <row r="134" spans="3:28" s="89" customFormat="1" ht="21.75" customHeight="1">
      <c r="C134" s="103"/>
      <c r="D134" s="91">
        <f>'5E D2'!H52</f>
        <v>0</v>
      </c>
      <c r="E134" s="99" t="s">
        <v>57</v>
      </c>
      <c r="F134" s="99" t="s">
        <v>57</v>
      </c>
      <c r="G134" s="99" t="s">
        <v>57</v>
      </c>
      <c r="H134" s="100"/>
      <c r="I134" s="101"/>
      <c r="J134" s="101"/>
      <c r="K134" s="101"/>
      <c r="L134" s="102"/>
      <c r="M134" s="106"/>
      <c r="O134" s="103"/>
      <c r="P134" s="97" t="str">
        <f>'5E D2'!H72</f>
        <v>-</v>
      </c>
      <c r="Q134" s="99" t="s">
        <v>57</v>
      </c>
      <c r="R134" s="99" t="s">
        <v>57</v>
      </c>
      <c r="S134" s="99" t="s">
        <v>57</v>
      </c>
      <c r="T134" s="100"/>
      <c r="U134" s="101"/>
      <c r="V134" s="101"/>
      <c r="W134" s="101"/>
      <c r="X134" s="102"/>
      <c r="Y134" s="106"/>
    </row>
    <row r="135" spans="3:28" s="89" customFormat="1" ht="2.25" hidden="1" customHeight="1">
      <c r="C135" s="103"/>
      <c r="D135" s="91">
        <f>'5E D2'!H53</f>
        <v>0</v>
      </c>
      <c r="E135" s="99"/>
      <c r="F135" s="99"/>
      <c r="G135" s="99"/>
      <c r="H135" s="100"/>
      <c r="I135" s="101"/>
      <c r="J135" s="101"/>
      <c r="K135" s="101"/>
      <c r="L135" s="102"/>
      <c r="M135" s="106"/>
      <c r="O135" s="103"/>
      <c r="P135" s="97">
        <f>'5E D2'!H73</f>
        <v>0</v>
      </c>
      <c r="Q135" s="99"/>
      <c r="R135" s="99"/>
      <c r="S135" s="99"/>
      <c r="T135" s="100"/>
      <c r="U135" s="101"/>
      <c r="V135" s="101"/>
      <c r="W135" s="101"/>
      <c r="X135" s="102"/>
      <c r="Y135" s="106"/>
    </row>
    <row r="136" spans="3:28" s="89" customFormat="1" ht="22.5" hidden="1" customHeight="1">
      <c r="C136" s="103"/>
      <c r="D136" s="91">
        <f>'5E D2'!H54</f>
        <v>0</v>
      </c>
      <c r="E136" s="99"/>
      <c r="F136" s="99"/>
      <c r="G136" s="99"/>
      <c r="H136" s="100"/>
      <c r="I136" s="101"/>
      <c r="J136" s="101"/>
      <c r="K136" s="101"/>
      <c r="L136" s="102"/>
      <c r="M136" s="106"/>
      <c r="O136" s="103"/>
      <c r="P136" s="97">
        <f>'5E D2'!H74</f>
        <v>0</v>
      </c>
      <c r="Q136" s="99"/>
      <c r="R136" s="99"/>
      <c r="S136" s="99"/>
      <c r="T136" s="100"/>
      <c r="U136" s="101"/>
      <c r="V136" s="101"/>
      <c r="W136" s="101"/>
      <c r="X136" s="102"/>
      <c r="Y136" s="106"/>
    </row>
    <row r="137" spans="3:28" s="89" customFormat="1" ht="22.5" customHeight="1">
      <c r="C137" s="98"/>
      <c r="D137" s="91">
        <f>'5E D2'!H55</f>
        <v>0</v>
      </c>
      <c r="E137" s="99" t="s">
        <v>57</v>
      </c>
      <c r="F137" s="99" t="s">
        <v>57</v>
      </c>
      <c r="G137" s="99" t="s">
        <v>57</v>
      </c>
      <c r="H137" s="100"/>
      <c r="I137" s="101"/>
      <c r="J137" s="101"/>
      <c r="K137" s="101"/>
      <c r="L137" s="102"/>
      <c r="M137" s="106"/>
      <c r="O137" s="98"/>
      <c r="P137" s="97" t="str">
        <f>'5E D2'!H75</f>
        <v>Chanteneige</v>
      </c>
      <c r="Q137" s="99" t="s">
        <v>57</v>
      </c>
      <c r="R137" s="99" t="s">
        <v>57</v>
      </c>
      <c r="S137" s="99" t="s">
        <v>57</v>
      </c>
      <c r="T137" s="100"/>
      <c r="U137" s="101"/>
      <c r="V137" s="101"/>
      <c r="W137" s="101"/>
      <c r="X137" s="102"/>
      <c r="Y137" s="106"/>
    </row>
    <row r="138" spans="3:28" s="89" customFormat="1" ht="0.75" customHeight="1">
      <c r="C138" s="98"/>
      <c r="D138" s="91">
        <f>'5E D2'!H56</f>
        <v>0</v>
      </c>
      <c r="E138" s="99"/>
      <c r="F138" s="99"/>
      <c r="G138" s="99"/>
      <c r="H138" s="100"/>
      <c r="I138" s="101"/>
      <c r="J138" s="101"/>
      <c r="K138" s="101"/>
      <c r="L138" s="102"/>
      <c r="M138" s="106"/>
      <c r="O138" s="98"/>
      <c r="P138" s="97">
        <f>'5E D2'!H76</f>
        <v>0</v>
      </c>
      <c r="Q138" s="99"/>
      <c r="R138" s="99"/>
      <c r="S138" s="99"/>
      <c r="T138" s="100"/>
      <c r="U138" s="101"/>
      <c r="V138" s="101"/>
      <c r="W138" s="101"/>
      <c r="X138" s="102"/>
      <c r="Y138" s="106"/>
    </row>
    <row r="139" spans="3:28" s="89" customFormat="1" ht="22.5" customHeight="1">
      <c r="C139" s="107"/>
      <c r="D139" s="91">
        <f>'5E D2'!H57</f>
        <v>0</v>
      </c>
      <c r="E139" s="108" t="s">
        <v>57</v>
      </c>
      <c r="F139" s="108" t="s">
        <v>57</v>
      </c>
      <c r="G139" s="108" t="s">
        <v>57</v>
      </c>
      <c r="H139" s="109"/>
      <c r="I139" s="110"/>
      <c r="J139" s="110"/>
      <c r="K139" s="110"/>
      <c r="L139" s="111"/>
      <c r="M139" s="112"/>
      <c r="O139" s="107"/>
      <c r="P139" s="97" t="str">
        <f>'5E D2'!H77</f>
        <v>Fruit de saison</v>
      </c>
      <c r="Q139" s="108" t="s">
        <v>57</v>
      </c>
      <c r="R139" s="108" t="s">
        <v>57</v>
      </c>
      <c r="S139" s="108" t="s">
        <v>57</v>
      </c>
      <c r="T139" s="109"/>
      <c r="U139" s="110"/>
      <c r="V139" s="110"/>
      <c r="W139" s="110"/>
      <c r="X139" s="111"/>
      <c r="Y139" s="112"/>
    </row>
    <row r="140" spans="3:28" s="89" customFormat="1" ht="22.5" customHeight="1">
      <c r="C140" s="90" t="s">
        <v>61</v>
      </c>
      <c r="D140" s="97">
        <f>'5E D2'!J46</f>
        <v>0</v>
      </c>
      <c r="E140" s="92" t="s">
        <v>57</v>
      </c>
      <c r="F140" s="92" t="s">
        <v>57</v>
      </c>
      <c r="G140" s="92" t="s">
        <v>57</v>
      </c>
      <c r="H140" s="93"/>
      <c r="I140" s="94"/>
      <c r="J140" s="94"/>
      <c r="K140" s="94"/>
      <c r="L140" s="95"/>
      <c r="M140" s="96"/>
      <c r="O140" s="90" t="s">
        <v>61</v>
      </c>
      <c r="P140" s="97" t="str">
        <f>'5E D2'!J66</f>
        <v>Salade du pêcheur</v>
      </c>
      <c r="Q140" s="92" t="s">
        <v>57</v>
      </c>
      <c r="R140" s="92" t="s">
        <v>57</v>
      </c>
      <c r="S140" s="92" t="s">
        <v>57</v>
      </c>
      <c r="T140" s="93"/>
      <c r="U140" s="94"/>
      <c r="V140" s="94"/>
      <c r="W140" s="94"/>
      <c r="X140" s="95"/>
      <c r="Y140" s="96"/>
    </row>
    <row r="141" spans="3:28" s="89" customFormat="1" ht="0.75" customHeight="1">
      <c r="C141" s="98"/>
      <c r="D141" s="91">
        <f>'5E D2'!J47</f>
        <v>0</v>
      </c>
      <c r="E141" s="99"/>
      <c r="F141" s="99"/>
      <c r="G141" s="99"/>
      <c r="H141" s="100"/>
      <c r="I141" s="101"/>
      <c r="J141" s="101"/>
      <c r="K141" s="101"/>
      <c r="L141" s="102"/>
      <c r="M141" s="103"/>
      <c r="O141" s="98"/>
      <c r="P141" s="91" t="str">
        <f>'5E D2'!J67</f>
        <v>Thon FME, pdt persil, vinaigrette, mayonnaise</v>
      </c>
      <c r="Q141" s="99"/>
      <c r="R141" s="99"/>
      <c r="S141" s="99"/>
      <c r="T141" s="100"/>
      <c r="U141" s="101"/>
      <c r="V141" s="101"/>
      <c r="W141" s="101"/>
      <c r="X141" s="102"/>
      <c r="Y141" s="103"/>
    </row>
    <row r="142" spans="3:28" s="89" customFormat="1" ht="22.5" hidden="1" customHeight="1">
      <c r="C142" s="98"/>
      <c r="D142" s="91">
        <f>'5E D2'!J48</f>
        <v>0</v>
      </c>
      <c r="E142" s="99"/>
      <c r="F142" s="99"/>
      <c r="G142" s="99"/>
      <c r="H142" s="100"/>
      <c r="I142" s="101"/>
      <c r="J142" s="101"/>
      <c r="K142" s="101"/>
      <c r="L142" s="102"/>
      <c r="M142" s="103"/>
      <c r="O142" s="98"/>
      <c r="P142" s="91">
        <f>'5E D2'!J68</f>
        <v>0</v>
      </c>
      <c r="Q142" s="99"/>
      <c r="R142" s="99"/>
      <c r="S142" s="99"/>
      <c r="T142" s="100"/>
      <c r="U142" s="101"/>
      <c r="V142" s="101"/>
      <c r="W142" s="101"/>
      <c r="X142" s="102"/>
      <c r="Y142" s="103"/>
    </row>
    <row r="143" spans="3:28" s="89" customFormat="1" ht="20.25" customHeight="1">
      <c r="C143" s="104">
        <f>+C131+1</f>
        <v>46157</v>
      </c>
      <c r="D143" s="91">
        <f>'5E D2'!J49</f>
        <v>0</v>
      </c>
      <c r="E143" s="99" t="s">
        <v>57</v>
      </c>
      <c r="F143" s="99" t="s">
        <v>57</v>
      </c>
      <c r="G143" s="99" t="s">
        <v>57</v>
      </c>
      <c r="H143" s="100"/>
      <c r="I143" s="101"/>
      <c r="J143" s="101"/>
      <c r="K143" s="101"/>
      <c r="L143" s="102"/>
      <c r="M143" s="103"/>
      <c r="O143" s="104">
        <f>+O131+1</f>
        <v>46164</v>
      </c>
      <c r="P143" s="91" t="str">
        <f>'5E D2'!J69</f>
        <v>Chipolatas CE2</v>
      </c>
      <c r="Q143" s="99" t="s">
        <v>57</v>
      </c>
      <c r="R143" s="99" t="s">
        <v>57</v>
      </c>
      <c r="S143" s="99" t="s">
        <v>57</v>
      </c>
      <c r="T143" s="100"/>
      <c r="U143" s="101"/>
      <c r="V143" s="101"/>
      <c r="W143" s="101"/>
      <c r="X143" s="102"/>
      <c r="Y143" s="103"/>
      <c r="AB143" s="105"/>
    </row>
    <row r="144" spans="3:28" s="89" customFormat="1" ht="22.5" hidden="1" customHeight="1">
      <c r="C144" s="104"/>
      <c r="D144" s="91">
        <f>'5E D2'!J50</f>
        <v>0</v>
      </c>
      <c r="E144" s="99"/>
      <c r="F144" s="99"/>
      <c r="G144" s="99"/>
      <c r="H144" s="100"/>
      <c r="I144" s="101"/>
      <c r="J144" s="101"/>
      <c r="K144" s="101"/>
      <c r="L144" s="102"/>
      <c r="M144" s="103"/>
      <c r="O144" s="104"/>
      <c r="P144" s="91">
        <f>'5E D2'!J70</f>
        <v>0</v>
      </c>
      <c r="Q144" s="99"/>
      <c r="R144" s="99"/>
      <c r="S144" s="99"/>
      <c r="T144" s="100"/>
      <c r="U144" s="101"/>
      <c r="V144" s="101"/>
      <c r="W144" s="101"/>
      <c r="X144" s="102"/>
      <c r="Y144" s="103"/>
      <c r="AB144" s="105"/>
    </row>
    <row r="145" spans="1:28" s="89" customFormat="1" ht="0.75" customHeight="1">
      <c r="C145" s="104"/>
      <c r="D145" s="91">
        <f>'5E D2'!J51</f>
        <v>0</v>
      </c>
      <c r="E145" s="99"/>
      <c r="F145" s="99"/>
      <c r="G145" s="99"/>
      <c r="H145" s="100"/>
      <c r="I145" s="101"/>
      <c r="J145" s="101"/>
      <c r="K145" s="101"/>
      <c r="L145" s="102"/>
      <c r="M145" s="103"/>
      <c r="O145" s="104"/>
      <c r="P145" s="91">
        <f>'5E D2'!J71</f>
        <v>0</v>
      </c>
      <c r="Q145" s="99"/>
      <c r="R145" s="99"/>
      <c r="S145" s="99"/>
      <c r="T145" s="100"/>
      <c r="U145" s="101"/>
      <c r="V145" s="101"/>
      <c r="W145" s="101"/>
      <c r="X145" s="102"/>
      <c r="Y145" s="103"/>
      <c r="AB145" s="105"/>
    </row>
    <row r="146" spans="1:28" s="89" customFormat="1" ht="21.75" customHeight="1">
      <c r="C146" s="103"/>
      <c r="D146" s="91">
        <f>'5E D2'!J52</f>
        <v>0</v>
      </c>
      <c r="E146" s="99" t="s">
        <v>57</v>
      </c>
      <c r="F146" s="99" t="s">
        <v>57</v>
      </c>
      <c r="G146" s="99" t="s">
        <v>57</v>
      </c>
      <c r="H146" s="100"/>
      <c r="I146" s="101"/>
      <c r="J146" s="101"/>
      <c r="K146" s="101"/>
      <c r="L146" s="102"/>
      <c r="M146" s="106"/>
      <c r="O146" s="103"/>
      <c r="P146" s="91" t="str">
        <f>'5E D2'!J72</f>
        <v>Ratatouille</v>
      </c>
      <c r="Q146" s="99" t="s">
        <v>57</v>
      </c>
      <c r="R146" s="99" t="s">
        <v>57</v>
      </c>
      <c r="S146" s="99" t="s">
        <v>57</v>
      </c>
      <c r="T146" s="100"/>
      <c r="U146" s="101"/>
      <c r="V146" s="101"/>
      <c r="W146" s="101"/>
      <c r="X146" s="102"/>
      <c r="Y146" s="106"/>
    </row>
    <row r="147" spans="1:28" s="89" customFormat="1" ht="2.25" hidden="1" customHeight="1">
      <c r="C147" s="103"/>
      <c r="D147" s="91">
        <f>'5E D2'!J53</f>
        <v>0</v>
      </c>
      <c r="E147" s="99"/>
      <c r="F147" s="99"/>
      <c r="G147" s="99"/>
      <c r="H147" s="100"/>
      <c r="I147" s="101"/>
      <c r="J147" s="101"/>
      <c r="K147" s="101"/>
      <c r="L147" s="102"/>
      <c r="M147" s="106"/>
      <c r="O147" s="103"/>
      <c r="P147" s="91">
        <f>'5E D2'!D73</f>
        <v>0</v>
      </c>
      <c r="Q147" s="99"/>
      <c r="R147" s="99"/>
      <c r="S147" s="99"/>
      <c r="T147" s="100"/>
      <c r="U147" s="101"/>
      <c r="V147" s="101"/>
      <c r="W147" s="101"/>
      <c r="X147" s="102"/>
      <c r="Y147" s="106"/>
    </row>
    <row r="148" spans="1:28" s="89" customFormat="1" ht="22.5" hidden="1" customHeight="1">
      <c r="C148" s="103"/>
      <c r="D148" s="91">
        <f>'5E D2'!J54</f>
        <v>0</v>
      </c>
      <c r="E148" s="99"/>
      <c r="F148" s="99"/>
      <c r="G148" s="99"/>
      <c r="H148" s="100"/>
      <c r="I148" s="101"/>
      <c r="J148" s="101"/>
      <c r="K148" s="101"/>
      <c r="L148" s="102"/>
      <c r="M148" s="106"/>
      <c r="O148" s="103"/>
      <c r="P148" s="91">
        <f>'5E D2'!J74</f>
        <v>0</v>
      </c>
      <c r="Q148" s="99"/>
      <c r="R148" s="99"/>
      <c r="S148" s="99"/>
      <c r="T148" s="100"/>
      <c r="U148" s="101"/>
      <c r="V148" s="101"/>
      <c r="W148" s="101"/>
      <c r="X148" s="102"/>
      <c r="Y148" s="106"/>
    </row>
    <row r="149" spans="1:28" s="89" customFormat="1" ht="22.5" customHeight="1">
      <c r="C149" s="98"/>
      <c r="D149" s="91">
        <f>'5E D2'!J55</f>
        <v>0</v>
      </c>
      <c r="E149" s="99" t="s">
        <v>57</v>
      </c>
      <c r="F149" s="99" t="s">
        <v>57</v>
      </c>
      <c r="G149" s="99" t="s">
        <v>57</v>
      </c>
      <c r="H149" s="100"/>
      <c r="I149" s="101"/>
      <c r="J149" s="101"/>
      <c r="K149" s="101"/>
      <c r="L149" s="102"/>
      <c r="M149" s="106"/>
      <c r="O149" s="98"/>
      <c r="P149" s="91" t="str">
        <f>'5E D2'!J75</f>
        <v>Petit Louis</v>
      </c>
      <c r="Q149" s="99" t="s">
        <v>57</v>
      </c>
      <c r="R149" s="99" t="s">
        <v>57</v>
      </c>
      <c r="S149" s="99" t="s">
        <v>57</v>
      </c>
      <c r="T149" s="100"/>
      <c r="U149" s="101"/>
      <c r="V149" s="101"/>
      <c r="W149" s="101"/>
      <c r="X149" s="102"/>
      <c r="Y149" s="106"/>
    </row>
    <row r="150" spans="1:28" s="89" customFormat="1" ht="0.75" customHeight="1">
      <c r="C150" s="98"/>
      <c r="D150" s="91">
        <f>'5E D2'!J56</f>
        <v>0</v>
      </c>
      <c r="E150" s="99"/>
      <c r="F150" s="99"/>
      <c r="G150" s="99"/>
      <c r="H150" s="100"/>
      <c r="I150" s="101"/>
      <c r="J150" s="101"/>
      <c r="K150" s="101"/>
      <c r="L150" s="102"/>
      <c r="M150" s="106"/>
      <c r="O150" s="98"/>
      <c r="P150" s="91">
        <f>'5E D2'!J76</f>
        <v>0</v>
      </c>
      <c r="Q150" s="99"/>
      <c r="R150" s="99"/>
      <c r="S150" s="99"/>
      <c r="T150" s="100"/>
      <c r="U150" s="101"/>
      <c r="V150" s="101"/>
      <c r="W150" s="101"/>
      <c r="X150" s="102"/>
      <c r="Y150" s="106"/>
    </row>
    <row r="151" spans="1:28" s="89" customFormat="1" ht="22.5" customHeight="1">
      <c r="C151" s="107"/>
      <c r="D151" s="91">
        <f>'5E D2'!J57</f>
        <v>0</v>
      </c>
      <c r="E151" s="108" t="s">
        <v>57</v>
      </c>
      <c r="F151" s="108" t="s">
        <v>57</v>
      </c>
      <c r="G151" s="108" t="s">
        <v>57</v>
      </c>
      <c r="H151" s="109"/>
      <c r="I151" s="110"/>
      <c r="J151" s="110"/>
      <c r="K151" s="110"/>
      <c r="L151" s="111"/>
      <c r="M151" s="112"/>
      <c r="O151" s="107"/>
      <c r="P151" s="91" t="str">
        <f>'5E D2'!J77</f>
        <v>Crêpe au sucre</v>
      </c>
      <c r="Q151" s="108" t="s">
        <v>57</v>
      </c>
      <c r="R151" s="108" t="s">
        <v>57</v>
      </c>
      <c r="S151" s="108" t="s">
        <v>57</v>
      </c>
      <c r="T151" s="109"/>
      <c r="U151" s="110"/>
      <c r="V151" s="110"/>
      <c r="W151" s="110"/>
      <c r="X151" s="111"/>
      <c r="Y151" s="112"/>
    </row>
    <row r="152" spans="1:28" ht="15" customHeight="1">
      <c r="C152" s="297" t="s">
        <v>62</v>
      </c>
      <c r="D152" s="297"/>
      <c r="E152" s="297"/>
      <c r="F152" s="297"/>
      <c r="G152" s="297"/>
      <c r="H152" s="297"/>
      <c r="I152" s="297"/>
      <c r="J152" s="297"/>
      <c r="K152" s="297"/>
      <c r="L152" s="297"/>
      <c r="M152" s="297"/>
      <c r="O152" s="297" t="s">
        <v>62</v>
      </c>
      <c r="P152" s="297"/>
      <c r="Q152" s="297"/>
      <c r="R152" s="297"/>
      <c r="S152" s="297"/>
      <c r="T152" s="297"/>
      <c r="U152" s="297"/>
      <c r="V152" s="297"/>
      <c r="W152" s="297"/>
      <c r="X152" s="297"/>
      <c r="Y152" s="297"/>
    </row>
    <row r="153" spans="1:28">
      <c r="C153" s="113"/>
      <c r="D153" s="113"/>
      <c r="E153" s="113"/>
      <c r="F153" s="113"/>
      <c r="G153" s="113"/>
      <c r="H153" s="113"/>
      <c r="I153" s="113"/>
      <c r="J153" s="113"/>
      <c r="K153" s="113"/>
      <c r="L153" s="113"/>
      <c r="M153" s="113"/>
      <c r="O153" s="113"/>
      <c r="P153" s="113"/>
      <c r="Q153" s="113"/>
      <c r="R153" s="113"/>
      <c r="S153" s="113"/>
      <c r="T153" s="113"/>
      <c r="U153" s="113"/>
      <c r="V153" s="113"/>
      <c r="W153" s="113"/>
      <c r="X153" s="113"/>
      <c r="Y153" s="113"/>
    </row>
    <row r="154" spans="1:28">
      <c r="C154" s="298" t="s">
        <v>63</v>
      </c>
      <c r="D154" s="298"/>
      <c r="E154" s="298"/>
      <c r="F154" s="298"/>
      <c r="G154" s="298"/>
      <c r="H154" s="298"/>
      <c r="I154" s="298"/>
      <c r="J154" s="298"/>
      <c r="K154" s="298"/>
      <c r="L154" s="298"/>
      <c r="M154" s="298"/>
      <c r="O154" s="298" t="s">
        <v>63</v>
      </c>
      <c r="P154" s="298"/>
      <c r="Q154" s="298"/>
      <c r="R154" s="298"/>
      <c r="S154" s="298"/>
      <c r="T154" s="298"/>
      <c r="U154" s="298"/>
      <c r="V154" s="298"/>
      <c r="W154" s="298"/>
      <c r="X154" s="298"/>
      <c r="Y154" s="298"/>
    </row>
    <row r="155" spans="1:28" ht="115.5" customHeight="1">
      <c r="C155" s="299"/>
      <c r="D155" s="300"/>
      <c r="E155" s="300"/>
      <c r="F155" s="300"/>
      <c r="G155" s="300"/>
      <c r="H155" s="300"/>
      <c r="I155" s="300"/>
      <c r="J155" s="300"/>
      <c r="K155" s="300"/>
      <c r="L155" s="300"/>
      <c r="M155" s="301"/>
      <c r="O155" s="299"/>
      <c r="P155" s="300"/>
      <c r="Q155" s="300"/>
      <c r="R155" s="300"/>
      <c r="S155" s="300"/>
      <c r="T155" s="300"/>
      <c r="U155" s="300"/>
      <c r="V155" s="300"/>
      <c r="W155" s="300"/>
      <c r="X155" s="300"/>
      <c r="Y155" s="301"/>
    </row>
    <row r="157" spans="1:28" ht="53.25" customHeight="1">
      <c r="C157" s="67"/>
      <c r="D157" s="68"/>
      <c r="E157" s="69"/>
      <c r="F157" s="69"/>
      <c r="G157" s="69"/>
      <c r="H157" s="69"/>
      <c r="I157" s="69"/>
      <c r="J157" s="69"/>
      <c r="K157" s="69"/>
      <c r="L157" s="69"/>
      <c r="M157" s="70" t="s">
        <v>37</v>
      </c>
      <c r="O157" s="67"/>
      <c r="P157" s="68"/>
      <c r="Q157" s="69"/>
      <c r="R157" s="69"/>
      <c r="S157" s="69"/>
      <c r="T157" s="69"/>
      <c r="U157" s="69"/>
      <c r="V157" s="69"/>
      <c r="W157" s="69"/>
      <c r="X157" s="69"/>
      <c r="Y157" s="70" t="s">
        <v>37</v>
      </c>
    </row>
    <row r="158" spans="1:28" ht="5.25" customHeight="1"/>
    <row r="159" spans="1:28">
      <c r="A159" s="72" t="s">
        <v>28</v>
      </c>
      <c r="C159" s="282" t="str">
        <f>C81</f>
        <v>Année 2022/2023</v>
      </c>
      <c r="D159" s="282"/>
      <c r="E159" s="283" t="str">
        <f>+CONCATENATE("Période ",$A$8)</f>
        <v>Période 6</v>
      </c>
      <c r="F159" s="283"/>
      <c r="G159" s="283"/>
      <c r="H159" s="283"/>
      <c r="I159" s="283"/>
      <c r="J159" s="283"/>
      <c r="K159" s="283"/>
      <c r="L159" s="283"/>
      <c r="M159" s="73" t="str">
        <f>+CONCATENATE("Semaine ",$A$6)</f>
        <v>Semaine 18</v>
      </c>
      <c r="O159" s="282" t="str">
        <f>+C159</f>
        <v>Année 2022/2023</v>
      </c>
      <c r="P159" s="282"/>
      <c r="Q159" s="283" t="str">
        <f>+CONCATENATE("Période ",$A$8)</f>
        <v>Période 6</v>
      </c>
      <c r="R159" s="283"/>
      <c r="S159" s="283"/>
      <c r="T159" s="283"/>
      <c r="U159" s="283"/>
      <c r="V159" s="283"/>
      <c r="W159" s="283"/>
      <c r="X159" s="283"/>
      <c r="Y159" s="73" t="str">
        <f>+CONCATENATE("Semaine ",$A$6+1)</f>
        <v>Semaine 19</v>
      </c>
    </row>
    <row r="160" spans="1:28">
      <c r="A160" s="74">
        <f>C173</f>
        <v>46167</v>
      </c>
      <c r="C160" s="75"/>
      <c r="D160" s="75"/>
      <c r="E160" s="76"/>
      <c r="F160" s="76"/>
      <c r="G160" s="76"/>
      <c r="H160" s="76"/>
      <c r="I160" s="76"/>
      <c r="J160" s="76"/>
      <c r="K160" s="76"/>
      <c r="L160" s="76"/>
      <c r="M160" s="77"/>
      <c r="O160" s="75"/>
      <c r="P160" s="75"/>
      <c r="Q160" s="76"/>
      <c r="R160" s="76"/>
      <c r="S160" s="76"/>
      <c r="T160" s="76"/>
      <c r="U160" s="76"/>
      <c r="V160" s="76"/>
      <c r="W160" s="76"/>
      <c r="X160" s="76"/>
      <c r="Y160" s="77"/>
    </row>
    <row r="161" spans="1:28" ht="15.75">
      <c r="A161" s="72" t="s">
        <v>38</v>
      </c>
      <c r="C161" s="78" t="s">
        <v>39</v>
      </c>
      <c r="D161" s="284" t="s">
        <v>40</v>
      </c>
      <c r="E161" s="284"/>
      <c r="F161" s="284"/>
      <c r="G161" s="284"/>
      <c r="H161" s="284"/>
      <c r="I161" s="284"/>
      <c r="J161" s="284"/>
      <c r="K161" s="284"/>
      <c r="L161" s="284"/>
      <c r="M161" s="284"/>
      <c r="O161" s="78" t="s">
        <v>39</v>
      </c>
      <c r="P161" s="284" t="s">
        <v>40</v>
      </c>
      <c r="Q161" s="284"/>
      <c r="R161" s="284"/>
      <c r="S161" s="284"/>
      <c r="T161" s="284"/>
      <c r="U161" s="284"/>
      <c r="V161" s="284"/>
      <c r="W161" s="284"/>
      <c r="X161" s="284"/>
      <c r="Y161" s="284"/>
    </row>
    <row r="162" spans="1:28">
      <c r="A162" s="79">
        <f>A84+2</f>
        <v>22</v>
      </c>
    </row>
    <row r="163" spans="1:28" ht="18" customHeight="1">
      <c r="A163" s="72" t="s">
        <v>41</v>
      </c>
      <c r="C163" s="78" t="s">
        <v>42</v>
      </c>
      <c r="O163" s="78" t="s">
        <v>42</v>
      </c>
    </row>
    <row r="164" spans="1:28">
      <c r="A164" s="79">
        <v>6</v>
      </c>
    </row>
    <row r="165" spans="1:28" ht="63" customHeight="1">
      <c r="C165" s="293" t="s">
        <v>43</v>
      </c>
      <c r="D165" s="293"/>
      <c r="E165" s="293"/>
      <c r="F165" s="293"/>
      <c r="G165" s="293"/>
      <c r="H165" s="293"/>
      <c r="I165" s="293"/>
      <c r="J165" s="293"/>
      <c r="K165" s="293"/>
      <c r="L165" s="293"/>
      <c r="M165" s="293"/>
      <c r="O165" s="293" t="s">
        <v>43</v>
      </c>
      <c r="P165" s="293"/>
      <c r="Q165" s="293"/>
      <c r="R165" s="293"/>
      <c r="S165" s="293"/>
      <c r="T165" s="293"/>
      <c r="U165" s="293"/>
      <c r="V165" s="293"/>
      <c r="W165" s="293"/>
      <c r="X165" s="293"/>
      <c r="Y165" s="293"/>
    </row>
    <row r="166" spans="1:28" ht="9" customHeight="1"/>
    <row r="167" spans="1:28" ht="15" customHeight="1">
      <c r="E167" s="80"/>
      <c r="G167" s="81"/>
      <c r="H167" s="294" t="s">
        <v>44</v>
      </c>
      <c r="I167" s="295"/>
      <c r="J167" s="295"/>
      <c r="K167" s="295"/>
      <c r="L167" s="295"/>
      <c r="M167" s="296"/>
      <c r="Q167" s="80"/>
      <c r="S167" s="81"/>
      <c r="T167" s="294" t="s">
        <v>44</v>
      </c>
      <c r="U167" s="295"/>
      <c r="V167" s="295"/>
      <c r="W167" s="295"/>
      <c r="X167" s="295"/>
      <c r="Y167" s="296"/>
    </row>
    <row r="168" spans="1:28" ht="39" customHeight="1">
      <c r="E168" s="82"/>
      <c r="F168" s="83"/>
      <c r="G168" s="84"/>
      <c r="H168" s="285" t="s">
        <v>45</v>
      </c>
      <c r="I168" s="287" t="s">
        <v>46</v>
      </c>
      <c r="J168" s="287" t="s">
        <v>47</v>
      </c>
      <c r="K168" s="287" t="s">
        <v>48</v>
      </c>
      <c r="L168" s="289" t="s">
        <v>49</v>
      </c>
      <c r="M168" s="291" t="s">
        <v>50</v>
      </c>
      <c r="Q168" s="82"/>
      <c r="R168" s="83"/>
      <c r="S168" s="84"/>
      <c r="T168" s="285" t="s">
        <v>45</v>
      </c>
      <c r="U168" s="287" t="s">
        <v>46</v>
      </c>
      <c r="V168" s="287" t="s">
        <v>47</v>
      </c>
      <c r="W168" s="287" t="s">
        <v>48</v>
      </c>
      <c r="X168" s="289" t="s">
        <v>49</v>
      </c>
      <c r="Y168" s="291" t="s">
        <v>50</v>
      </c>
    </row>
    <row r="169" spans="1:28" ht="15.75">
      <c r="C169" s="85" t="s">
        <v>51</v>
      </c>
      <c r="D169" s="86" t="s">
        <v>52</v>
      </c>
      <c r="E169" s="87" t="s">
        <v>53</v>
      </c>
      <c r="F169" s="87" t="s">
        <v>54</v>
      </c>
      <c r="G169" s="87" t="s">
        <v>55</v>
      </c>
      <c r="H169" s="286"/>
      <c r="I169" s="288"/>
      <c r="J169" s="288"/>
      <c r="K169" s="288"/>
      <c r="L169" s="290"/>
      <c r="M169" s="292"/>
      <c r="O169" s="85" t="s">
        <v>51</v>
      </c>
      <c r="P169" s="88" t="s">
        <v>52</v>
      </c>
      <c r="Q169" s="87" t="s">
        <v>53</v>
      </c>
      <c r="R169" s="87" t="s">
        <v>54</v>
      </c>
      <c r="S169" s="87" t="s">
        <v>55</v>
      </c>
      <c r="T169" s="286"/>
      <c r="U169" s="288"/>
      <c r="V169" s="288"/>
      <c r="W169" s="288"/>
      <c r="X169" s="290"/>
      <c r="Y169" s="292"/>
    </row>
    <row r="170" spans="1:28" s="89" customFormat="1" ht="22.5" customHeight="1">
      <c r="C170" s="90" t="s">
        <v>56</v>
      </c>
      <c r="D170" s="97">
        <f>'5E D2'!B86</f>
        <v>0</v>
      </c>
      <c r="E170" s="92" t="s">
        <v>57</v>
      </c>
      <c r="F170" s="92" t="s">
        <v>57</v>
      </c>
      <c r="G170" s="92" t="s">
        <v>57</v>
      </c>
      <c r="H170" s="93"/>
      <c r="I170" s="94"/>
      <c r="J170" s="94"/>
      <c r="K170" s="94"/>
      <c r="L170" s="95"/>
      <c r="M170" s="96"/>
      <c r="O170" s="90" t="s">
        <v>56</v>
      </c>
      <c r="P170" s="97" t="str">
        <f>'5E D2'!B106</f>
        <v>Melon</v>
      </c>
      <c r="Q170" s="92" t="s">
        <v>57</v>
      </c>
      <c r="R170" s="92" t="s">
        <v>57</v>
      </c>
      <c r="S170" s="92" t="s">
        <v>57</v>
      </c>
      <c r="T170" s="93"/>
      <c r="U170" s="94"/>
      <c r="V170" s="94"/>
      <c r="W170" s="94"/>
      <c r="X170" s="95"/>
      <c r="Y170" s="96"/>
    </row>
    <row r="171" spans="1:28" s="89" customFormat="1" ht="0.75" customHeight="1">
      <c r="C171" s="98"/>
      <c r="D171" s="91">
        <f>'5E D2'!B87</f>
        <v>0</v>
      </c>
      <c r="E171" s="99"/>
      <c r="F171" s="99"/>
      <c r="G171" s="99"/>
      <c r="H171" s="100"/>
      <c r="I171" s="101"/>
      <c r="J171" s="101"/>
      <c r="K171" s="101"/>
      <c r="L171" s="102"/>
      <c r="M171" s="103"/>
      <c r="O171" s="98"/>
      <c r="P171" s="91">
        <f>'5E D2'!B107</f>
        <v>0</v>
      </c>
      <c r="Q171" s="99"/>
      <c r="R171" s="99"/>
      <c r="S171" s="99"/>
      <c r="T171" s="100"/>
      <c r="U171" s="101"/>
      <c r="V171" s="101"/>
      <c r="W171" s="101"/>
      <c r="X171" s="102"/>
      <c r="Y171" s="103"/>
    </row>
    <row r="172" spans="1:28" s="89" customFormat="1" ht="22.5" hidden="1" customHeight="1">
      <c r="C172" s="98"/>
      <c r="D172" s="91">
        <f>'5E D2'!B88</f>
        <v>0</v>
      </c>
      <c r="E172" s="99"/>
      <c r="F172" s="99"/>
      <c r="G172" s="99"/>
      <c r="H172" s="100"/>
      <c r="I172" s="101"/>
      <c r="J172" s="101"/>
      <c r="K172" s="101"/>
      <c r="L172" s="102"/>
      <c r="M172" s="103"/>
      <c r="O172" s="98"/>
      <c r="P172" s="91">
        <f>'5E D2'!B108</f>
        <v>0</v>
      </c>
      <c r="Q172" s="99"/>
      <c r="R172" s="99"/>
      <c r="S172" s="99"/>
      <c r="T172" s="100"/>
      <c r="U172" s="101"/>
      <c r="V172" s="101"/>
      <c r="W172" s="101"/>
      <c r="X172" s="102"/>
      <c r="Y172" s="103"/>
    </row>
    <row r="173" spans="1:28" s="89" customFormat="1" ht="20.25" customHeight="1">
      <c r="C173" s="104">
        <f>O143+3</f>
        <v>46167</v>
      </c>
      <c r="D173" s="91">
        <f>'5E D2'!B89</f>
        <v>0</v>
      </c>
      <c r="E173" s="99" t="s">
        <v>57</v>
      </c>
      <c r="F173" s="99" t="s">
        <v>57</v>
      </c>
      <c r="G173" s="99" t="s">
        <v>57</v>
      </c>
      <c r="H173" s="100"/>
      <c r="I173" s="101"/>
      <c r="J173" s="101"/>
      <c r="K173" s="101"/>
      <c r="L173" s="102"/>
      <c r="M173" s="103"/>
      <c r="O173" s="104">
        <f>+C221+3</f>
        <v>46174</v>
      </c>
      <c r="P173" s="91" t="str">
        <f>'5E D2'!B109</f>
        <v>Filet de poulet sauce miel et thym</v>
      </c>
      <c r="Q173" s="99" t="s">
        <v>57</v>
      </c>
      <c r="R173" s="99" t="s">
        <v>57</v>
      </c>
      <c r="S173" s="99" t="s">
        <v>57</v>
      </c>
      <c r="T173" s="100"/>
      <c r="U173" s="101"/>
      <c r="V173" s="101"/>
      <c r="W173" s="101"/>
      <c r="X173" s="102"/>
      <c r="Y173" s="103"/>
      <c r="AB173" s="105"/>
    </row>
    <row r="174" spans="1:28" s="89" customFormat="1" ht="22.5" hidden="1" customHeight="1">
      <c r="C174" s="104"/>
      <c r="D174" s="91">
        <f>'5E D2'!B90</f>
        <v>0</v>
      </c>
      <c r="E174" s="99"/>
      <c r="F174" s="99"/>
      <c r="G174" s="99"/>
      <c r="H174" s="100"/>
      <c r="I174" s="101"/>
      <c r="J174" s="101"/>
      <c r="K174" s="101"/>
      <c r="L174" s="102"/>
      <c r="M174" s="103"/>
      <c r="O174" s="104"/>
      <c r="P174" s="91">
        <f>'5E D2'!B110</f>
        <v>0</v>
      </c>
      <c r="Q174" s="99"/>
      <c r="R174" s="99"/>
      <c r="S174" s="99"/>
      <c r="T174" s="100"/>
      <c r="U174" s="101"/>
      <c r="V174" s="101"/>
      <c r="W174" s="101"/>
      <c r="X174" s="102"/>
      <c r="Y174" s="103"/>
      <c r="AB174" s="105"/>
    </row>
    <row r="175" spans="1:28" s="89" customFormat="1" ht="0.75" customHeight="1">
      <c r="C175" s="104"/>
      <c r="D175" s="91">
        <f>'5E D2'!B91</f>
        <v>0</v>
      </c>
      <c r="E175" s="99"/>
      <c r="F175" s="99"/>
      <c r="G175" s="99"/>
      <c r="H175" s="100"/>
      <c r="I175" s="101"/>
      <c r="J175" s="101"/>
      <c r="K175" s="101"/>
      <c r="L175" s="102"/>
      <c r="M175" s="103"/>
      <c r="O175" s="104"/>
      <c r="P175" s="91">
        <f>'5E D2'!B111</f>
        <v>0</v>
      </c>
      <c r="Q175" s="99"/>
      <c r="R175" s="99"/>
      <c r="S175" s="99"/>
      <c r="T175" s="100"/>
      <c r="U175" s="101"/>
      <c r="V175" s="101"/>
      <c r="W175" s="101"/>
      <c r="X175" s="102"/>
      <c r="Y175" s="103"/>
      <c r="AB175" s="105"/>
    </row>
    <row r="176" spans="1:28" s="89" customFormat="1" ht="21.75" customHeight="1">
      <c r="C176" s="103"/>
      <c r="D176" s="91">
        <f>'5E D2'!B92</f>
        <v>0</v>
      </c>
      <c r="E176" s="99" t="s">
        <v>57</v>
      </c>
      <c r="F176" s="99" t="s">
        <v>57</v>
      </c>
      <c r="G176" s="99" t="s">
        <v>57</v>
      </c>
      <c r="H176" s="100"/>
      <c r="I176" s="101"/>
      <c r="J176" s="101"/>
      <c r="K176" s="101"/>
      <c r="L176" s="102"/>
      <c r="M176" s="106"/>
      <c r="O176" s="103"/>
      <c r="P176" s="91" t="str">
        <f>'5E D2'!B112</f>
        <v xml:space="preserve">Purée de carottes CE2 </v>
      </c>
      <c r="Q176" s="99" t="s">
        <v>57</v>
      </c>
      <c r="R176" s="99" t="s">
        <v>57</v>
      </c>
      <c r="S176" s="99" t="s">
        <v>57</v>
      </c>
      <c r="T176" s="100"/>
      <c r="U176" s="101"/>
      <c r="V176" s="101"/>
      <c r="W176" s="101"/>
      <c r="X176" s="102"/>
      <c r="Y176" s="106"/>
    </row>
    <row r="177" spans="3:28" s="89" customFormat="1" ht="2.25" hidden="1" customHeight="1">
      <c r="C177" s="103"/>
      <c r="D177" s="91">
        <f>'5E D2'!B93</f>
        <v>0</v>
      </c>
      <c r="E177" s="99"/>
      <c r="F177" s="99"/>
      <c r="G177" s="99"/>
      <c r="H177" s="100"/>
      <c r="I177" s="101"/>
      <c r="J177" s="101"/>
      <c r="K177" s="101"/>
      <c r="L177" s="102"/>
      <c r="M177" s="106"/>
      <c r="O177" s="103"/>
      <c r="P177" s="91">
        <f>'5E D2'!B113</f>
        <v>0</v>
      </c>
      <c r="Q177" s="99"/>
      <c r="R177" s="99"/>
      <c r="S177" s="99"/>
      <c r="T177" s="100"/>
      <c r="U177" s="101"/>
      <c r="V177" s="101"/>
      <c r="W177" s="101"/>
      <c r="X177" s="102"/>
      <c r="Y177" s="106"/>
    </row>
    <row r="178" spans="3:28" s="89" customFormat="1" ht="22.5" hidden="1" customHeight="1">
      <c r="C178" s="103"/>
      <c r="D178" s="91">
        <f>'5E D2'!B94</f>
        <v>0</v>
      </c>
      <c r="E178" s="99"/>
      <c r="F178" s="99"/>
      <c r="G178" s="99"/>
      <c r="H178" s="100"/>
      <c r="I178" s="101"/>
      <c r="J178" s="101"/>
      <c r="K178" s="101"/>
      <c r="L178" s="102"/>
      <c r="M178" s="106"/>
      <c r="O178" s="103"/>
      <c r="P178" s="91">
        <f>'5E D2'!B114</f>
        <v>0</v>
      </c>
      <c r="Q178" s="99"/>
      <c r="R178" s="99"/>
      <c r="S178" s="99"/>
      <c r="T178" s="100"/>
      <c r="U178" s="101"/>
      <c r="V178" s="101"/>
      <c r="W178" s="101"/>
      <c r="X178" s="102"/>
      <c r="Y178" s="106"/>
    </row>
    <row r="179" spans="3:28" s="89" customFormat="1" ht="22.5" customHeight="1">
      <c r="C179" s="98"/>
      <c r="D179" s="91">
        <f>'5E D2'!B95</f>
        <v>0</v>
      </c>
      <c r="E179" s="99" t="s">
        <v>57</v>
      </c>
      <c r="F179" s="99" t="s">
        <v>57</v>
      </c>
      <c r="G179" s="99" t="s">
        <v>57</v>
      </c>
      <c r="H179" s="100"/>
      <c r="I179" s="101"/>
      <c r="J179" s="101"/>
      <c r="K179" s="101"/>
      <c r="L179" s="102"/>
      <c r="M179" s="106"/>
      <c r="O179" s="98"/>
      <c r="P179" s="91" t="str">
        <f>'5E D2'!B115</f>
        <v>Mimolette</v>
      </c>
      <c r="Q179" s="99" t="s">
        <v>57</v>
      </c>
      <c r="R179" s="99" t="s">
        <v>57</v>
      </c>
      <c r="S179" s="99" t="s">
        <v>57</v>
      </c>
      <c r="T179" s="100"/>
      <c r="U179" s="101"/>
      <c r="V179" s="101"/>
      <c r="W179" s="101"/>
      <c r="X179" s="102"/>
      <c r="Y179" s="106"/>
    </row>
    <row r="180" spans="3:28" s="89" customFormat="1" ht="0.75" customHeight="1">
      <c r="C180" s="98"/>
      <c r="D180" s="91">
        <f>'5E D2'!B96</f>
        <v>0</v>
      </c>
      <c r="E180" s="99"/>
      <c r="F180" s="99"/>
      <c r="G180" s="99"/>
      <c r="H180" s="100"/>
      <c r="I180" s="101"/>
      <c r="J180" s="101"/>
      <c r="K180" s="101"/>
      <c r="L180" s="102"/>
      <c r="M180" s="106"/>
      <c r="O180" s="98"/>
      <c r="P180" s="91">
        <f>'5E D2'!B116</f>
        <v>0</v>
      </c>
      <c r="Q180" s="99"/>
      <c r="R180" s="99"/>
      <c r="S180" s="99"/>
      <c r="T180" s="100"/>
      <c r="U180" s="101"/>
      <c r="V180" s="101"/>
      <c r="W180" s="101"/>
      <c r="X180" s="102"/>
      <c r="Y180" s="106"/>
    </row>
    <row r="181" spans="3:28" s="89" customFormat="1" ht="22.5" customHeight="1">
      <c r="C181" s="107"/>
      <c r="D181" s="91">
        <f>'5E D2'!B97</f>
        <v>0</v>
      </c>
      <c r="E181" s="108" t="s">
        <v>57</v>
      </c>
      <c r="F181" s="108" t="s">
        <v>57</v>
      </c>
      <c r="G181" s="108" t="s">
        <v>57</v>
      </c>
      <c r="H181" s="109"/>
      <c r="I181" s="110"/>
      <c r="J181" s="110"/>
      <c r="K181" s="110"/>
      <c r="L181" s="111"/>
      <c r="M181" s="112"/>
      <c r="O181" s="107"/>
      <c r="P181" s="91" t="str">
        <f>'5E D2'!B117</f>
        <v>Donus</v>
      </c>
      <c r="Q181" s="108" t="s">
        <v>57</v>
      </c>
      <c r="R181" s="108" t="s">
        <v>57</v>
      </c>
      <c r="S181" s="108" t="s">
        <v>57</v>
      </c>
      <c r="T181" s="109"/>
      <c r="U181" s="110"/>
      <c r="V181" s="110"/>
      <c r="W181" s="110"/>
      <c r="X181" s="111"/>
      <c r="Y181" s="112"/>
    </row>
    <row r="182" spans="3:28" s="89" customFormat="1" ht="22.5" customHeight="1">
      <c r="C182" s="90" t="s">
        <v>58</v>
      </c>
      <c r="D182" s="97" t="e">
        <f>'5E D2'!#REF!</f>
        <v>#REF!</v>
      </c>
      <c r="E182" s="92" t="s">
        <v>57</v>
      </c>
      <c r="F182" s="92" t="s">
        <v>57</v>
      </c>
      <c r="G182" s="92" t="s">
        <v>57</v>
      </c>
      <c r="H182" s="93"/>
      <c r="I182" s="94"/>
      <c r="J182" s="94"/>
      <c r="K182" s="94"/>
      <c r="L182" s="95"/>
      <c r="M182" s="96"/>
      <c r="O182" s="90" t="s">
        <v>58</v>
      </c>
      <c r="P182" s="97" t="str">
        <f>'5E D2'!D106</f>
        <v>Concombre printanière</v>
      </c>
      <c r="Q182" s="92" t="s">
        <v>57</v>
      </c>
      <c r="R182" s="92" t="s">
        <v>57</v>
      </c>
      <c r="S182" s="92" t="s">
        <v>57</v>
      </c>
      <c r="T182" s="93"/>
      <c r="U182" s="94"/>
      <c r="V182" s="94"/>
      <c r="W182" s="94"/>
      <c r="X182" s="95"/>
      <c r="Y182" s="96"/>
    </row>
    <row r="183" spans="3:28" s="89" customFormat="1" ht="0.75" customHeight="1">
      <c r="C183" s="98"/>
      <c r="D183" s="91" t="e">
        <f>'5E D2'!#REF!</f>
        <v>#REF!</v>
      </c>
      <c r="E183" s="99"/>
      <c r="F183" s="99"/>
      <c r="G183" s="99"/>
      <c r="H183" s="100"/>
      <c r="I183" s="101"/>
      <c r="J183" s="101"/>
      <c r="K183" s="101"/>
      <c r="L183" s="102"/>
      <c r="M183" s="103"/>
      <c r="O183" s="98"/>
      <c r="P183" s="91" t="str">
        <f>'5E D2'!D107</f>
        <v>Concombre, maïs, tomate, vinaigrette</v>
      </c>
      <c r="Q183" s="99"/>
      <c r="R183" s="99"/>
      <c r="S183" s="99"/>
      <c r="T183" s="100"/>
      <c r="U183" s="101"/>
      <c r="V183" s="101"/>
      <c r="W183" s="101"/>
      <c r="X183" s="102"/>
      <c r="Y183" s="103"/>
    </row>
    <row r="184" spans="3:28" s="89" customFormat="1" ht="22.5" hidden="1" customHeight="1">
      <c r="C184" s="98"/>
      <c r="D184" s="91" t="e">
        <f>'5E D2'!#REF!</f>
        <v>#REF!</v>
      </c>
      <c r="E184" s="99"/>
      <c r="F184" s="99"/>
      <c r="G184" s="99"/>
      <c r="H184" s="100"/>
      <c r="I184" s="101"/>
      <c r="J184" s="101"/>
      <c r="K184" s="101"/>
      <c r="L184" s="102"/>
      <c r="M184" s="103"/>
      <c r="O184" s="98"/>
      <c r="P184" s="91">
        <f>'5E D2'!D108</f>
        <v>0</v>
      </c>
      <c r="Q184" s="99"/>
      <c r="R184" s="99"/>
      <c r="S184" s="99"/>
      <c r="T184" s="100"/>
      <c r="U184" s="101"/>
      <c r="V184" s="101"/>
      <c r="W184" s="101"/>
      <c r="X184" s="102"/>
      <c r="Y184" s="103"/>
    </row>
    <row r="185" spans="3:28" s="89" customFormat="1" ht="20.25" customHeight="1">
      <c r="C185" s="104">
        <f>+C173+1</f>
        <v>46168</v>
      </c>
      <c r="D185" s="91" t="e">
        <f>'5E D2'!#REF!</f>
        <v>#REF!</v>
      </c>
      <c r="E185" s="99" t="s">
        <v>57</v>
      </c>
      <c r="F185" s="99" t="s">
        <v>57</v>
      </c>
      <c r="G185" s="99" t="s">
        <v>57</v>
      </c>
      <c r="H185" s="100"/>
      <c r="I185" s="101"/>
      <c r="J185" s="101"/>
      <c r="K185" s="101"/>
      <c r="L185" s="102"/>
      <c r="M185" s="103"/>
      <c r="O185" s="104">
        <f>+O173+1</f>
        <v>46175</v>
      </c>
      <c r="P185" s="91" t="str">
        <f>'5E D2'!D109</f>
        <v>Filet de poisson meunière FME + sauce tartare</v>
      </c>
      <c r="Q185" s="99" t="s">
        <v>57</v>
      </c>
      <c r="R185" s="99" t="s">
        <v>57</v>
      </c>
      <c r="S185" s="99" t="s">
        <v>57</v>
      </c>
      <c r="T185" s="100"/>
      <c r="U185" s="101"/>
      <c r="V185" s="101"/>
      <c r="W185" s="101"/>
      <c r="X185" s="102"/>
      <c r="Y185" s="103"/>
      <c r="AB185" s="105"/>
    </row>
    <row r="186" spans="3:28" s="89" customFormat="1" ht="22.5" hidden="1" customHeight="1">
      <c r="C186" s="104"/>
      <c r="D186" s="91" t="e">
        <f>'5E D2'!#REF!</f>
        <v>#REF!</v>
      </c>
      <c r="E186" s="99"/>
      <c r="F186" s="99"/>
      <c r="G186" s="99"/>
      <c r="H186" s="100"/>
      <c r="I186" s="101"/>
      <c r="J186" s="101"/>
      <c r="K186" s="101"/>
      <c r="L186" s="102"/>
      <c r="M186" s="103"/>
      <c r="O186" s="104"/>
      <c r="P186" s="91">
        <f>'5E D2'!D110</f>
        <v>0</v>
      </c>
      <c r="Q186" s="99"/>
      <c r="R186" s="99"/>
      <c r="S186" s="99"/>
      <c r="T186" s="100"/>
      <c r="U186" s="101"/>
      <c r="V186" s="101"/>
      <c r="W186" s="101"/>
      <c r="X186" s="102"/>
      <c r="Y186" s="103"/>
      <c r="AB186" s="105"/>
    </row>
    <row r="187" spans="3:28" s="89" customFormat="1" ht="0.75" customHeight="1">
      <c r="C187" s="104"/>
      <c r="D187" s="91" t="e">
        <f>'5E D2'!#REF!</f>
        <v>#REF!</v>
      </c>
      <c r="E187" s="99"/>
      <c r="F187" s="99"/>
      <c r="G187" s="99"/>
      <c r="H187" s="100"/>
      <c r="I187" s="101"/>
      <c r="J187" s="101"/>
      <c r="K187" s="101"/>
      <c r="L187" s="102"/>
      <c r="M187" s="103"/>
      <c r="O187" s="104"/>
      <c r="P187" s="91">
        <f>'5E D2'!D111</f>
        <v>0</v>
      </c>
      <c r="Q187" s="99"/>
      <c r="R187" s="99"/>
      <c r="S187" s="99"/>
      <c r="T187" s="100"/>
      <c r="U187" s="101"/>
      <c r="V187" s="101"/>
      <c r="W187" s="101"/>
      <c r="X187" s="102"/>
      <c r="Y187" s="103"/>
      <c r="AB187" s="105"/>
    </row>
    <row r="188" spans="3:28" s="89" customFormat="1" ht="21.75" customHeight="1">
      <c r="C188" s="103"/>
      <c r="D188" s="91" t="e">
        <f>'5E D2'!#REF!</f>
        <v>#REF!</v>
      </c>
      <c r="E188" s="99" t="s">
        <v>57</v>
      </c>
      <c r="F188" s="99" t="s">
        <v>57</v>
      </c>
      <c r="G188" s="99" t="s">
        <v>57</v>
      </c>
      <c r="H188" s="100"/>
      <c r="I188" s="101"/>
      <c r="J188" s="101"/>
      <c r="K188" s="101"/>
      <c r="L188" s="102"/>
      <c r="M188" s="106"/>
      <c r="O188" s="103"/>
      <c r="P188" s="91" t="str">
        <f>'5E D2'!D112</f>
        <v>Riz BIO aux légumes</v>
      </c>
      <c r="Q188" s="99" t="s">
        <v>57</v>
      </c>
      <c r="R188" s="99" t="s">
        <v>57</v>
      </c>
      <c r="S188" s="99" t="s">
        <v>57</v>
      </c>
      <c r="T188" s="100"/>
      <c r="U188" s="101"/>
      <c r="V188" s="101"/>
      <c r="W188" s="101"/>
      <c r="X188" s="102"/>
      <c r="Y188" s="106"/>
    </row>
    <row r="189" spans="3:28" s="89" customFormat="1" ht="2.25" hidden="1" customHeight="1">
      <c r="C189" s="103"/>
      <c r="D189" s="91" t="e">
        <f>'5E D2'!#REF!</f>
        <v>#REF!</v>
      </c>
      <c r="E189" s="99"/>
      <c r="F189" s="99"/>
      <c r="G189" s="99"/>
      <c r="H189" s="100"/>
      <c r="I189" s="101"/>
      <c r="J189" s="101"/>
      <c r="K189" s="101"/>
      <c r="L189" s="102"/>
      <c r="M189" s="106"/>
      <c r="O189" s="103"/>
      <c r="P189" s="91" t="str">
        <f>'5E D2'!D113</f>
        <v>Riz, carottes, petits pois, courgette, maïs, oignon</v>
      </c>
      <c r="Q189" s="99"/>
      <c r="R189" s="99"/>
      <c r="S189" s="99"/>
      <c r="T189" s="100"/>
      <c r="U189" s="101"/>
      <c r="V189" s="101"/>
      <c r="W189" s="101"/>
      <c r="X189" s="102"/>
      <c r="Y189" s="106"/>
    </row>
    <row r="190" spans="3:28" s="89" customFormat="1" ht="22.5" hidden="1" customHeight="1">
      <c r="C190" s="103"/>
      <c r="D190" s="91" t="e">
        <f>'5E D2'!#REF!</f>
        <v>#REF!</v>
      </c>
      <c r="E190" s="99"/>
      <c r="F190" s="99"/>
      <c r="G190" s="99"/>
      <c r="H190" s="100"/>
      <c r="I190" s="101"/>
      <c r="J190" s="101"/>
      <c r="K190" s="101"/>
      <c r="L190" s="102"/>
      <c r="M190" s="106"/>
      <c r="O190" s="103"/>
      <c r="P190" s="91">
        <f>'5E D2'!D114</f>
        <v>0</v>
      </c>
      <c r="Q190" s="99"/>
      <c r="R190" s="99"/>
      <c r="S190" s="99"/>
      <c r="T190" s="100"/>
      <c r="U190" s="101"/>
      <c r="V190" s="101"/>
      <c r="W190" s="101"/>
      <c r="X190" s="102"/>
      <c r="Y190" s="106"/>
    </row>
    <row r="191" spans="3:28" s="89" customFormat="1" ht="22.5" customHeight="1">
      <c r="C191" s="98"/>
      <c r="D191" s="91" t="e">
        <f>'5E D2'!#REF!</f>
        <v>#REF!</v>
      </c>
      <c r="E191" s="99" t="s">
        <v>57</v>
      </c>
      <c r="F191" s="99" t="s">
        <v>57</v>
      </c>
      <c r="G191" s="99" t="s">
        <v>57</v>
      </c>
      <c r="H191" s="100"/>
      <c r="I191" s="101"/>
      <c r="J191" s="101"/>
      <c r="K191" s="101"/>
      <c r="L191" s="102"/>
      <c r="M191" s="106"/>
      <c r="O191" s="98"/>
      <c r="P191" s="91" t="str">
        <f>'5E D2'!D115</f>
        <v>Petit suisse sucré</v>
      </c>
      <c r="Q191" s="99" t="s">
        <v>57</v>
      </c>
      <c r="R191" s="99" t="s">
        <v>57</v>
      </c>
      <c r="S191" s="99" t="s">
        <v>57</v>
      </c>
      <c r="T191" s="100"/>
      <c r="U191" s="101"/>
      <c r="V191" s="101"/>
      <c r="W191" s="101"/>
      <c r="X191" s="102"/>
      <c r="Y191" s="106"/>
    </row>
    <row r="192" spans="3:28" s="89" customFormat="1" ht="0.75" customHeight="1">
      <c r="C192" s="98"/>
      <c r="D192" s="91" t="e">
        <f>'5E D2'!#REF!</f>
        <v>#REF!</v>
      </c>
      <c r="E192" s="99"/>
      <c r="F192" s="99"/>
      <c r="G192" s="99"/>
      <c r="H192" s="100"/>
      <c r="I192" s="101"/>
      <c r="J192" s="101"/>
      <c r="K192" s="101"/>
      <c r="L192" s="102"/>
      <c r="M192" s="106"/>
      <c r="O192" s="98"/>
      <c r="P192" s="91">
        <f>'5E D2'!D116</f>
        <v>0</v>
      </c>
      <c r="Q192" s="99"/>
      <c r="R192" s="99"/>
      <c r="S192" s="99"/>
      <c r="T192" s="100"/>
      <c r="U192" s="101"/>
      <c r="V192" s="101"/>
      <c r="W192" s="101"/>
      <c r="X192" s="102"/>
      <c r="Y192" s="106"/>
    </row>
    <row r="193" spans="3:28" s="89" customFormat="1" ht="22.5" customHeight="1">
      <c r="C193" s="107"/>
      <c r="D193" s="91" t="e">
        <f>'5E D2'!#REF!</f>
        <v>#REF!</v>
      </c>
      <c r="E193" s="108" t="s">
        <v>57</v>
      </c>
      <c r="F193" s="108" t="s">
        <v>57</v>
      </c>
      <c r="G193" s="108" t="s">
        <v>57</v>
      </c>
      <c r="H193" s="109"/>
      <c r="I193" s="110"/>
      <c r="J193" s="110"/>
      <c r="K193" s="110"/>
      <c r="L193" s="111"/>
      <c r="M193" s="112"/>
      <c r="O193" s="107"/>
      <c r="P193" s="91" t="str">
        <f>'5E D2'!D117</f>
        <v>Fruit de saison</v>
      </c>
      <c r="Q193" s="108" t="s">
        <v>57</v>
      </c>
      <c r="R193" s="108" t="s">
        <v>57</v>
      </c>
      <c r="S193" s="108" t="s">
        <v>57</v>
      </c>
      <c r="T193" s="109"/>
      <c r="U193" s="110"/>
      <c r="V193" s="110"/>
      <c r="W193" s="110"/>
      <c r="X193" s="111"/>
      <c r="Y193" s="112"/>
    </row>
    <row r="194" spans="3:28" s="89" customFormat="1" ht="22.5" customHeight="1">
      <c r="C194" s="90" t="s">
        <v>59</v>
      </c>
      <c r="D194" s="97" t="str">
        <f>'5E D2'!F86</f>
        <v>Taboulé</v>
      </c>
      <c r="E194" s="92" t="s">
        <v>57</v>
      </c>
      <c r="F194" s="92" t="s">
        <v>57</v>
      </c>
      <c r="G194" s="92" t="s">
        <v>57</v>
      </c>
      <c r="H194" s="93"/>
      <c r="I194" s="94"/>
      <c r="J194" s="94"/>
      <c r="K194" s="94"/>
      <c r="L194" s="95"/>
      <c r="M194" s="96"/>
      <c r="O194" s="90" t="s">
        <v>59</v>
      </c>
      <c r="P194" s="97" t="str">
        <f>'5E D2'!F106</f>
        <v>Carottes rapées BIO vinaigrette</v>
      </c>
      <c r="Q194" s="92" t="s">
        <v>57</v>
      </c>
      <c r="R194" s="92" t="s">
        <v>57</v>
      </c>
      <c r="S194" s="92" t="s">
        <v>57</v>
      </c>
      <c r="T194" s="93"/>
      <c r="U194" s="94"/>
      <c r="V194" s="94"/>
      <c r="W194" s="94"/>
      <c r="X194" s="95"/>
      <c r="Y194" s="96"/>
    </row>
    <row r="195" spans="3:28" s="89" customFormat="1" ht="0.75" customHeight="1">
      <c r="C195" s="98"/>
      <c r="D195" s="91">
        <f>'5E D2'!F87</f>
        <v>0</v>
      </c>
      <c r="E195" s="99"/>
      <c r="F195" s="99"/>
      <c r="G195" s="99"/>
      <c r="H195" s="100"/>
      <c r="I195" s="101"/>
      <c r="J195" s="101"/>
      <c r="K195" s="101"/>
      <c r="L195" s="102"/>
      <c r="M195" s="103"/>
      <c r="O195" s="98"/>
      <c r="P195" s="91">
        <f>'5E D2'!F107</f>
        <v>0</v>
      </c>
      <c r="Q195" s="99"/>
      <c r="R195" s="99"/>
      <c r="S195" s="99"/>
      <c r="T195" s="100"/>
      <c r="U195" s="101"/>
      <c r="V195" s="101"/>
      <c r="W195" s="101"/>
      <c r="X195" s="102"/>
      <c r="Y195" s="103"/>
    </row>
    <row r="196" spans="3:28" s="89" customFormat="1" ht="22.5" hidden="1" customHeight="1">
      <c r="C196" s="98"/>
      <c r="D196" s="91">
        <f>'5E D2'!F88</f>
        <v>0</v>
      </c>
      <c r="E196" s="99"/>
      <c r="F196" s="99"/>
      <c r="G196" s="99"/>
      <c r="H196" s="100"/>
      <c r="I196" s="101"/>
      <c r="J196" s="101"/>
      <c r="K196" s="101"/>
      <c r="L196" s="102"/>
      <c r="M196" s="103"/>
      <c r="O196" s="98"/>
      <c r="P196" s="91">
        <f>'5E D2'!F108</f>
        <v>0</v>
      </c>
      <c r="Q196" s="99"/>
      <c r="R196" s="99"/>
      <c r="S196" s="99"/>
      <c r="T196" s="100"/>
      <c r="U196" s="101"/>
      <c r="V196" s="101"/>
      <c r="W196" s="101"/>
      <c r="X196" s="102"/>
      <c r="Y196" s="103"/>
    </row>
    <row r="197" spans="3:28" s="89" customFormat="1" ht="20.25" customHeight="1">
      <c r="C197" s="104">
        <f>+C185+1</f>
        <v>46169</v>
      </c>
      <c r="D197" s="91" t="str">
        <f>'5E D2'!F89</f>
        <v>Emincés de dinde sauce tex mex</v>
      </c>
      <c r="E197" s="99" t="s">
        <v>57</v>
      </c>
      <c r="F197" s="99" t="s">
        <v>57</v>
      </c>
      <c r="G197" s="99" t="s">
        <v>57</v>
      </c>
      <c r="H197" s="100"/>
      <c r="I197" s="101"/>
      <c r="J197" s="101"/>
      <c r="K197" s="101"/>
      <c r="L197" s="102"/>
      <c r="M197" s="103"/>
      <c r="O197" s="104">
        <f>+O185+1</f>
        <v>46176</v>
      </c>
      <c r="P197" s="91" t="str">
        <f>'5E D2'!F109</f>
        <v>Croq fromage</v>
      </c>
      <c r="Q197" s="99" t="s">
        <v>57</v>
      </c>
      <c r="R197" s="99" t="s">
        <v>57</v>
      </c>
      <c r="S197" s="99" t="s">
        <v>57</v>
      </c>
      <c r="T197" s="100"/>
      <c r="U197" s="101"/>
      <c r="V197" s="101"/>
      <c r="W197" s="101"/>
      <c r="X197" s="102"/>
      <c r="Y197" s="103"/>
      <c r="AB197" s="105"/>
    </row>
    <row r="198" spans="3:28" s="89" customFormat="1" ht="22.5" hidden="1" customHeight="1">
      <c r="C198" s="104"/>
      <c r="D198" s="91">
        <f>'5E D2'!F90</f>
        <v>0</v>
      </c>
      <c r="E198" s="99"/>
      <c r="F198" s="99"/>
      <c r="G198" s="99"/>
      <c r="H198" s="100"/>
      <c r="I198" s="101"/>
      <c r="J198" s="101"/>
      <c r="K198" s="101"/>
      <c r="L198" s="102"/>
      <c r="M198" s="103"/>
      <c r="O198" s="104"/>
      <c r="P198" s="91">
        <f>'5E D2'!F110</f>
        <v>0</v>
      </c>
      <c r="Q198" s="99"/>
      <c r="R198" s="99"/>
      <c r="S198" s="99"/>
      <c r="T198" s="100"/>
      <c r="U198" s="101"/>
      <c r="V198" s="101"/>
      <c r="W198" s="101"/>
      <c r="X198" s="102"/>
      <c r="Y198" s="103"/>
      <c r="AB198" s="105"/>
    </row>
    <row r="199" spans="3:28" s="89" customFormat="1" ht="0.75" customHeight="1">
      <c r="C199" s="104"/>
      <c r="D199" s="91">
        <f>'5E D2'!F91</f>
        <v>0</v>
      </c>
      <c r="E199" s="99"/>
      <c r="F199" s="99"/>
      <c r="G199" s="99"/>
      <c r="H199" s="100"/>
      <c r="I199" s="101"/>
      <c r="J199" s="101"/>
      <c r="K199" s="101"/>
      <c r="L199" s="102"/>
      <c r="M199" s="103"/>
      <c r="O199" s="104"/>
      <c r="P199" s="91">
        <f>'5E D2'!F111</f>
        <v>0</v>
      </c>
      <c r="Q199" s="99"/>
      <c r="R199" s="99"/>
      <c r="S199" s="99"/>
      <c r="T199" s="100"/>
      <c r="U199" s="101"/>
      <c r="V199" s="101"/>
      <c r="W199" s="101"/>
      <c r="X199" s="102"/>
      <c r="Y199" s="103"/>
      <c r="AB199" s="105"/>
    </row>
    <row r="200" spans="3:28" s="89" customFormat="1" ht="21.75" customHeight="1">
      <c r="C200" s="103"/>
      <c r="D200" s="91" t="str">
        <f>'5E D2'!F92</f>
        <v>Ratatouille</v>
      </c>
      <c r="E200" s="99" t="s">
        <v>57</v>
      </c>
      <c r="F200" s="99" t="s">
        <v>57</v>
      </c>
      <c r="G200" s="99" t="s">
        <v>57</v>
      </c>
      <c r="H200" s="100"/>
      <c r="I200" s="101"/>
      <c r="J200" s="101"/>
      <c r="K200" s="101"/>
      <c r="L200" s="102"/>
      <c r="M200" s="106"/>
      <c r="O200" s="103"/>
      <c r="P200" s="91" t="str">
        <f>'5E D2'!F112</f>
        <v>Lentilles cuisinées CE2</v>
      </c>
      <c r="Q200" s="99" t="s">
        <v>57</v>
      </c>
      <c r="R200" s="99" t="s">
        <v>57</v>
      </c>
      <c r="S200" s="99" t="s">
        <v>57</v>
      </c>
      <c r="T200" s="100"/>
      <c r="U200" s="101"/>
      <c r="V200" s="101"/>
      <c r="W200" s="101"/>
      <c r="X200" s="102"/>
      <c r="Y200" s="106"/>
    </row>
    <row r="201" spans="3:28" s="89" customFormat="1" ht="2.25" hidden="1" customHeight="1">
      <c r="C201" s="103"/>
      <c r="D201" s="91" t="str">
        <f>'5E D2'!F93</f>
        <v>Courgette, tomate, aubergine, oignon, poivron</v>
      </c>
      <c r="E201" s="99"/>
      <c r="F201" s="99"/>
      <c r="G201" s="99"/>
      <c r="H201" s="100"/>
      <c r="I201" s="101"/>
      <c r="J201" s="101"/>
      <c r="K201" s="101"/>
      <c r="L201" s="102"/>
      <c r="M201" s="106"/>
      <c r="O201" s="103"/>
      <c r="P201" s="91">
        <f>'5E D2'!F113</f>
        <v>0</v>
      </c>
      <c r="Q201" s="99"/>
      <c r="R201" s="99"/>
      <c r="S201" s="99"/>
      <c r="T201" s="100"/>
      <c r="U201" s="101"/>
      <c r="V201" s="101"/>
      <c r="W201" s="101"/>
      <c r="X201" s="102"/>
      <c r="Y201" s="106"/>
    </row>
    <row r="202" spans="3:28" s="89" customFormat="1" ht="22.5" hidden="1" customHeight="1">
      <c r="C202" s="103"/>
      <c r="D202" s="91">
        <f>'5E D2'!F94</f>
        <v>0</v>
      </c>
      <c r="E202" s="99"/>
      <c r="F202" s="99"/>
      <c r="G202" s="99"/>
      <c r="H202" s="100"/>
      <c r="I202" s="101"/>
      <c r="J202" s="101"/>
      <c r="K202" s="101"/>
      <c r="L202" s="102"/>
      <c r="M202" s="106"/>
      <c r="O202" s="103"/>
      <c r="P202" s="91">
        <f>'5E D2'!F114</f>
        <v>0</v>
      </c>
      <c r="Q202" s="99"/>
      <c r="R202" s="99"/>
      <c r="S202" s="99"/>
      <c r="T202" s="100"/>
      <c r="U202" s="101"/>
      <c r="V202" s="101"/>
      <c r="W202" s="101"/>
      <c r="X202" s="102"/>
      <c r="Y202" s="106"/>
    </row>
    <row r="203" spans="3:28" s="89" customFormat="1" ht="22.5" customHeight="1">
      <c r="C203" s="98"/>
      <c r="D203" s="91" t="str">
        <f>'5E D2'!F95</f>
        <v>Yaourt aromatisé</v>
      </c>
      <c r="E203" s="99" t="s">
        <v>57</v>
      </c>
      <c r="F203" s="99" t="s">
        <v>57</v>
      </c>
      <c r="G203" s="99" t="s">
        <v>57</v>
      </c>
      <c r="H203" s="100"/>
      <c r="I203" s="101"/>
      <c r="J203" s="101"/>
      <c r="K203" s="101"/>
      <c r="L203" s="102"/>
      <c r="M203" s="106"/>
      <c r="O203" s="98"/>
      <c r="P203" s="91" t="str">
        <f>'5E D2'!F115</f>
        <v>St Paulin</v>
      </c>
      <c r="Q203" s="99" t="s">
        <v>57</v>
      </c>
      <c r="R203" s="99" t="s">
        <v>57</v>
      </c>
      <c r="S203" s="99" t="s">
        <v>57</v>
      </c>
      <c r="T203" s="100"/>
      <c r="U203" s="101"/>
      <c r="V203" s="101"/>
      <c r="W203" s="101"/>
      <c r="X203" s="102"/>
      <c r="Y203" s="106"/>
    </row>
    <row r="204" spans="3:28" s="89" customFormat="1" ht="0.75" customHeight="1">
      <c r="C204" s="98"/>
      <c r="D204" s="91">
        <f>'5E D2'!F96</f>
        <v>0</v>
      </c>
      <c r="E204" s="99"/>
      <c r="F204" s="99"/>
      <c r="G204" s="99"/>
      <c r="H204" s="100"/>
      <c r="I204" s="101"/>
      <c r="J204" s="101"/>
      <c r="K204" s="101"/>
      <c r="L204" s="102"/>
      <c r="M204" s="106"/>
      <c r="O204" s="98"/>
      <c r="P204" s="91">
        <f>'5E D2'!F116</f>
        <v>0</v>
      </c>
      <c r="Q204" s="99"/>
      <c r="R204" s="99"/>
      <c r="S204" s="99"/>
      <c r="T204" s="100"/>
      <c r="U204" s="101"/>
      <c r="V204" s="101"/>
      <c r="W204" s="101"/>
      <c r="X204" s="102"/>
      <c r="Y204" s="106"/>
    </row>
    <row r="205" spans="3:28" s="89" customFormat="1" ht="22.5" customHeight="1">
      <c r="C205" s="107"/>
      <c r="D205" s="91" t="str">
        <f>'5E D2'!F97</f>
        <v>Fruit de saison</v>
      </c>
      <c r="E205" s="108" t="s">
        <v>57</v>
      </c>
      <c r="F205" s="108" t="s">
        <v>57</v>
      </c>
      <c r="G205" s="108" t="s">
        <v>57</v>
      </c>
      <c r="H205" s="109"/>
      <c r="I205" s="110"/>
      <c r="J205" s="110"/>
      <c r="K205" s="110"/>
      <c r="L205" s="111"/>
      <c r="M205" s="112"/>
      <c r="O205" s="107"/>
      <c r="P205" s="91" t="str">
        <f>'5E D2'!F117</f>
        <v>Pêche au sirop</v>
      </c>
      <c r="Q205" s="108" t="s">
        <v>57</v>
      </c>
      <c r="R205" s="108" t="s">
        <v>57</v>
      </c>
      <c r="S205" s="108" t="s">
        <v>57</v>
      </c>
      <c r="T205" s="109"/>
      <c r="U205" s="110"/>
      <c r="V205" s="110"/>
      <c r="W205" s="110"/>
      <c r="X205" s="111"/>
      <c r="Y205" s="112"/>
    </row>
    <row r="206" spans="3:28" s="89" customFormat="1" ht="22.5" customHeight="1">
      <c r="C206" s="90" t="s">
        <v>60</v>
      </c>
      <c r="D206" s="97" t="str">
        <f>'5E D2'!H86</f>
        <v>Tomate BIO vinaigrette</v>
      </c>
      <c r="E206" s="92" t="s">
        <v>57</v>
      </c>
      <c r="F206" s="92" t="s">
        <v>57</v>
      </c>
      <c r="G206" s="92" t="s">
        <v>57</v>
      </c>
      <c r="H206" s="93"/>
      <c r="I206" s="94"/>
      <c r="J206" s="94"/>
      <c r="K206" s="94"/>
      <c r="L206" s="95"/>
      <c r="M206" s="96"/>
      <c r="O206" s="90" t="s">
        <v>60</v>
      </c>
      <c r="P206" s="97" t="e">
        <f>'5E D2'!#REF!</f>
        <v>#REF!</v>
      </c>
      <c r="Q206" s="92" t="s">
        <v>57</v>
      </c>
      <c r="R206" s="92" t="s">
        <v>57</v>
      </c>
      <c r="S206" s="92" t="s">
        <v>57</v>
      </c>
      <c r="T206" s="93"/>
      <c r="U206" s="94"/>
      <c r="V206" s="94"/>
      <c r="W206" s="94"/>
      <c r="X206" s="95"/>
      <c r="Y206" s="96"/>
    </row>
    <row r="207" spans="3:28" s="89" customFormat="1" ht="0.75" customHeight="1">
      <c r="C207" s="98"/>
      <c r="D207" s="91">
        <f>'5E D2'!H87</f>
        <v>0</v>
      </c>
      <c r="E207" s="99"/>
      <c r="F207" s="99"/>
      <c r="G207" s="99"/>
      <c r="H207" s="100"/>
      <c r="I207" s="101"/>
      <c r="J207" s="101"/>
      <c r="K207" s="101"/>
      <c r="L207" s="102"/>
      <c r="M207" s="103"/>
      <c r="O207" s="98"/>
      <c r="P207" s="91" t="e">
        <f>'5E D2'!#REF!</f>
        <v>#REF!</v>
      </c>
      <c r="Q207" s="99"/>
      <c r="R207" s="99"/>
      <c r="S207" s="99"/>
      <c r="T207" s="100"/>
      <c r="U207" s="101"/>
      <c r="V207" s="101"/>
      <c r="W207" s="101"/>
      <c r="X207" s="102"/>
      <c r="Y207" s="103"/>
    </row>
    <row r="208" spans="3:28" s="89" customFormat="1" ht="22.5" hidden="1" customHeight="1">
      <c r="C208" s="98"/>
      <c r="D208" s="91">
        <f>'5E D2'!H88</f>
        <v>0</v>
      </c>
      <c r="E208" s="99"/>
      <c r="F208" s="99"/>
      <c r="G208" s="99"/>
      <c r="H208" s="100"/>
      <c r="I208" s="101"/>
      <c r="J208" s="101"/>
      <c r="K208" s="101"/>
      <c r="L208" s="102"/>
      <c r="M208" s="103"/>
      <c r="O208" s="98"/>
      <c r="P208" s="91">
        <f>'5E D2'!H108</f>
        <v>0</v>
      </c>
      <c r="Q208" s="99"/>
      <c r="R208" s="99"/>
      <c r="S208" s="99"/>
      <c r="T208" s="100"/>
      <c r="U208" s="101"/>
      <c r="V208" s="101"/>
      <c r="W208" s="101"/>
      <c r="X208" s="102"/>
      <c r="Y208" s="103"/>
    </row>
    <row r="209" spans="3:28" s="89" customFormat="1" ht="20.25" customHeight="1">
      <c r="C209" s="104">
        <f>+C197+1</f>
        <v>46170</v>
      </c>
      <c r="D209" s="91" t="str">
        <f>'5E D2'!H89</f>
        <v>Paleron de bœuf sauce carbonade</v>
      </c>
      <c r="E209" s="99" t="s">
        <v>57</v>
      </c>
      <c r="F209" s="99" t="s">
        <v>57</v>
      </c>
      <c r="G209" s="99" t="s">
        <v>57</v>
      </c>
      <c r="H209" s="100"/>
      <c r="I209" s="101"/>
      <c r="J209" s="101"/>
      <c r="K209" s="101"/>
      <c r="L209" s="102"/>
      <c r="M209" s="103"/>
      <c r="O209" s="104">
        <f>+O197+1</f>
        <v>46177</v>
      </c>
      <c r="P209" s="91" t="e">
        <f>'5E D2'!#REF!</f>
        <v>#REF!</v>
      </c>
      <c r="Q209" s="99" t="s">
        <v>57</v>
      </c>
      <c r="R209" s="99" t="s">
        <v>57</v>
      </c>
      <c r="S209" s="99" t="s">
        <v>57</v>
      </c>
      <c r="T209" s="100"/>
      <c r="U209" s="101"/>
      <c r="V209" s="101"/>
      <c r="W209" s="101"/>
      <c r="X209" s="102"/>
      <c r="Y209" s="103"/>
      <c r="AB209" s="105"/>
    </row>
    <row r="210" spans="3:28" s="89" customFormat="1" ht="22.5" hidden="1" customHeight="1">
      <c r="C210" s="104"/>
      <c r="D210" s="91">
        <f>'5E D2'!H90</f>
        <v>0</v>
      </c>
      <c r="E210" s="99"/>
      <c r="F210" s="99"/>
      <c r="G210" s="99"/>
      <c r="H210" s="100"/>
      <c r="I210" s="101"/>
      <c r="J210" s="101"/>
      <c r="K210" s="101"/>
      <c r="L210" s="102"/>
      <c r="M210" s="103"/>
      <c r="O210" s="104"/>
      <c r="P210" s="91" t="e">
        <f>'5E D2'!#REF!</f>
        <v>#REF!</v>
      </c>
      <c r="Q210" s="99"/>
      <c r="R210" s="99"/>
      <c r="S210" s="99"/>
      <c r="T210" s="100"/>
      <c r="U210" s="101"/>
      <c r="V210" s="101"/>
      <c r="W210" s="101"/>
      <c r="X210" s="102"/>
      <c r="Y210" s="103"/>
      <c r="AB210" s="105"/>
    </row>
    <row r="211" spans="3:28" s="89" customFormat="1" ht="0.75" customHeight="1">
      <c r="C211" s="104"/>
      <c r="D211" s="91">
        <f>'5E D2'!H91</f>
        <v>0</v>
      </c>
      <c r="E211" s="99"/>
      <c r="F211" s="99"/>
      <c r="G211" s="99"/>
      <c r="H211" s="100"/>
      <c r="I211" s="101"/>
      <c r="J211" s="101"/>
      <c r="K211" s="101"/>
      <c r="L211" s="102"/>
      <c r="M211" s="103"/>
      <c r="O211" s="104"/>
      <c r="P211" s="91" t="e">
        <f>'5E D2'!#REF!</f>
        <v>#REF!</v>
      </c>
      <c r="Q211" s="99"/>
      <c r="R211" s="99"/>
      <c r="S211" s="99"/>
      <c r="T211" s="100"/>
      <c r="U211" s="101"/>
      <c r="V211" s="101"/>
      <c r="W211" s="101"/>
      <c r="X211" s="102"/>
      <c r="Y211" s="103"/>
      <c r="AB211" s="105"/>
    </row>
    <row r="212" spans="3:28" s="89" customFormat="1" ht="21.75" customHeight="1">
      <c r="C212" s="103"/>
      <c r="D212" s="91" t="str">
        <f>'5E D2'!H92</f>
        <v>Purée de pommes de terre</v>
      </c>
      <c r="E212" s="99" t="s">
        <v>57</v>
      </c>
      <c r="F212" s="99" t="s">
        <v>57</v>
      </c>
      <c r="G212" s="99" t="s">
        <v>57</v>
      </c>
      <c r="H212" s="100"/>
      <c r="I212" s="101"/>
      <c r="J212" s="101"/>
      <c r="K212" s="101"/>
      <c r="L212" s="102"/>
      <c r="M212" s="106"/>
      <c r="O212" s="103"/>
      <c r="P212" s="91" t="e">
        <f>'5E D2'!#REF!</f>
        <v>#REF!</v>
      </c>
      <c r="Q212" s="99" t="s">
        <v>57</v>
      </c>
      <c r="R212" s="99" t="s">
        <v>57</v>
      </c>
      <c r="S212" s="99" t="s">
        <v>57</v>
      </c>
      <c r="T212" s="100"/>
      <c r="U212" s="101"/>
      <c r="V212" s="101"/>
      <c r="W212" s="101"/>
      <c r="X212" s="102"/>
      <c r="Y212" s="106"/>
    </row>
    <row r="213" spans="3:28" s="89" customFormat="1" ht="2.25" hidden="1" customHeight="1">
      <c r="C213" s="103"/>
      <c r="D213" s="91">
        <f>'5E D2'!H93</f>
        <v>0</v>
      </c>
      <c r="E213" s="99"/>
      <c r="F213" s="99"/>
      <c r="G213" s="99"/>
      <c r="H213" s="100"/>
      <c r="I213" s="101"/>
      <c r="J213" s="101"/>
      <c r="K213" s="101"/>
      <c r="L213" s="102"/>
      <c r="M213" s="106"/>
      <c r="O213" s="103"/>
      <c r="P213" s="91" t="e">
        <f>'5E D2'!#REF!</f>
        <v>#REF!</v>
      </c>
      <c r="Q213" s="99"/>
      <c r="R213" s="99"/>
      <c r="S213" s="99"/>
      <c r="T213" s="100"/>
      <c r="U213" s="101"/>
      <c r="V213" s="101"/>
      <c r="W213" s="101"/>
      <c r="X213" s="102"/>
      <c r="Y213" s="106"/>
    </row>
    <row r="214" spans="3:28" s="89" customFormat="1" ht="22.5" hidden="1" customHeight="1">
      <c r="C214" s="103"/>
      <c r="D214" s="91">
        <f>'5E D2'!H94</f>
        <v>0</v>
      </c>
      <c r="E214" s="99"/>
      <c r="F214" s="99"/>
      <c r="G214" s="99"/>
      <c r="H214" s="100"/>
      <c r="I214" s="101"/>
      <c r="J214" s="101"/>
      <c r="K214" s="101"/>
      <c r="L214" s="102"/>
      <c r="M214" s="106"/>
      <c r="O214" s="103"/>
      <c r="P214" s="91" t="e">
        <f>'5E D2'!#REF!</f>
        <v>#REF!</v>
      </c>
      <c r="Q214" s="99"/>
      <c r="R214" s="99"/>
      <c r="S214" s="99"/>
      <c r="T214" s="100"/>
      <c r="U214" s="101"/>
      <c r="V214" s="101"/>
      <c r="W214" s="101"/>
      <c r="X214" s="102"/>
      <c r="Y214" s="106"/>
    </row>
    <row r="215" spans="3:28" s="89" customFormat="1" ht="22.5" customHeight="1">
      <c r="C215" s="98"/>
      <c r="D215" s="91" t="str">
        <f>'5E D2'!H95</f>
        <v>Coulommiers</v>
      </c>
      <c r="E215" s="99" t="s">
        <v>57</v>
      </c>
      <c r="F215" s="99" t="s">
        <v>57</v>
      </c>
      <c r="G215" s="99" t="s">
        <v>57</v>
      </c>
      <c r="H215" s="100"/>
      <c r="I215" s="101"/>
      <c r="J215" s="101"/>
      <c r="K215" s="101"/>
      <c r="L215" s="102"/>
      <c r="M215" s="106"/>
      <c r="O215" s="98"/>
      <c r="P215" s="91" t="e">
        <f>'5E D2'!#REF!</f>
        <v>#REF!</v>
      </c>
      <c r="Q215" s="99" t="s">
        <v>57</v>
      </c>
      <c r="R215" s="99" t="s">
        <v>57</v>
      </c>
      <c r="S215" s="99" t="s">
        <v>57</v>
      </c>
      <c r="T215" s="100"/>
      <c r="U215" s="101"/>
      <c r="V215" s="101"/>
      <c r="W215" s="101"/>
      <c r="X215" s="102"/>
      <c r="Y215" s="106"/>
    </row>
    <row r="216" spans="3:28" s="89" customFormat="1" ht="0.75" customHeight="1">
      <c r="C216" s="98"/>
      <c r="D216" s="91">
        <f>'5E D2'!H96</f>
        <v>0</v>
      </c>
      <c r="E216" s="99"/>
      <c r="F216" s="99"/>
      <c r="G216" s="99"/>
      <c r="H216" s="100"/>
      <c r="I216" s="101"/>
      <c r="J216" s="101"/>
      <c r="K216" s="101"/>
      <c r="L216" s="102"/>
      <c r="M216" s="106"/>
      <c r="O216" s="98"/>
      <c r="P216" s="91" t="e">
        <f>'5E D2'!#REF!</f>
        <v>#REF!</v>
      </c>
      <c r="Q216" s="99"/>
      <c r="R216" s="99"/>
      <c r="S216" s="99"/>
      <c r="T216" s="100"/>
      <c r="U216" s="101"/>
      <c r="V216" s="101"/>
      <c r="W216" s="101"/>
      <c r="X216" s="102"/>
      <c r="Y216" s="106"/>
    </row>
    <row r="217" spans="3:28" s="89" customFormat="1" ht="22.5" customHeight="1">
      <c r="C217" s="107"/>
      <c r="D217" s="91" t="str">
        <f>'5E D2'!H97</f>
        <v xml:space="preserve">Purée de pommes HVE </v>
      </c>
      <c r="E217" s="108" t="s">
        <v>57</v>
      </c>
      <c r="F217" s="108" t="s">
        <v>57</v>
      </c>
      <c r="G217" s="108" t="s">
        <v>57</v>
      </c>
      <c r="H217" s="109"/>
      <c r="I217" s="110"/>
      <c r="J217" s="110"/>
      <c r="K217" s="110"/>
      <c r="L217" s="111"/>
      <c r="M217" s="112"/>
      <c r="O217" s="107"/>
      <c r="P217" s="91" t="e">
        <f>'5E D2'!#REF!</f>
        <v>#REF!</v>
      </c>
      <c r="Q217" s="108" t="s">
        <v>57</v>
      </c>
      <c r="R217" s="108" t="s">
        <v>57</v>
      </c>
      <c r="S217" s="108" t="s">
        <v>57</v>
      </c>
      <c r="T217" s="109"/>
      <c r="U217" s="110"/>
      <c r="V217" s="110"/>
      <c r="W217" s="110"/>
      <c r="X217" s="111"/>
      <c r="Y217" s="112"/>
    </row>
    <row r="218" spans="3:28" s="89" customFormat="1" ht="22.5" customHeight="1">
      <c r="C218" s="90" t="s">
        <v>61</v>
      </c>
      <c r="D218" s="97" t="str">
        <f>'5E D2'!J86</f>
        <v>Concombre à la crème</v>
      </c>
      <c r="E218" s="92" t="s">
        <v>57</v>
      </c>
      <c r="F218" s="92" t="s">
        <v>57</v>
      </c>
      <c r="G218" s="92" t="s">
        <v>57</v>
      </c>
      <c r="H218" s="93"/>
      <c r="I218" s="94"/>
      <c r="J218" s="94"/>
      <c r="K218" s="94"/>
      <c r="L218" s="95"/>
      <c r="M218" s="96"/>
      <c r="O218" s="90" t="s">
        <v>61</v>
      </c>
      <c r="P218" s="97" t="str">
        <f>'5E D2'!H106</f>
        <v>Tomate BIO vinaigrette</v>
      </c>
      <c r="Q218" s="92" t="s">
        <v>57</v>
      </c>
      <c r="R218" s="92" t="s">
        <v>57</v>
      </c>
      <c r="S218" s="92" t="s">
        <v>57</v>
      </c>
      <c r="T218" s="93"/>
      <c r="U218" s="94"/>
      <c r="V218" s="94"/>
      <c r="W218" s="94"/>
      <c r="X218" s="95"/>
      <c r="Y218" s="96"/>
    </row>
    <row r="219" spans="3:28" s="89" customFormat="1" ht="0.75" customHeight="1">
      <c r="C219" s="98"/>
      <c r="D219" s="91">
        <f>'5E D2'!J87</f>
        <v>0</v>
      </c>
      <c r="E219" s="99"/>
      <c r="F219" s="99"/>
      <c r="G219" s="99"/>
      <c r="H219" s="100"/>
      <c r="I219" s="101"/>
      <c r="J219" s="101"/>
      <c r="K219" s="101"/>
      <c r="L219" s="102"/>
      <c r="M219" s="103"/>
      <c r="O219" s="98"/>
      <c r="P219" s="91">
        <f>'5E D2'!H107</f>
        <v>0</v>
      </c>
      <c r="Q219" s="99"/>
      <c r="R219" s="99"/>
      <c r="S219" s="99"/>
      <c r="T219" s="100"/>
      <c r="U219" s="101"/>
      <c r="V219" s="101"/>
      <c r="W219" s="101"/>
      <c r="X219" s="102"/>
      <c r="Y219" s="103"/>
    </row>
    <row r="220" spans="3:28" s="89" customFormat="1" ht="22.5" hidden="1" customHeight="1">
      <c r="C220" s="98"/>
      <c r="D220" s="91">
        <f>'5E D2'!J88</f>
        <v>0</v>
      </c>
      <c r="E220" s="99"/>
      <c r="F220" s="99"/>
      <c r="G220" s="99"/>
      <c r="H220" s="100"/>
      <c r="I220" s="101"/>
      <c r="J220" s="101"/>
      <c r="K220" s="101"/>
      <c r="L220" s="102"/>
      <c r="M220" s="103"/>
      <c r="O220" s="98"/>
      <c r="P220" s="91">
        <f>'5E D2'!J108</f>
        <v>0</v>
      </c>
      <c r="Q220" s="99"/>
      <c r="R220" s="99"/>
      <c r="S220" s="99"/>
      <c r="T220" s="100"/>
      <c r="U220" s="101"/>
      <c r="V220" s="101"/>
      <c r="W220" s="101"/>
      <c r="X220" s="102"/>
      <c r="Y220" s="103"/>
    </row>
    <row r="221" spans="3:28" s="89" customFormat="1" ht="20.25" customHeight="1">
      <c r="C221" s="104">
        <f>+C209+1</f>
        <v>46171</v>
      </c>
      <c r="D221" s="91" t="str">
        <f>'5E D2'!H109</f>
        <v>Jambon BBC</v>
      </c>
      <c r="E221" s="99" t="s">
        <v>57</v>
      </c>
      <c r="F221" s="99" t="s">
        <v>57</v>
      </c>
      <c r="G221" s="99" t="s">
        <v>57</v>
      </c>
      <c r="H221" s="100"/>
      <c r="I221" s="101"/>
      <c r="J221" s="101"/>
      <c r="K221" s="101"/>
      <c r="L221" s="102"/>
      <c r="M221" s="103"/>
      <c r="O221" s="104">
        <f>+O209+1</f>
        <v>46178</v>
      </c>
      <c r="P221" s="91" t="e">
        <f>'5E D2'!#REF!</f>
        <v>#REF!</v>
      </c>
      <c r="Q221" s="99" t="s">
        <v>57</v>
      </c>
      <c r="R221" s="99" t="s">
        <v>57</v>
      </c>
      <c r="S221" s="99" t="s">
        <v>57</v>
      </c>
      <c r="T221" s="100"/>
      <c r="U221" s="101"/>
      <c r="V221" s="101"/>
      <c r="W221" s="101"/>
      <c r="X221" s="102"/>
      <c r="Y221" s="103"/>
      <c r="AB221" s="105"/>
    </row>
    <row r="222" spans="3:28" s="89" customFormat="1" ht="22.5" hidden="1" customHeight="1">
      <c r="C222" s="104"/>
      <c r="D222" s="91">
        <f>'5E D2'!H110</f>
        <v>0</v>
      </c>
      <c r="E222" s="99"/>
      <c r="F222" s="99"/>
      <c r="G222" s="99"/>
      <c r="H222" s="100"/>
      <c r="I222" s="101"/>
      <c r="J222" s="101"/>
      <c r="K222" s="101"/>
      <c r="L222" s="102"/>
      <c r="M222" s="103"/>
      <c r="O222" s="104"/>
      <c r="P222" s="91" t="e">
        <f>'5E D2'!#REF!</f>
        <v>#REF!</v>
      </c>
      <c r="Q222" s="99"/>
      <c r="R222" s="99"/>
      <c r="S222" s="99"/>
      <c r="T222" s="100"/>
      <c r="U222" s="101"/>
      <c r="V222" s="101"/>
      <c r="W222" s="101"/>
      <c r="X222" s="102"/>
      <c r="Y222" s="103"/>
      <c r="AB222" s="105"/>
    </row>
    <row r="223" spans="3:28" s="89" customFormat="1" ht="0.75" customHeight="1">
      <c r="C223" s="104"/>
      <c r="D223" s="91">
        <f>'5E D2'!H111</f>
        <v>0</v>
      </c>
      <c r="E223" s="99"/>
      <c r="F223" s="99"/>
      <c r="G223" s="99"/>
      <c r="H223" s="100"/>
      <c r="I223" s="101"/>
      <c r="J223" s="101"/>
      <c r="K223" s="101"/>
      <c r="L223" s="102"/>
      <c r="M223" s="103"/>
      <c r="O223" s="104"/>
      <c r="P223" s="91" t="e">
        <f>'5E D2'!#REF!</f>
        <v>#REF!</v>
      </c>
      <c r="Q223" s="99"/>
      <c r="R223" s="99"/>
      <c r="S223" s="99"/>
      <c r="T223" s="100"/>
      <c r="U223" s="101"/>
      <c r="V223" s="101"/>
      <c r="W223" s="101"/>
      <c r="X223" s="102"/>
      <c r="Y223" s="103"/>
      <c r="AB223" s="105"/>
    </row>
    <row r="224" spans="3:28" s="89" customFormat="1" ht="21.75" customHeight="1">
      <c r="C224" s="103"/>
      <c r="D224" s="91" t="str">
        <f>'5E D2'!H112</f>
        <v>Gratin de coquillettes</v>
      </c>
      <c r="E224" s="99" t="s">
        <v>57</v>
      </c>
      <c r="F224" s="99" t="s">
        <v>57</v>
      </c>
      <c r="G224" s="99" t="s">
        <v>57</v>
      </c>
      <c r="H224" s="100"/>
      <c r="I224" s="101"/>
      <c r="J224" s="101"/>
      <c r="K224" s="101"/>
      <c r="L224" s="102"/>
      <c r="M224" s="106"/>
      <c r="O224" s="103"/>
      <c r="P224" s="91" t="e">
        <f>'5E D2'!#REF!</f>
        <v>#REF!</v>
      </c>
      <c r="Q224" s="99" t="s">
        <v>57</v>
      </c>
      <c r="R224" s="99" t="s">
        <v>57</v>
      </c>
      <c r="S224" s="99" t="s">
        <v>57</v>
      </c>
      <c r="T224" s="100"/>
      <c r="U224" s="101"/>
      <c r="V224" s="101"/>
      <c r="W224" s="101"/>
      <c r="X224" s="102"/>
      <c r="Y224" s="106"/>
    </row>
    <row r="225" spans="1:25" s="89" customFormat="1" ht="2.25" hidden="1" customHeight="1">
      <c r="C225" s="103"/>
      <c r="D225" s="91">
        <f>'5E D2'!J93</f>
        <v>0</v>
      </c>
      <c r="E225" s="99"/>
      <c r="F225" s="99"/>
      <c r="G225" s="99"/>
      <c r="H225" s="100"/>
      <c r="I225" s="101"/>
      <c r="J225" s="101"/>
      <c r="K225" s="101"/>
      <c r="L225" s="102"/>
      <c r="M225" s="106"/>
      <c r="O225" s="103"/>
      <c r="P225" s="91">
        <f>'5E D2'!H113</f>
        <v>0</v>
      </c>
      <c r="Q225" s="99"/>
      <c r="R225" s="99"/>
      <c r="S225" s="99"/>
      <c r="T225" s="100"/>
      <c r="U225" s="101"/>
      <c r="V225" s="101"/>
      <c r="W225" s="101"/>
      <c r="X225" s="102"/>
      <c r="Y225" s="106"/>
    </row>
    <row r="226" spans="1:25" s="89" customFormat="1" ht="22.5" hidden="1" customHeight="1">
      <c r="C226" s="103"/>
      <c r="D226" s="91">
        <f>'5E D2'!J94</f>
        <v>0</v>
      </c>
      <c r="E226" s="99"/>
      <c r="F226" s="99"/>
      <c r="G226" s="99"/>
      <c r="H226" s="100"/>
      <c r="I226" s="101"/>
      <c r="J226" s="101"/>
      <c r="K226" s="101"/>
      <c r="L226" s="102"/>
      <c r="M226" s="106"/>
      <c r="O226" s="103"/>
      <c r="P226" s="91">
        <f>'5E D2'!H114</f>
        <v>0</v>
      </c>
      <c r="Q226" s="99"/>
      <c r="R226" s="99"/>
      <c r="S226" s="99"/>
      <c r="T226" s="100"/>
      <c r="U226" s="101"/>
      <c r="V226" s="101"/>
      <c r="W226" s="101"/>
      <c r="X226" s="102"/>
      <c r="Y226" s="106"/>
    </row>
    <row r="227" spans="1:25" s="89" customFormat="1" ht="22.5" customHeight="1">
      <c r="C227" s="98"/>
      <c r="D227" s="91" t="str">
        <f>'5E D2'!J95</f>
        <v xml:space="preserve">Edam </v>
      </c>
      <c r="E227" s="99" t="s">
        <v>57</v>
      </c>
      <c r="F227" s="99" t="s">
        <v>57</v>
      </c>
      <c r="G227" s="99" t="s">
        <v>57</v>
      </c>
      <c r="H227" s="100"/>
      <c r="I227" s="101"/>
      <c r="J227" s="101"/>
      <c r="K227" s="101"/>
      <c r="L227" s="102"/>
      <c r="M227" s="106"/>
      <c r="O227" s="98"/>
      <c r="P227" s="91" t="str">
        <f>'5E D2'!H115</f>
        <v>Coulommiers</v>
      </c>
      <c r="Q227" s="99" t="s">
        <v>57</v>
      </c>
      <c r="R227" s="99" t="s">
        <v>57</v>
      </c>
      <c r="S227" s="99" t="s">
        <v>57</v>
      </c>
      <c r="T227" s="100"/>
      <c r="U227" s="101"/>
      <c r="V227" s="101"/>
      <c r="W227" s="101"/>
      <c r="X227" s="102"/>
      <c r="Y227" s="106"/>
    </row>
    <row r="228" spans="1:25" s="89" customFormat="1" ht="0.75" customHeight="1">
      <c r="C228" s="98"/>
      <c r="D228" s="91">
        <f>'5E D2'!J96</f>
        <v>0</v>
      </c>
      <c r="E228" s="99"/>
      <c r="F228" s="99"/>
      <c r="G228" s="99"/>
      <c r="H228" s="100"/>
      <c r="I228" s="101"/>
      <c r="J228" s="101"/>
      <c r="K228" s="101"/>
      <c r="L228" s="102"/>
      <c r="M228" s="106"/>
      <c r="O228" s="98"/>
      <c r="P228" s="91" t="e">
        <f>'5E D2'!#REF!</f>
        <v>#REF!</v>
      </c>
      <c r="Q228" s="99"/>
      <c r="R228" s="99"/>
      <c r="S228" s="99"/>
      <c r="T228" s="100"/>
      <c r="U228" s="101"/>
      <c r="V228" s="101"/>
      <c r="W228" s="101"/>
      <c r="X228" s="102"/>
      <c r="Y228" s="106"/>
    </row>
    <row r="229" spans="1:25" s="89" customFormat="1" ht="22.5" customHeight="1">
      <c r="C229" s="107"/>
      <c r="D229" s="91" t="str">
        <f>'5E D2'!J97</f>
        <v>Fruit de saison</v>
      </c>
      <c r="E229" s="108" t="s">
        <v>57</v>
      </c>
      <c r="F229" s="108" t="s">
        <v>57</v>
      </c>
      <c r="G229" s="108" t="s">
        <v>57</v>
      </c>
      <c r="H229" s="109"/>
      <c r="I229" s="110"/>
      <c r="J229" s="110"/>
      <c r="K229" s="110"/>
      <c r="L229" s="111"/>
      <c r="M229" s="112"/>
      <c r="O229" s="107"/>
      <c r="P229" s="91">
        <f>'5E D2'!H116</f>
        <v>0</v>
      </c>
      <c r="Q229" s="108" t="s">
        <v>57</v>
      </c>
      <c r="R229" s="108" t="s">
        <v>57</v>
      </c>
      <c r="S229" s="108" t="s">
        <v>57</v>
      </c>
      <c r="T229" s="109"/>
      <c r="U229" s="110"/>
      <c r="V229" s="110"/>
      <c r="W229" s="110"/>
      <c r="X229" s="111"/>
      <c r="Y229" s="112"/>
    </row>
    <row r="230" spans="1:25" ht="15" customHeight="1">
      <c r="C230" s="297" t="s">
        <v>62</v>
      </c>
      <c r="D230" s="297"/>
      <c r="E230" s="297"/>
      <c r="F230" s="297"/>
      <c r="G230" s="297"/>
      <c r="H230" s="297"/>
      <c r="I230" s="297"/>
      <c r="J230" s="297"/>
      <c r="K230" s="297"/>
      <c r="L230" s="297"/>
      <c r="M230" s="297"/>
      <c r="O230" s="297" t="s">
        <v>62</v>
      </c>
      <c r="P230" s="297"/>
      <c r="Q230" s="297"/>
      <c r="R230" s="297"/>
      <c r="S230" s="297"/>
      <c r="T230" s="297"/>
      <c r="U230" s="297"/>
      <c r="V230" s="297"/>
      <c r="W230" s="297"/>
      <c r="X230" s="297"/>
      <c r="Y230" s="297"/>
    </row>
    <row r="231" spans="1:25">
      <c r="C231" s="113"/>
      <c r="D231" s="113"/>
      <c r="E231" s="113"/>
      <c r="F231" s="113"/>
      <c r="G231" s="113"/>
      <c r="H231" s="113"/>
      <c r="I231" s="113"/>
      <c r="J231" s="113"/>
      <c r="K231" s="113"/>
      <c r="L231" s="113"/>
      <c r="M231" s="113"/>
      <c r="O231" s="113"/>
      <c r="P231" s="113"/>
      <c r="Q231" s="113"/>
      <c r="R231" s="113"/>
      <c r="S231" s="113"/>
      <c r="T231" s="113"/>
      <c r="U231" s="113"/>
      <c r="V231" s="113"/>
      <c r="W231" s="113"/>
      <c r="X231" s="113"/>
      <c r="Y231" s="113"/>
    </row>
    <row r="232" spans="1:25">
      <c r="C232" s="298" t="s">
        <v>63</v>
      </c>
      <c r="D232" s="298"/>
      <c r="E232" s="298"/>
      <c r="F232" s="298"/>
      <c r="G232" s="298"/>
      <c r="H232" s="298"/>
      <c r="I232" s="298"/>
      <c r="J232" s="298"/>
      <c r="K232" s="298"/>
      <c r="L232" s="298"/>
      <c r="M232" s="298"/>
      <c r="O232" s="298" t="s">
        <v>63</v>
      </c>
      <c r="P232" s="298"/>
      <c r="Q232" s="298"/>
      <c r="R232" s="298"/>
      <c r="S232" s="298"/>
      <c r="T232" s="298"/>
      <c r="U232" s="298"/>
      <c r="V232" s="298"/>
      <c r="W232" s="298"/>
      <c r="X232" s="298"/>
      <c r="Y232" s="298"/>
    </row>
    <row r="233" spans="1:25" ht="115.5" customHeight="1">
      <c r="C233" s="299"/>
      <c r="D233" s="300"/>
      <c r="E233" s="300"/>
      <c r="F233" s="300"/>
      <c r="G233" s="300"/>
      <c r="H233" s="300"/>
      <c r="I233" s="300"/>
      <c r="J233" s="300"/>
      <c r="K233" s="300"/>
      <c r="L233" s="300"/>
      <c r="M233" s="301"/>
      <c r="O233" s="299"/>
      <c r="P233" s="300"/>
      <c r="Q233" s="300"/>
      <c r="R233" s="300"/>
      <c r="S233" s="300"/>
      <c r="T233" s="300"/>
      <c r="U233" s="300"/>
      <c r="V233" s="300"/>
      <c r="W233" s="300"/>
      <c r="X233" s="300"/>
      <c r="Y233" s="301"/>
    </row>
    <row r="235" spans="1:25" ht="53.25" customHeight="1">
      <c r="C235" s="67"/>
      <c r="D235" s="68"/>
      <c r="E235" s="69"/>
      <c r="F235" s="69"/>
      <c r="G235" s="69"/>
      <c r="H235" s="69"/>
      <c r="I235" s="69"/>
      <c r="J235" s="69"/>
      <c r="K235" s="69"/>
      <c r="L235" s="69"/>
      <c r="M235" s="70" t="s">
        <v>37</v>
      </c>
      <c r="O235" s="67"/>
      <c r="P235" s="68"/>
      <c r="Q235" s="69"/>
      <c r="R235" s="69"/>
      <c r="S235" s="69"/>
      <c r="T235" s="69"/>
      <c r="U235" s="69"/>
      <c r="V235" s="69"/>
      <c r="W235" s="69"/>
      <c r="X235" s="69"/>
      <c r="Y235" s="70" t="s">
        <v>37</v>
      </c>
    </row>
    <row r="236" spans="1:25" ht="5.25" customHeight="1"/>
    <row r="237" spans="1:25">
      <c r="A237" s="72" t="s">
        <v>28</v>
      </c>
      <c r="C237" s="282" t="str">
        <f>C81</f>
        <v>Année 2022/2023</v>
      </c>
      <c r="D237" s="282"/>
      <c r="E237" s="283" t="str">
        <f>+CONCATENATE("Période ",$A$8)</f>
        <v>Période 6</v>
      </c>
      <c r="F237" s="283"/>
      <c r="G237" s="283"/>
      <c r="H237" s="283"/>
      <c r="I237" s="283"/>
      <c r="J237" s="283"/>
      <c r="K237" s="283"/>
      <c r="L237" s="283"/>
      <c r="M237" s="73" t="str">
        <f>+CONCATENATE("Semaine ",$A$6)</f>
        <v>Semaine 18</v>
      </c>
      <c r="O237" s="282" t="str">
        <f>+C237</f>
        <v>Année 2022/2023</v>
      </c>
      <c r="P237" s="282"/>
      <c r="Q237" s="283" t="str">
        <f>+CONCATENATE("Période ",$A$8)</f>
        <v>Période 6</v>
      </c>
      <c r="R237" s="283"/>
      <c r="S237" s="283"/>
      <c r="T237" s="283"/>
      <c r="U237" s="283"/>
      <c r="V237" s="283"/>
      <c r="W237" s="283"/>
      <c r="X237" s="283"/>
      <c r="Y237" s="73" t="str">
        <f>+CONCATENATE("Semaine ",$A$6+1)</f>
        <v>Semaine 19</v>
      </c>
    </row>
    <row r="238" spans="1:25">
      <c r="A238" s="74" t="e">
        <f>'5E D2'!#REF!</f>
        <v>#REF!</v>
      </c>
      <c r="C238" s="75"/>
      <c r="D238" s="75"/>
      <c r="E238" s="76"/>
      <c r="F238" s="76"/>
      <c r="G238" s="76"/>
      <c r="H238" s="76"/>
      <c r="I238" s="76"/>
      <c r="J238" s="76"/>
      <c r="K238" s="76"/>
      <c r="L238" s="76"/>
      <c r="M238" s="77"/>
      <c r="O238" s="75"/>
      <c r="P238" s="75"/>
      <c r="Q238" s="76"/>
      <c r="R238" s="76"/>
      <c r="S238" s="76"/>
      <c r="T238" s="76"/>
      <c r="U238" s="76"/>
      <c r="V238" s="76"/>
      <c r="W238" s="76"/>
      <c r="X238" s="76"/>
      <c r="Y238" s="77"/>
    </row>
    <row r="239" spans="1:25" ht="15.75">
      <c r="A239" s="72" t="s">
        <v>38</v>
      </c>
      <c r="C239" s="78" t="s">
        <v>39</v>
      </c>
      <c r="D239" s="284" t="s">
        <v>40</v>
      </c>
      <c r="E239" s="284"/>
      <c r="F239" s="284"/>
      <c r="G239" s="284"/>
      <c r="H239" s="284"/>
      <c r="I239" s="284"/>
      <c r="J239" s="284"/>
      <c r="K239" s="284"/>
      <c r="L239" s="284"/>
      <c r="M239" s="284"/>
      <c r="O239" s="78" t="s">
        <v>39</v>
      </c>
      <c r="P239" s="284" t="s">
        <v>40</v>
      </c>
      <c r="Q239" s="284"/>
      <c r="R239" s="284"/>
      <c r="S239" s="284"/>
      <c r="T239" s="284"/>
      <c r="U239" s="284"/>
      <c r="V239" s="284"/>
      <c r="W239" s="284"/>
      <c r="X239" s="284"/>
      <c r="Y239" s="284"/>
    </row>
    <row r="240" spans="1:25">
      <c r="A240" s="79" t="e">
        <f>'5E D2'!#REF!</f>
        <v>#REF!</v>
      </c>
    </row>
    <row r="241" spans="1:28" ht="18" customHeight="1">
      <c r="A241" s="72" t="s">
        <v>41</v>
      </c>
      <c r="C241" s="78" t="s">
        <v>42</v>
      </c>
      <c r="O241" s="78" t="s">
        <v>42</v>
      </c>
    </row>
    <row r="242" spans="1:28">
      <c r="A242" s="79">
        <v>6</v>
      </c>
    </row>
    <row r="243" spans="1:28" ht="63" customHeight="1">
      <c r="C243" s="293" t="s">
        <v>43</v>
      </c>
      <c r="D243" s="293"/>
      <c r="E243" s="293"/>
      <c r="F243" s="293"/>
      <c r="G243" s="293"/>
      <c r="H243" s="293"/>
      <c r="I243" s="293"/>
      <c r="J243" s="293"/>
      <c r="K243" s="293"/>
      <c r="L243" s="293"/>
      <c r="M243" s="293"/>
      <c r="O243" s="293" t="s">
        <v>43</v>
      </c>
      <c r="P243" s="293"/>
      <c r="Q243" s="293"/>
      <c r="R243" s="293"/>
      <c r="S243" s="293"/>
      <c r="T243" s="293"/>
      <c r="U243" s="293"/>
      <c r="V243" s="293"/>
      <c r="W243" s="293"/>
      <c r="X243" s="293"/>
      <c r="Y243" s="293"/>
    </row>
    <row r="244" spans="1:28" ht="9" customHeight="1"/>
    <row r="245" spans="1:28" ht="15" customHeight="1">
      <c r="E245" s="80"/>
      <c r="G245" s="81"/>
      <c r="H245" s="294" t="s">
        <v>44</v>
      </c>
      <c r="I245" s="295"/>
      <c r="J245" s="295"/>
      <c r="K245" s="295"/>
      <c r="L245" s="295"/>
      <c r="M245" s="296"/>
      <c r="Q245" s="80"/>
      <c r="S245" s="81"/>
      <c r="T245" s="294" t="s">
        <v>44</v>
      </c>
      <c r="U245" s="295"/>
      <c r="V245" s="295"/>
      <c r="W245" s="295"/>
      <c r="X245" s="295"/>
      <c r="Y245" s="296"/>
    </row>
    <row r="246" spans="1:28" ht="39" customHeight="1">
      <c r="E246" s="82"/>
      <c r="F246" s="83"/>
      <c r="G246" s="84"/>
      <c r="H246" s="285" t="s">
        <v>45</v>
      </c>
      <c r="I246" s="287" t="s">
        <v>46</v>
      </c>
      <c r="J246" s="287" t="s">
        <v>47</v>
      </c>
      <c r="K246" s="287" t="s">
        <v>48</v>
      </c>
      <c r="L246" s="289" t="s">
        <v>49</v>
      </c>
      <c r="M246" s="291" t="s">
        <v>50</v>
      </c>
      <c r="Q246" s="82"/>
      <c r="R246" s="83"/>
      <c r="S246" s="84"/>
      <c r="T246" s="285" t="s">
        <v>45</v>
      </c>
      <c r="U246" s="287" t="s">
        <v>46</v>
      </c>
      <c r="V246" s="287" t="s">
        <v>47</v>
      </c>
      <c r="W246" s="287" t="s">
        <v>48</v>
      </c>
      <c r="X246" s="289" t="s">
        <v>49</v>
      </c>
      <c r="Y246" s="291" t="s">
        <v>50</v>
      </c>
    </row>
    <row r="247" spans="1:28" ht="15.75">
      <c r="C247" s="85" t="s">
        <v>51</v>
      </c>
      <c r="D247" s="86" t="s">
        <v>52</v>
      </c>
      <c r="E247" s="87" t="s">
        <v>53</v>
      </c>
      <c r="F247" s="87" t="s">
        <v>54</v>
      </c>
      <c r="G247" s="87" t="s">
        <v>55</v>
      </c>
      <c r="H247" s="286"/>
      <c r="I247" s="288"/>
      <c r="J247" s="288"/>
      <c r="K247" s="288"/>
      <c r="L247" s="290"/>
      <c r="M247" s="292"/>
      <c r="O247" s="85" t="s">
        <v>51</v>
      </c>
      <c r="P247" s="88" t="s">
        <v>52</v>
      </c>
      <c r="Q247" s="87" t="s">
        <v>53</v>
      </c>
      <c r="R247" s="87" t="s">
        <v>54</v>
      </c>
      <c r="S247" s="87" t="s">
        <v>55</v>
      </c>
      <c r="T247" s="286"/>
      <c r="U247" s="288"/>
      <c r="V247" s="288"/>
      <c r="W247" s="288"/>
      <c r="X247" s="290"/>
      <c r="Y247" s="292"/>
    </row>
    <row r="248" spans="1:28" s="89" customFormat="1" ht="22.5" customHeight="1">
      <c r="C248" s="90" t="s">
        <v>56</v>
      </c>
      <c r="D248" s="97" t="e">
        <f>'5E D2'!#REF!</f>
        <v>#REF!</v>
      </c>
      <c r="E248" s="92" t="s">
        <v>57</v>
      </c>
      <c r="F248" s="92" t="s">
        <v>57</v>
      </c>
      <c r="G248" s="92" t="s">
        <v>57</v>
      </c>
      <c r="H248" s="93"/>
      <c r="I248" s="94"/>
      <c r="J248" s="94"/>
      <c r="K248" s="94"/>
      <c r="L248" s="95"/>
      <c r="M248" s="96"/>
      <c r="O248" s="90" t="s">
        <v>56</v>
      </c>
      <c r="P248" s="91" t="e">
        <f>'5E D2'!#REF!</f>
        <v>#REF!</v>
      </c>
      <c r="Q248" s="92" t="s">
        <v>57</v>
      </c>
      <c r="R248" s="92" t="s">
        <v>57</v>
      </c>
      <c r="S248" s="92" t="s">
        <v>57</v>
      </c>
      <c r="T248" s="93"/>
      <c r="U248" s="94"/>
      <c r="V248" s="94"/>
      <c r="W248" s="94"/>
      <c r="X248" s="95"/>
      <c r="Y248" s="96"/>
    </row>
    <row r="249" spans="1:28" s="89" customFormat="1" ht="0.75" customHeight="1">
      <c r="C249" s="98"/>
      <c r="D249" s="91" t="e">
        <f>'5E D2'!#REF!</f>
        <v>#REF!</v>
      </c>
      <c r="E249" s="99"/>
      <c r="F249" s="99"/>
      <c r="G249" s="99"/>
      <c r="H249" s="100"/>
      <c r="I249" s="101"/>
      <c r="J249" s="101"/>
      <c r="K249" s="101"/>
      <c r="L249" s="102"/>
      <c r="M249" s="103"/>
      <c r="O249" s="98"/>
      <c r="P249" s="91" t="e">
        <f>'5E D2'!#REF!</f>
        <v>#REF!</v>
      </c>
      <c r="Q249" s="99"/>
      <c r="R249" s="99"/>
      <c r="S249" s="99"/>
      <c r="T249" s="100"/>
      <c r="U249" s="101"/>
      <c r="V249" s="101"/>
      <c r="W249" s="101"/>
      <c r="X249" s="102"/>
      <c r="Y249" s="103"/>
    </row>
    <row r="250" spans="1:28" s="89" customFormat="1" ht="22.5" hidden="1" customHeight="1">
      <c r="C250" s="98"/>
      <c r="D250" s="91" t="e">
        <f>'5E D2'!#REF!</f>
        <v>#REF!</v>
      </c>
      <c r="E250" s="99"/>
      <c r="F250" s="99"/>
      <c r="G250" s="99"/>
      <c r="H250" s="100"/>
      <c r="I250" s="101"/>
      <c r="J250" s="101"/>
      <c r="K250" s="101"/>
      <c r="L250" s="102"/>
      <c r="M250" s="103"/>
      <c r="O250" s="98"/>
      <c r="P250" s="91" t="e">
        <f>'5E D2'!#REF!</f>
        <v>#REF!</v>
      </c>
      <c r="Q250" s="99"/>
      <c r="R250" s="99"/>
      <c r="S250" s="99"/>
      <c r="T250" s="100"/>
      <c r="U250" s="101"/>
      <c r="V250" s="101"/>
      <c r="W250" s="101"/>
      <c r="X250" s="102"/>
      <c r="Y250" s="103"/>
    </row>
    <row r="251" spans="1:28" s="89" customFormat="1" ht="20.25" customHeight="1">
      <c r="C251" s="104">
        <f>O221+3</f>
        <v>46181</v>
      </c>
      <c r="D251" s="91" t="e">
        <f>'5E D2'!#REF!</f>
        <v>#REF!</v>
      </c>
      <c r="E251" s="99" t="s">
        <v>57</v>
      </c>
      <c r="F251" s="99" t="s">
        <v>57</v>
      </c>
      <c r="G251" s="99" t="s">
        <v>57</v>
      </c>
      <c r="H251" s="100"/>
      <c r="I251" s="101"/>
      <c r="J251" s="101"/>
      <c r="K251" s="101"/>
      <c r="L251" s="102"/>
      <c r="M251" s="103"/>
      <c r="O251" s="104">
        <f>+C299+3</f>
        <v>46188</v>
      </c>
      <c r="P251" s="91" t="e">
        <f>'5E D2'!#REF!</f>
        <v>#REF!</v>
      </c>
      <c r="Q251" s="99" t="s">
        <v>57</v>
      </c>
      <c r="R251" s="99" t="s">
        <v>57</v>
      </c>
      <c r="S251" s="99" t="s">
        <v>57</v>
      </c>
      <c r="T251" s="100"/>
      <c r="U251" s="101"/>
      <c r="V251" s="101"/>
      <c r="W251" s="101"/>
      <c r="X251" s="102"/>
      <c r="Y251" s="103"/>
      <c r="AB251" s="105"/>
    </row>
    <row r="252" spans="1:28" s="89" customFormat="1" ht="22.5" hidden="1" customHeight="1">
      <c r="C252" s="104"/>
      <c r="D252" s="91" t="e">
        <f>'5E D2'!#REF!</f>
        <v>#REF!</v>
      </c>
      <c r="E252" s="99"/>
      <c r="F252" s="99"/>
      <c r="G252" s="99"/>
      <c r="H252" s="100"/>
      <c r="I252" s="101"/>
      <c r="J252" s="101"/>
      <c r="K252" s="101"/>
      <c r="L252" s="102"/>
      <c r="M252" s="103"/>
      <c r="O252" s="104"/>
      <c r="P252" s="91" t="e">
        <f>'5E D2'!#REF!</f>
        <v>#REF!</v>
      </c>
      <c r="Q252" s="99"/>
      <c r="R252" s="99"/>
      <c r="S252" s="99"/>
      <c r="T252" s="100"/>
      <c r="U252" s="101"/>
      <c r="V252" s="101"/>
      <c r="W252" s="101"/>
      <c r="X252" s="102"/>
      <c r="Y252" s="103"/>
      <c r="AB252" s="105"/>
    </row>
    <row r="253" spans="1:28" s="89" customFormat="1" ht="0.75" customHeight="1">
      <c r="C253" s="104"/>
      <c r="D253" s="91" t="e">
        <f>'5E D2'!#REF!</f>
        <v>#REF!</v>
      </c>
      <c r="E253" s="99"/>
      <c r="F253" s="99"/>
      <c r="G253" s="99"/>
      <c r="H253" s="100"/>
      <c r="I253" s="101"/>
      <c r="J253" s="101"/>
      <c r="K253" s="101"/>
      <c r="L253" s="102"/>
      <c r="M253" s="103"/>
      <c r="O253" s="104"/>
      <c r="P253" s="91" t="e">
        <f>'5E D2'!#REF!</f>
        <v>#REF!</v>
      </c>
      <c r="Q253" s="99"/>
      <c r="R253" s="99"/>
      <c r="S253" s="99"/>
      <c r="T253" s="100"/>
      <c r="U253" s="101"/>
      <c r="V253" s="101"/>
      <c r="W253" s="101"/>
      <c r="X253" s="102"/>
      <c r="Y253" s="103"/>
      <c r="AB253" s="105"/>
    </row>
    <row r="254" spans="1:28" s="89" customFormat="1" ht="21.75" customHeight="1">
      <c r="C254" s="103"/>
      <c r="D254" s="91" t="e">
        <f>'5E D2'!#REF!</f>
        <v>#REF!</v>
      </c>
      <c r="E254" s="99" t="s">
        <v>57</v>
      </c>
      <c r="F254" s="99" t="s">
        <v>57</v>
      </c>
      <c r="G254" s="99" t="s">
        <v>57</v>
      </c>
      <c r="H254" s="100"/>
      <c r="I254" s="101"/>
      <c r="J254" s="101"/>
      <c r="K254" s="101"/>
      <c r="L254" s="102"/>
      <c r="M254" s="106"/>
      <c r="O254" s="103"/>
      <c r="P254" s="91" t="e">
        <f>'5E D2'!#REF!</f>
        <v>#REF!</v>
      </c>
      <c r="Q254" s="99" t="s">
        <v>57</v>
      </c>
      <c r="R254" s="99" t="s">
        <v>57</v>
      </c>
      <c r="S254" s="99" t="s">
        <v>57</v>
      </c>
      <c r="T254" s="100"/>
      <c r="U254" s="101"/>
      <c r="V254" s="101"/>
      <c r="W254" s="101"/>
      <c r="X254" s="102"/>
      <c r="Y254" s="106"/>
    </row>
    <row r="255" spans="1:28" s="89" customFormat="1" ht="2.25" hidden="1" customHeight="1">
      <c r="C255" s="103"/>
      <c r="D255" s="91" t="e">
        <f>'5E D2'!#REF!</f>
        <v>#REF!</v>
      </c>
      <c r="E255" s="99"/>
      <c r="F255" s="99"/>
      <c r="G255" s="99"/>
      <c r="H255" s="100"/>
      <c r="I255" s="101"/>
      <c r="J255" s="101"/>
      <c r="K255" s="101"/>
      <c r="L255" s="102"/>
      <c r="M255" s="106"/>
      <c r="O255" s="103"/>
      <c r="P255" s="91" t="e">
        <f>'5E D2'!#REF!</f>
        <v>#REF!</v>
      </c>
      <c r="Q255" s="99"/>
      <c r="R255" s="99"/>
      <c r="S255" s="99"/>
      <c r="T255" s="100"/>
      <c r="U255" s="101"/>
      <c r="V255" s="101"/>
      <c r="W255" s="101"/>
      <c r="X255" s="102"/>
      <c r="Y255" s="106"/>
    </row>
    <row r="256" spans="1:28" s="89" customFormat="1" ht="22.5" hidden="1" customHeight="1">
      <c r="C256" s="103"/>
      <c r="D256" s="91" t="e">
        <f>'5E D2'!#REF!</f>
        <v>#REF!</v>
      </c>
      <c r="E256" s="99"/>
      <c r="F256" s="99"/>
      <c r="G256" s="99"/>
      <c r="H256" s="100"/>
      <c r="I256" s="101"/>
      <c r="J256" s="101"/>
      <c r="K256" s="101"/>
      <c r="L256" s="102"/>
      <c r="M256" s="106"/>
      <c r="O256" s="103"/>
      <c r="P256" s="91" t="e">
        <f>'5E D2'!#REF!</f>
        <v>#REF!</v>
      </c>
      <c r="Q256" s="99"/>
      <c r="R256" s="99"/>
      <c r="S256" s="99"/>
      <c r="T256" s="100"/>
      <c r="U256" s="101"/>
      <c r="V256" s="101"/>
      <c r="W256" s="101"/>
      <c r="X256" s="102"/>
      <c r="Y256" s="106"/>
    </row>
    <row r="257" spans="3:28" s="89" customFormat="1" ht="22.5" customHeight="1">
      <c r="C257" s="98"/>
      <c r="D257" s="91" t="e">
        <f>'5E D2'!#REF!</f>
        <v>#REF!</v>
      </c>
      <c r="E257" s="99" t="s">
        <v>57</v>
      </c>
      <c r="F257" s="99" t="s">
        <v>57</v>
      </c>
      <c r="G257" s="99" t="s">
        <v>57</v>
      </c>
      <c r="H257" s="100"/>
      <c r="I257" s="101"/>
      <c r="J257" s="101"/>
      <c r="K257" s="101"/>
      <c r="L257" s="102"/>
      <c r="M257" s="106"/>
      <c r="O257" s="98"/>
      <c r="P257" s="91" t="e">
        <f>'5E D2'!#REF!</f>
        <v>#REF!</v>
      </c>
      <c r="Q257" s="99" t="s">
        <v>57</v>
      </c>
      <c r="R257" s="99" t="s">
        <v>57</v>
      </c>
      <c r="S257" s="99" t="s">
        <v>57</v>
      </c>
      <c r="T257" s="100"/>
      <c r="U257" s="101"/>
      <c r="V257" s="101"/>
      <c r="W257" s="101"/>
      <c r="X257" s="102"/>
      <c r="Y257" s="106"/>
    </row>
    <row r="258" spans="3:28" s="89" customFormat="1" ht="0.75" customHeight="1">
      <c r="C258" s="98"/>
      <c r="D258" s="91" t="e">
        <f>'5E D2'!#REF!</f>
        <v>#REF!</v>
      </c>
      <c r="E258" s="99"/>
      <c r="F258" s="99"/>
      <c r="G258" s="99"/>
      <c r="H258" s="100"/>
      <c r="I258" s="101"/>
      <c r="J258" s="101"/>
      <c r="K258" s="101"/>
      <c r="L258" s="102"/>
      <c r="M258" s="106"/>
      <c r="O258" s="98"/>
      <c r="P258" s="91" t="e">
        <f>'5E D2'!#REF!</f>
        <v>#REF!</v>
      </c>
      <c r="Q258" s="99"/>
      <c r="R258" s="99"/>
      <c r="S258" s="99"/>
      <c r="T258" s="100"/>
      <c r="U258" s="101"/>
      <c r="V258" s="101"/>
      <c r="W258" s="101"/>
      <c r="X258" s="102"/>
      <c r="Y258" s="106"/>
    </row>
    <row r="259" spans="3:28" s="89" customFormat="1" ht="22.5" customHeight="1">
      <c r="C259" s="107"/>
      <c r="D259" s="91" t="e">
        <f>'5E D2'!#REF!</f>
        <v>#REF!</v>
      </c>
      <c r="E259" s="108" t="s">
        <v>57</v>
      </c>
      <c r="F259" s="108" t="s">
        <v>57</v>
      </c>
      <c r="G259" s="108" t="s">
        <v>57</v>
      </c>
      <c r="H259" s="109"/>
      <c r="I259" s="110"/>
      <c r="J259" s="110"/>
      <c r="K259" s="110"/>
      <c r="L259" s="111"/>
      <c r="M259" s="112"/>
      <c r="O259" s="107"/>
      <c r="P259" s="91" t="e">
        <f>'5E D2'!#REF!</f>
        <v>#REF!</v>
      </c>
      <c r="Q259" s="108" t="s">
        <v>57</v>
      </c>
      <c r="R259" s="108" t="s">
        <v>57</v>
      </c>
      <c r="S259" s="108" t="s">
        <v>57</v>
      </c>
      <c r="T259" s="109"/>
      <c r="U259" s="110"/>
      <c r="V259" s="110"/>
      <c r="W259" s="110"/>
      <c r="X259" s="111"/>
      <c r="Y259" s="112"/>
    </row>
    <row r="260" spans="3:28" s="89" customFormat="1" ht="22.5" customHeight="1">
      <c r="C260" s="90" t="s">
        <v>58</v>
      </c>
      <c r="D260" s="97" t="e">
        <f>'5E D2'!#REF!</f>
        <v>#REF!</v>
      </c>
      <c r="E260" s="92" t="s">
        <v>57</v>
      </c>
      <c r="F260" s="92" t="s">
        <v>57</v>
      </c>
      <c r="G260" s="92" t="s">
        <v>57</v>
      </c>
      <c r="H260" s="93"/>
      <c r="I260" s="94"/>
      <c r="J260" s="94"/>
      <c r="K260" s="94"/>
      <c r="L260" s="95"/>
      <c r="M260" s="96"/>
      <c r="O260" s="90" t="s">
        <v>58</v>
      </c>
      <c r="P260" s="97" t="e">
        <f>'5E D2'!#REF!</f>
        <v>#REF!</v>
      </c>
      <c r="Q260" s="92" t="s">
        <v>57</v>
      </c>
      <c r="R260" s="92" t="s">
        <v>57</v>
      </c>
      <c r="S260" s="92" t="s">
        <v>57</v>
      </c>
      <c r="T260" s="93"/>
      <c r="U260" s="94"/>
      <c r="V260" s="94"/>
      <c r="W260" s="94"/>
      <c r="X260" s="95"/>
      <c r="Y260" s="96"/>
    </row>
    <row r="261" spans="3:28" s="89" customFormat="1" ht="0.75" customHeight="1">
      <c r="C261" s="98"/>
      <c r="D261" s="91" t="e">
        <f>'5E D2'!#REF!</f>
        <v>#REF!</v>
      </c>
      <c r="E261" s="99"/>
      <c r="F261" s="99"/>
      <c r="G261" s="99"/>
      <c r="H261" s="100"/>
      <c r="I261" s="101"/>
      <c r="J261" s="101"/>
      <c r="K261" s="101"/>
      <c r="L261" s="102"/>
      <c r="M261" s="103"/>
      <c r="O261" s="98"/>
      <c r="P261" s="97" t="e">
        <f>'5E D2'!#REF!</f>
        <v>#REF!</v>
      </c>
      <c r="Q261" s="99"/>
      <c r="R261" s="99"/>
      <c r="S261" s="99"/>
      <c r="T261" s="100"/>
      <c r="U261" s="101"/>
      <c r="V261" s="101"/>
      <c r="W261" s="101"/>
      <c r="X261" s="102"/>
      <c r="Y261" s="103"/>
    </row>
    <row r="262" spans="3:28" s="89" customFormat="1" ht="22.5" hidden="1" customHeight="1">
      <c r="C262" s="98"/>
      <c r="D262" s="91" t="e">
        <f>'5E D2'!#REF!</f>
        <v>#REF!</v>
      </c>
      <c r="E262" s="99"/>
      <c r="F262" s="99"/>
      <c r="G262" s="99"/>
      <c r="H262" s="100"/>
      <c r="I262" s="101"/>
      <c r="J262" s="101"/>
      <c r="K262" s="101"/>
      <c r="L262" s="102"/>
      <c r="M262" s="103"/>
      <c r="O262" s="98"/>
      <c r="P262" s="97" t="e">
        <f>'5E D2'!#REF!</f>
        <v>#REF!</v>
      </c>
      <c r="Q262" s="99"/>
      <c r="R262" s="99"/>
      <c r="S262" s="99"/>
      <c r="T262" s="100"/>
      <c r="U262" s="101"/>
      <c r="V262" s="101"/>
      <c r="W262" s="101"/>
      <c r="X262" s="102"/>
      <c r="Y262" s="103"/>
    </row>
    <row r="263" spans="3:28" s="89" customFormat="1" ht="20.25" customHeight="1">
      <c r="C263" s="104">
        <f>+C251+1</f>
        <v>46182</v>
      </c>
      <c r="D263" s="91" t="e">
        <f>'5E D2'!#REF!</f>
        <v>#REF!</v>
      </c>
      <c r="E263" s="99" t="s">
        <v>57</v>
      </c>
      <c r="F263" s="99" t="s">
        <v>57</v>
      </c>
      <c r="G263" s="99" t="s">
        <v>57</v>
      </c>
      <c r="H263" s="100"/>
      <c r="I263" s="101"/>
      <c r="J263" s="101"/>
      <c r="K263" s="101"/>
      <c r="L263" s="102"/>
      <c r="M263" s="103"/>
      <c r="O263" s="104">
        <f>+O251+1</f>
        <v>46189</v>
      </c>
      <c r="P263" s="97" t="e">
        <f>'5E D2'!#REF!</f>
        <v>#REF!</v>
      </c>
      <c r="Q263" s="99" t="s">
        <v>57</v>
      </c>
      <c r="R263" s="99" t="s">
        <v>57</v>
      </c>
      <c r="S263" s="99" t="s">
        <v>57</v>
      </c>
      <c r="T263" s="100"/>
      <c r="U263" s="101"/>
      <c r="V263" s="101"/>
      <c r="W263" s="101"/>
      <c r="X263" s="102"/>
      <c r="Y263" s="103"/>
      <c r="AB263" s="105"/>
    </row>
    <row r="264" spans="3:28" s="89" customFormat="1" ht="22.5" hidden="1" customHeight="1">
      <c r="C264" s="104"/>
      <c r="D264" s="91" t="e">
        <f>'5E D2'!#REF!</f>
        <v>#REF!</v>
      </c>
      <c r="E264" s="99"/>
      <c r="F264" s="99"/>
      <c r="G264" s="99"/>
      <c r="H264" s="100"/>
      <c r="I264" s="101"/>
      <c r="J264" s="101"/>
      <c r="K264" s="101"/>
      <c r="L264" s="102"/>
      <c r="M264" s="103"/>
      <c r="O264" s="104"/>
      <c r="P264" s="97" t="e">
        <f>'5E D2'!#REF!</f>
        <v>#REF!</v>
      </c>
      <c r="Q264" s="99"/>
      <c r="R264" s="99"/>
      <c r="S264" s="99"/>
      <c r="T264" s="100"/>
      <c r="U264" s="101"/>
      <c r="V264" s="101"/>
      <c r="W264" s="101"/>
      <c r="X264" s="102"/>
      <c r="Y264" s="103"/>
      <c r="AB264" s="105"/>
    </row>
    <row r="265" spans="3:28" s="89" customFormat="1" ht="0.75" customHeight="1">
      <c r="C265" s="104"/>
      <c r="D265" s="91" t="e">
        <f>'5E D2'!#REF!</f>
        <v>#REF!</v>
      </c>
      <c r="E265" s="99"/>
      <c r="F265" s="99"/>
      <c r="G265" s="99"/>
      <c r="H265" s="100"/>
      <c r="I265" s="101"/>
      <c r="J265" s="101"/>
      <c r="K265" s="101"/>
      <c r="L265" s="102"/>
      <c r="M265" s="103"/>
      <c r="O265" s="104"/>
      <c r="P265" s="97" t="e">
        <f>'5E D2'!#REF!</f>
        <v>#REF!</v>
      </c>
      <c r="Q265" s="99"/>
      <c r="R265" s="99"/>
      <c r="S265" s="99"/>
      <c r="T265" s="100"/>
      <c r="U265" s="101"/>
      <c r="V265" s="101"/>
      <c r="W265" s="101"/>
      <c r="X265" s="102"/>
      <c r="Y265" s="103"/>
      <c r="AB265" s="105"/>
    </row>
    <row r="266" spans="3:28" s="89" customFormat="1" ht="21.75" customHeight="1">
      <c r="C266" s="103"/>
      <c r="D266" s="91" t="e">
        <f>'5E D2'!#REF!</f>
        <v>#REF!</v>
      </c>
      <c r="E266" s="99" t="s">
        <v>57</v>
      </c>
      <c r="F266" s="99" t="s">
        <v>57</v>
      </c>
      <c r="G266" s="99" t="s">
        <v>57</v>
      </c>
      <c r="H266" s="100"/>
      <c r="I266" s="101"/>
      <c r="J266" s="101"/>
      <c r="K266" s="101"/>
      <c r="L266" s="102"/>
      <c r="M266" s="106"/>
      <c r="O266" s="103"/>
      <c r="P266" s="97" t="e">
        <f>'5E D2'!#REF!</f>
        <v>#REF!</v>
      </c>
      <c r="Q266" s="99" t="s">
        <v>57</v>
      </c>
      <c r="R266" s="99" t="s">
        <v>57</v>
      </c>
      <c r="S266" s="99" t="s">
        <v>57</v>
      </c>
      <c r="T266" s="100"/>
      <c r="U266" s="101"/>
      <c r="V266" s="101"/>
      <c r="W266" s="101"/>
      <c r="X266" s="102"/>
      <c r="Y266" s="106"/>
    </row>
    <row r="267" spans="3:28" s="89" customFormat="1" ht="2.25" hidden="1" customHeight="1">
      <c r="C267" s="103"/>
      <c r="D267" s="91" t="e">
        <f>'5E D2'!#REF!</f>
        <v>#REF!</v>
      </c>
      <c r="E267" s="99"/>
      <c r="F267" s="99"/>
      <c r="G267" s="99"/>
      <c r="H267" s="100"/>
      <c r="I267" s="101"/>
      <c r="J267" s="101"/>
      <c r="K267" s="101"/>
      <c r="L267" s="102"/>
      <c r="M267" s="106"/>
      <c r="O267" s="103"/>
      <c r="P267" s="97" t="e">
        <f>'5E D2'!#REF!</f>
        <v>#REF!</v>
      </c>
      <c r="Q267" s="99"/>
      <c r="R267" s="99"/>
      <c r="S267" s="99"/>
      <c r="T267" s="100"/>
      <c r="U267" s="101"/>
      <c r="V267" s="101"/>
      <c r="W267" s="101"/>
      <c r="X267" s="102"/>
      <c r="Y267" s="106"/>
    </row>
    <row r="268" spans="3:28" s="89" customFormat="1" ht="22.5" hidden="1" customHeight="1">
      <c r="C268" s="103"/>
      <c r="D268" s="91" t="e">
        <f>'5E D2'!#REF!</f>
        <v>#REF!</v>
      </c>
      <c r="E268" s="99"/>
      <c r="F268" s="99"/>
      <c r="G268" s="99"/>
      <c r="H268" s="100"/>
      <c r="I268" s="101"/>
      <c r="J268" s="101"/>
      <c r="K268" s="101"/>
      <c r="L268" s="102"/>
      <c r="M268" s="106"/>
      <c r="O268" s="103"/>
      <c r="P268" s="97" t="e">
        <f>'5E D2'!#REF!</f>
        <v>#REF!</v>
      </c>
      <c r="Q268" s="99"/>
      <c r="R268" s="99"/>
      <c r="S268" s="99"/>
      <c r="T268" s="100"/>
      <c r="U268" s="101"/>
      <c r="V268" s="101"/>
      <c r="W268" s="101"/>
      <c r="X268" s="102"/>
      <c r="Y268" s="106"/>
    </row>
    <row r="269" spans="3:28" s="89" customFormat="1" ht="22.5" customHeight="1">
      <c r="C269" s="98"/>
      <c r="D269" s="91" t="e">
        <f>'5E D2'!#REF!</f>
        <v>#REF!</v>
      </c>
      <c r="E269" s="99" t="s">
        <v>57</v>
      </c>
      <c r="F269" s="99" t="s">
        <v>57</v>
      </c>
      <c r="G269" s="99" t="s">
        <v>57</v>
      </c>
      <c r="H269" s="100"/>
      <c r="I269" s="101"/>
      <c r="J269" s="101"/>
      <c r="K269" s="101"/>
      <c r="L269" s="102"/>
      <c r="M269" s="106"/>
      <c r="O269" s="98"/>
      <c r="P269" s="97" t="e">
        <f>'5E D2'!#REF!</f>
        <v>#REF!</v>
      </c>
      <c r="Q269" s="99" t="s">
        <v>57</v>
      </c>
      <c r="R269" s="99" t="s">
        <v>57</v>
      </c>
      <c r="S269" s="99" t="s">
        <v>57</v>
      </c>
      <c r="T269" s="100"/>
      <c r="U269" s="101"/>
      <c r="V269" s="101"/>
      <c r="W269" s="101"/>
      <c r="X269" s="102"/>
      <c r="Y269" s="106"/>
    </row>
    <row r="270" spans="3:28" s="89" customFormat="1" ht="0.75" customHeight="1">
      <c r="C270" s="98"/>
      <c r="D270" s="91" t="e">
        <f>'5E D2'!#REF!</f>
        <v>#REF!</v>
      </c>
      <c r="E270" s="99"/>
      <c r="F270" s="99"/>
      <c r="G270" s="99"/>
      <c r="H270" s="100"/>
      <c r="I270" s="101"/>
      <c r="J270" s="101"/>
      <c r="K270" s="101"/>
      <c r="L270" s="102"/>
      <c r="M270" s="106"/>
      <c r="O270" s="98"/>
      <c r="P270" s="97" t="e">
        <f>'5E D2'!#REF!</f>
        <v>#REF!</v>
      </c>
      <c r="Q270" s="99"/>
      <c r="R270" s="99"/>
      <c r="S270" s="99"/>
      <c r="T270" s="100"/>
      <c r="U270" s="101"/>
      <c r="V270" s="101"/>
      <c r="W270" s="101"/>
      <c r="X270" s="102"/>
      <c r="Y270" s="106"/>
    </row>
    <row r="271" spans="3:28" s="89" customFormat="1" ht="22.5" customHeight="1">
      <c r="C271" s="107"/>
      <c r="D271" s="91" t="e">
        <f>'5E D2'!#REF!</f>
        <v>#REF!</v>
      </c>
      <c r="E271" s="108" t="s">
        <v>57</v>
      </c>
      <c r="F271" s="108" t="s">
        <v>57</v>
      </c>
      <c r="G271" s="108" t="s">
        <v>57</v>
      </c>
      <c r="H271" s="109"/>
      <c r="I271" s="110"/>
      <c r="J271" s="110"/>
      <c r="K271" s="110"/>
      <c r="L271" s="111"/>
      <c r="M271" s="112"/>
      <c r="O271" s="107"/>
      <c r="P271" s="97" t="e">
        <f>'5E D2'!#REF!</f>
        <v>#REF!</v>
      </c>
      <c r="Q271" s="108" t="s">
        <v>57</v>
      </c>
      <c r="R271" s="108" t="s">
        <v>57</v>
      </c>
      <c r="S271" s="108" t="s">
        <v>57</v>
      </c>
      <c r="T271" s="109"/>
      <c r="U271" s="110"/>
      <c r="V271" s="110"/>
      <c r="W271" s="110"/>
      <c r="X271" s="111"/>
      <c r="Y271" s="112"/>
    </row>
    <row r="272" spans="3:28" s="89" customFormat="1" ht="22.5" customHeight="1">
      <c r="C272" s="90" t="s">
        <v>59</v>
      </c>
      <c r="D272" s="97" t="e">
        <f>'5E D2'!#REF!</f>
        <v>#REF!</v>
      </c>
      <c r="E272" s="92" t="s">
        <v>57</v>
      </c>
      <c r="F272" s="92" t="s">
        <v>57</v>
      </c>
      <c r="G272" s="92" t="s">
        <v>57</v>
      </c>
      <c r="H272" s="93"/>
      <c r="I272" s="94"/>
      <c r="J272" s="94"/>
      <c r="K272" s="94"/>
      <c r="L272" s="95"/>
      <c r="M272" s="96"/>
      <c r="O272" s="90" t="s">
        <v>59</v>
      </c>
      <c r="P272" s="97" t="e">
        <f>'5E D2'!#REF!</f>
        <v>#REF!</v>
      </c>
      <c r="Q272" s="92" t="s">
        <v>57</v>
      </c>
      <c r="R272" s="92" t="s">
        <v>57</v>
      </c>
      <c r="S272" s="92" t="s">
        <v>57</v>
      </c>
      <c r="T272" s="93"/>
      <c r="U272" s="94"/>
      <c r="V272" s="94"/>
      <c r="W272" s="94"/>
      <c r="X272" s="95"/>
      <c r="Y272" s="96"/>
    </row>
    <row r="273" spans="3:28" s="89" customFormat="1" ht="0.75" customHeight="1">
      <c r="C273" s="98"/>
      <c r="D273" s="91" t="e">
        <f>'5E D2'!#REF!</f>
        <v>#REF!</v>
      </c>
      <c r="E273" s="99"/>
      <c r="F273" s="99"/>
      <c r="G273" s="99"/>
      <c r="H273" s="100"/>
      <c r="I273" s="101"/>
      <c r="J273" s="101"/>
      <c r="K273" s="101"/>
      <c r="L273" s="102"/>
      <c r="M273" s="103"/>
      <c r="O273" s="98"/>
      <c r="P273" s="97" t="e">
        <f>'5E D2'!#REF!</f>
        <v>#REF!</v>
      </c>
      <c r="Q273" s="99"/>
      <c r="R273" s="99"/>
      <c r="S273" s="99"/>
      <c r="T273" s="100"/>
      <c r="U273" s="101"/>
      <c r="V273" s="101"/>
      <c r="W273" s="101"/>
      <c r="X273" s="102"/>
      <c r="Y273" s="103"/>
    </row>
    <row r="274" spans="3:28" s="89" customFormat="1" ht="22.5" hidden="1" customHeight="1">
      <c r="C274" s="98"/>
      <c r="D274" s="91" t="e">
        <f>'5E D2'!#REF!</f>
        <v>#REF!</v>
      </c>
      <c r="E274" s="99"/>
      <c r="F274" s="99"/>
      <c r="G274" s="99"/>
      <c r="H274" s="100"/>
      <c r="I274" s="101"/>
      <c r="J274" s="101"/>
      <c r="K274" s="101"/>
      <c r="L274" s="102"/>
      <c r="M274" s="103"/>
      <c r="O274" s="98"/>
      <c r="P274" s="97" t="e">
        <f>'5E D2'!#REF!</f>
        <v>#REF!</v>
      </c>
      <c r="Q274" s="99"/>
      <c r="R274" s="99"/>
      <c r="S274" s="99"/>
      <c r="T274" s="100"/>
      <c r="U274" s="101"/>
      <c r="V274" s="101"/>
      <c r="W274" s="101"/>
      <c r="X274" s="102"/>
      <c r="Y274" s="103"/>
    </row>
    <row r="275" spans="3:28" s="89" customFormat="1" ht="20.25" customHeight="1">
      <c r="C275" s="104">
        <f>+C263+1</f>
        <v>46183</v>
      </c>
      <c r="D275" s="91" t="e">
        <f>'5E D2'!#REF!</f>
        <v>#REF!</v>
      </c>
      <c r="E275" s="99" t="s">
        <v>57</v>
      </c>
      <c r="F275" s="99" t="s">
        <v>57</v>
      </c>
      <c r="G275" s="99" t="s">
        <v>57</v>
      </c>
      <c r="H275" s="100"/>
      <c r="I275" s="101"/>
      <c r="J275" s="101"/>
      <c r="K275" s="101"/>
      <c r="L275" s="102"/>
      <c r="M275" s="103"/>
      <c r="O275" s="104">
        <f>+O263+1</f>
        <v>46190</v>
      </c>
      <c r="P275" s="97" t="e">
        <f>'5E D2'!#REF!</f>
        <v>#REF!</v>
      </c>
      <c r="Q275" s="99" t="s">
        <v>57</v>
      </c>
      <c r="R275" s="99" t="s">
        <v>57</v>
      </c>
      <c r="S275" s="99" t="s">
        <v>57</v>
      </c>
      <c r="T275" s="100"/>
      <c r="U275" s="101"/>
      <c r="V275" s="101"/>
      <c r="W275" s="101"/>
      <c r="X275" s="102"/>
      <c r="Y275" s="103"/>
      <c r="AB275" s="105"/>
    </row>
    <row r="276" spans="3:28" s="89" customFormat="1" ht="22.5" hidden="1" customHeight="1">
      <c r="C276" s="104"/>
      <c r="D276" s="91" t="e">
        <f>'5E D2'!#REF!</f>
        <v>#REF!</v>
      </c>
      <c r="E276" s="99"/>
      <c r="F276" s="99"/>
      <c r="G276" s="99"/>
      <c r="H276" s="100"/>
      <c r="I276" s="101"/>
      <c r="J276" s="101"/>
      <c r="K276" s="101"/>
      <c r="L276" s="102"/>
      <c r="M276" s="103"/>
      <c r="O276" s="104"/>
      <c r="P276" s="97" t="e">
        <f>'5E D2'!#REF!</f>
        <v>#REF!</v>
      </c>
      <c r="Q276" s="99"/>
      <c r="R276" s="99"/>
      <c r="S276" s="99"/>
      <c r="T276" s="100"/>
      <c r="U276" s="101"/>
      <c r="V276" s="101"/>
      <c r="W276" s="101"/>
      <c r="X276" s="102"/>
      <c r="Y276" s="103"/>
      <c r="AB276" s="105"/>
    </row>
    <row r="277" spans="3:28" s="89" customFormat="1" ht="0.75" customHeight="1">
      <c r="C277" s="104"/>
      <c r="D277" s="91" t="e">
        <f>'5E D2'!#REF!</f>
        <v>#REF!</v>
      </c>
      <c r="E277" s="99"/>
      <c r="F277" s="99"/>
      <c r="G277" s="99"/>
      <c r="H277" s="100"/>
      <c r="I277" s="101"/>
      <c r="J277" s="101"/>
      <c r="K277" s="101"/>
      <c r="L277" s="102"/>
      <c r="M277" s="103"/>
      <c r="O277" s="104"/>
      <c r="P277" s="97" t="e">
        <f>'5E D2'!#REF!</f>
        <v>#REF!</v>
      </c>
      <c r="Q277" s="99"/>
      <c r="R277" s="99"/>
      <c r="S277" s="99"/>
      <c r="T277" s="100"/>
      <c r="U277" s="101"/>
      <c r="V277" s="101"/>
      <c r="W277" s="101"/>
      <c r="X277" s="102"/>
      <c r="Y277" s="103"/>
      <c r="AB277" s="105"/>
    </row>
    <row r="278" spans="3:28" s="89" customFormat="1" ht="21.75" customHeight="1">
      <c r="C278" s="103"/>
      <c r="D278" s="91" t="e">
        <f>'5E D2'!#REF!</f>
        <v>#REF!</v>
      </c>
      <c r="E278" s="99" t="s">
        <v>57</v>
      </c>
      <c r="F278" s="99" t="s">
        <v>57</v>
      </c>
      <c r="G278" s="99" t="s">
        <v>57</v>
      </c>
      <c r="H278" s="100"/>
      <c r="I278" s="101"/>
      <c r="J278" s="101"/>
      <c r="K278" s="101"/>
      <c r="L278" s="102"/>
      <c r="M278" s="106"/>
      <c r="O278" s="103"/>
      <c r="P278" s="97" t="e">
        <f>'5E D2'!#REF!</f>
        <v>#REF!</v>
      </c>
      <c r="Q278" s="99" t="s">
        <v>57</v>
      </c>
      <c r="R278" s="99" t="s">
        <v>57</v>
      </c>
      <c r="S278" s="99" t="s">
        <v>57</v>
      </c>
      <c r="T278" s="100"/>
      <c r="U278" s="101"/>
      <c r="V278" s="101"/>
      <c r="W278" s="101"/>
      <c r="X278" s="102"/>
      <c r="Y278" s="106"/>
    </row>
    <row r="279" spans="3:28" s="89" customFormat="1" ht="2.25" hidden="1" customHeight="1">
      <c r="C279" s="103"/>
      <c r="D279" s="91" t="e">
        <f>'5E D2'!#REF!</f>
        <v>#REF!</v>
      </c>
      <c r="E279" s="99"/>
      <c r="F279" s="99"/>
      <c r="G279" s="99"/>
      <c r="H279" s="100"/>
      <c r="I279" s="101"/>
      <c r="J279" s="101"/>
      <c r="K279" s="101"/>
      <c r="L279" s="102"/>
      <c r="M279" s="106"/>
      <c r="O279" s="103"/>
      <c r="P279" s="97" t="e">
        <f>'5E D2'!#REF!</f>
        <v>#REF!</v>
      </c>
      <c r="Q279" s="99"/>
      <c r="R279" s="99"/>
      <c r="S279" s="99"/>
      <c r="T279" s="100"/>
      <c r="U279" s="101"/>
      <c r="V279" s="101"/>
      <c r="W279" s="101"/>
      <c r="X279" s="102"/>
      <c r="Y279" s="106"/>
    </row>
    <row r="280" spans="3:28" s="89" customFormat="1" ht="22.5" hidden="1" customHeight="1">
      <c r="C280" s="103"/>
      <c r="D280" s="91" t="e">
        <f>'5E D2'!#REF!</f>
        <v>#REF!</v>
      </c>
      <c r="E280" s="99"/>
      <c r="F280" s="99"/>
      <c r="G280" s="99"/>
      <c r="H280" s="100"/>
      <c r="I280" s="101"/>
      <c r="J280" s="101"/>
      <c r="K280" s="101"/>
      <c r="L280" s="102"/>
      <c r="M280" s="106"/>
      <c r="O280" s="103"/>
      <c r="P280" s="97" t="e">
        <f>'5E D2'!#REF!</f>
        <v>#REF!</v>
      </c>
      <c r="Q280" s="99"/>
      <c r="R280" s="99"/>
      <c r="S280" s="99"/>
      <c r="T280" s="100"/>
      <c r="U280" s="101"/>
      <c r="V280" s="101"/>
      <c r="W280" s="101"/>
      <c r="X280" s="102"/>
      <c r="Y280" s="106"/>
    </row>
    <row r="281" spans="3:28" s="89" customFormat="1" ht="22.5" customHeight="1">
      <c r="C281" s="98"/>
      <c r="D281" s="91" t="e">
        <f>'5E D2'!#REF!</f>
        <v>#REF!</v>
      </c>
      <c r="E281" s="99" t="s">
        <v>57</v>
      </c>
      <c r="F281" s="99" t="s">
        <v>57</v>
      </c>
      <c r="G281" s="99" t="s">
        <v>57</v>
      </c>
      <c r="H281" s="100"/>
      <c r="I281" s="101"/>
      <c r="J281" s="101"/>
      <c r="K281" s="101"/>
      <c r="L281" s="102"/>
      <c r="M281" s="106"/>
      <c r="O281" s="98"/>
      <c r="P281" s="97" t="e">
        <f>'5E D2'!#REF!</f>
        <v>#REF!</v>
      </c>
      <c r="Q281" s="99" t="s">
        <v>57</v>
      </c>
      <c r="R281" s="99" t="s">
        <v>57</v>
      </c>
      <c r="S281" s="99" t="s">
        <v>57</v>
      </c>
      <c r="T281" s="100"/>
      <c r="U281" s="101"/>
      <c r="V281" s="101"/>
      <c r="W281" s="101"/>
      <c r="X281" s="102"/>
      <c r="Y281" s="106"/>
    </row>
    <row r="282" spans="3:28" s="89" customFormat="1" ht="0.75" customHeight="1">
      <c r="C282" s="98"/>
      <c r="D282" s="91" t="e">
        <f>'5E D2'!#REF!</f>
        <v>#REF!</v>
      </c>
      <c r="E282" s="99"/>
      <c r="F282" s="99"/>
      <c r="G282" s="99"/>
      <c r="H282" s="100"/>
      <c r="I282" s="101"/>
      <c r="J282" s="101"/>
      <c r="K282" s="101"/>
      <c r="L282" s="102"/>
      <c r="M282" s="106"/>
      <c r="O282" s="98"/>
      <c r="P282" s="97" t="e">
        <f>'5E D2'!#REF!</f>
        <v>#REF!</v>
      </c>
      <c r="Q282" s="99"/>
      <c r="R282" s="99"/>
      <c r="S282" s="99"/>
      <c r="T282" s="100"/>
      <c r="U282" s="101"/>
      <c r="V282" s="101"/>
      <c r="W282" s="101"/>
      <c r="X282" s="102"/>
      <c r="Y282" s="106"/>
    </row>
    <row r="283" spans="3:28" s="89" customFormat="1" ht="22.5" customHeight="1">
      <c r="C283" s="107"/>
      <c r="D283" s="91" t="e">
        <f>'5E D2'!#REF!</f>
        <v>#REF!</v>
      </c>
      <c r="E283" s="108" t="s">
        <v>57</v>
      </c>
      <c r="F283" s="108" t="s">
        <v>57</v>
      </c>
      <c r="G283" s="108" t="s">
        <v>57</v>
      </c>
      <c r="H283" s="109"/>
      <c r="I283" s="110"/>
      <c r="J283" s="110"/>
      <c r="K283" s="110"/>
      <c r="L283" s="111"/>
      <c r="M283" s="112"/>
      <c r="O283" s="107"/>
      <c r="P283" s="97" t="e">
        <f>'5E D2'!#REF!</f>
        <v>#REF!</v>
      </c>
      <c r="Q283" s="108" t="s">
        <v>57</v>
      </c>
      <c r="R283" s="108" t="s">
        <v>57</v>
      </c>
      <c r="S283" s="108" t="s">
        <v>57</v>
      </c>
      <c r="T283" s="109"/>
      <c r="U283" s="110"/>
      <c r="V283" s="110"/>
      <c r="W283" s="110"/>
      <c r="X283" s="111"/>
      <c r="Y283" s="112"/>
    </row>
    <row r="284" spans="3:28" s="89" customFormat="1" ht="22.5" customHeight="1">
      <c r="C284" s="90" t="s">
        <v>60</v>
      </c>
      <c r="D284" s="97" t="e">
        <f>'5E D2'!#REF!</f>
        <v>#REF!</v>
      </c>
      <c r="E284" s="92" t="s">
        <v>57</v>
      </c>
      <c r="F284" s="92" t="s">
        <v>57</v>
      </c>
      <c r="G284" s="92" t="s">
        <v>57</v>
      </c>
      <c r="H284" s="93"/>
      <c r="I284" s="94"/>
      <c r="J284" s="94"/>
      <c r="K284" s="94"/>
      <c r="L284" s="95"/>
      <c r="M284" s="96"/>
      <c r="O284" s="90" t="s">
        <v>60</v>
      </c>
      <c r="P284" s="97" t="e">
        <f>'5E D2'!#REF!</f>
        <v>#REF!</v>
      </c>
      <c r="Q284" s="92" t="s">
        <v>57</v>
      </c>
      <c r="R284" s="92" t="s">
        <v>57</v>
      </c>
      <c r="S284" s="92" t="s">
        <v>57</v>
      </c>
      <c r="T284" s="93"/>
      <c r="U284" s="94"/>
      <c r="V284" s="94"/>
      <c r="W284" s="94"/>
      <c r="X284" s="95"/>
      <c r="Y284" s="96"/>
    </row>
    <row r="285" spans="3:28" s="89" customFormat="1" ht="0.75" customHeight="1">
      <c r="C285" s="98"/>
      <c r="D285" s="91" t="e">
        <f>'5E D2'!#REF!</f>
        <v>#REF!</v>
      </c>
      <c r="E285" s="99"/>
      <c r="F285" s="99"/>
      <c r="G285" s="99"/>
      <c r="H285" s="100"/>
      <c r="I285" s="101"/>
      <c r="J285" s="101"/>
      <c r="K285" s="101"/>
      <c r="L285" s="102"/>
      <c r="M285" s="103"/>
      <c r="O285" s="98"/>
      <c r="P285" s="97" t="e">
        <f>'5E D2'!#REF!</f>
        <v>#REF!</v>
      </c>
      <c r="Q285" s="99"/>
      <c r="R285" s="99"/>
      <c r="S285" s="99"/>
      <c r="T285" s="100"/>
      <c r="U285" s="101"/>
      <c r="V285" s="101"/>
      <c r="W285" s="101"/>
      <c r="X285" s="102"/>
      <c r="Y285" s="103"/>
    </row>
    <row r="286" spans="3:28" s="89" customFormat="1" ht="22.5" hidden="1" customHeight="1">
      <c r="C286" s="98"/>
      <c r="D286" s="91" t="e">
        <f>'5E D2'!#REF!</f>
        <v>#REF!</v>
      </c>
      <c r="E286" s="99"/>
      <c r="F286" s="99"/>
      <c r="G286" s="99"/>
      <c r="H286" s="100"/>
      <c r="I286" s="101"/>
      <c r="J286" s="101"/>
      <c r="K286" s="101"/>
      <c r="L286" s="102"/>
      <c r="M286" s="103"/>
      <c r="O286" s="98"/>
      <c r="P286" s="97" t="e">
        <f>'5E D2'!#REF!</f>
        <v>#REF!</v>
      </c>
      <c r="Q286" s="99"/>
      <c r="R286" s="99"/>
      <c r="S286" s="99"/>
      <c r="T286" s="100"/>
      <c r="U286" s="101"/>
      <c r="V286" s="101"/>
      <c r="W286" s="101"/>
      <c r="X286" s="102"/>
      <c r="Y286" s="103"/>
    </row>
    <row r="287" spans="3:28" s="89" customFormat="1" ht="20.25" customHeight="1">
      <c r="C287" s="104">
        <f>+C275+1</f>
        <v>46184</v>
      </c>
      <c r="D287" s="91" t="e">
        <f>'5E D2'!#REF!</f>
        <v>#REF!</v>
      </c>
      <c r="E287" s="99" t="s">
        <v>57</v>
      </c>
      <c r="F287" s="99" t="s">
        <v>57</v>
      </c>
      <c r="G287" s="99" t="s">
        <v>57</v>
      </c>
      <c r="H287" s="100"/>
      <c r="I287" s="101"/>
      <c r="J287" s="101"/>
      <c r="K287" s="101"/>
      <c r="L287" s="102"/>
      <c r="M287" s="103"/>
      <c r="O287" s="104">
        <f>+O275+1</f>
        <v>46191</v>
      </c>
      <c r="P287" s="97" t="e">
        <f>'5E D2'!#REF!</f>
        <v>#REF!</v>
      </c>
      <c r="Q287" s="99" t="s">
        <v>57</v>
      </c>
      <c r="R287" s="99" t="s">
        <v>57</v>
      </c>
      <c r="S287" s="99" t="s">
        <v>57</v>
      </c>
      <c r="T287" s="100"/>
      <c r="U287" s="101"/>
      <c r="V287" s="101"/>
      <c r="W287" s="101"/>
      <c r="X287" s="102"/>
      <c r="Y287" s="103"/>
      <c r="AB287" s="105"/>
    </row>
    <row r="288" spans="3:28" s="89" customFormat="1" ht="22.5" hidden="1" customHeight="1">
      <c r="C288" s="104"/>
      <c r="D288" s="91" t="e">
        <f>'5E D2'!#REF!</f>
        <v>#REF!</v>
      </c>
      <c r="E288" s="99"/>
      <c r="F288" s="99"/>
      <c r="G288" s="99"/>
      <c r="H288" s="100"/>
      <c r="I288" s="101"/>
      <c r="J288" s="101"/>
      <c r="K288" s="101"/>
      <c r="L288" s="102"/>
      <c r="M288" s="103"/>
      <c r="O288" s="104"/>
      <c r="P288" s="97" t="e">
        <f>'5E D2'!#REF!</f>
        <v>#REF!</v>
      </c>
      <c r="Q288" s="99"/>
      <c r="R288" s="99"/>
      <c r="S288" s="99"/>
      <c r="T288" s="100"/>
      <c r="U288" s="101"/>
      <c r="V288" s="101"/>
      <c r="W288" s="101"/>
      <c r="X288" s="102"/>
      <c r="Y288" s="103"/>
      <c r="AB288" s="105"/>
    </row>
    <row r="289" spans="3:28" s="89" customFormat="1" ht="0.75" customHeight="1">
      <c r="C289" s="104"/>
      <c r="D289" s="91" t="e">
        <f>'5E D2'!#REF!</f>
        <v>#REF!</v>
      </c>
      <c r="E289" s="99"/>
      <c r="F289" s="99"/>
      <c r="G289" s="99"/>
      <c r="H289" s="100"/>
      <c r="I289" s="101"/>
      <c r="J289" s="101"/>
      <c r="K289" s="101"/>
      <c r="L289" s="102"/>
      <c r="M289" s="103"/>
      <c r="O289" s="104"/>
      <c r="P289" s="97" t="e">
        <f>'5E D2'!#REF!</f>
        <v>#REF!</v>
      </c>
      <c r="Q289" s="99"/>
      <c r="R289" s="99"/>
      <c r="S289" s="99"/>
      <c r="T289" s="100"/>
      <c r="U289" s="101"/>
      <c r="V289" s="101"/>
      <c r="W289" s="101"/>
      <c r="X289" s="102"/>
      <c r="Y289" s="103"/>
      <c r="AB289" s="105"/>
    </row>
    <row r="290" spans="3:28" s="89" customFormat="1" ht="21.75" customHeight="1">
      <c r="C290" s="103"/>
      <c r="D290" s="91" t="e">
        <f>'5E D2'!#REF!</f>
        <v>#REF!</v>
      </c>
      <c r="E290" s="99" t="s">
        <v>57</v>
      </c>
      <c r="F290" s="99" t="s">
        <v>57</v>
      </c>
      <c r="G290" s="99" t="s">
        <v>57</v>
      </c>
      <c r="H290" s="100"/>
      <c r="I290" s="101"/>
      <c r="J290" s="101"/>
      <c r="K290" s="101"/>
      <c r="L290" s="102"/>
      <c r="M290" s="106"/>
      <c r="O290" s="103"/>
      <c r="P290" s="97" t="e">
        <f>'5E D2'!#REF!</f>
        <v>#REF!</v>
      </c>
      <c r="Q290" s="99" t="s">
        <v>57</v>
      </c>
      <c r="R290" s="99" t="s">
        <v>57</v>
      </c>
      <c r="S290" s="99" t="s">
        <v>57</v>
      </c>
      <c r="T290" s="100"/>
      <c r="U290" s="101"/>
      <c r="V290" s="101"/>
      <c r="W290" s="101"/>
      <c r="X290" s="102"/>
      <c r="Y290" s="106"/>
    </row>
    <row r="291" spans="3:28" s="89" customFormat="1" ht="2.25" hidden="1" customHeight="1">
      <c r="C291" s="103"/>
      <c r="D291" s="91" t="e">
        <f>'5E D2'!#REF!</f>
        <v>#REF!</v>
      </c>
      <c r="E291" s="99"/>
      <c r="F291" s="99"/>
      <c r="G291" s="99"/>
      <c r="H291" s="100"/>
      <c r="I291" s="101"/>
      <c r="J291" s="101"/>
      <c r="K291" s="101"/>
      <c r="L291" s="102"/>
      <c r="M291" s="106"/>
      <c r="O291" s="103"/>
      <c r="P291" s="97" t="e">
        <f>'5E D2'!#REF!</f>
        <v>#REF!</v>
      </c>
      <c r="Q291" s="99"/>
      <c r="R291" s="99"/>
      <c r="S291" s="99"/>
      <c r="T291" s="100"/>
      <c r="U291" s="101"/>
      <c r="V291" s="101"/>
      <c r="W291" s="101"/>
      <c r="X291" s="102"/>
      <c r="Y291" s="106"/>
    </row>
    <row r="292" spans="3:28" s="89" customFormat="1" ht="22.5" hidden="1" customHeight="1">
      <c r="C292" s="103"/>
      <c r="D292" s="91" t="e">
        <f>'5E D2'!#REF!</f>
        <v>#REF!</v>
      </c>
      <c r="E292" s="99"/>
      <c r="F292" s="99"/>
      <c r="G292" s="99"/>
      <c r="H292" s="100"/>
      <c r="I292" s="101"/>
      <c r="J292" s="101"/>
      <c r="K292" s="101"/>
      <c r="L292" s="102"/>
      <c r="M292" s="106"/>
      <c r="O292" s="103"/>
      <c r="P292" s="97" t="e">
        <f>'5E D2'!#REF!</f>
        <v>#REF!</v>
      </c>
      <c r="Q292" s="99"/>
      <c r="R292" s="99"/>
      <c r="S292" s="99"/>
      <c r="T292" s="100"/>
      <c r="U292" s="101"/>
      <c r="V292" s="101"/>
      <c r="W292" s="101"/>
      <c r="X292" s="102"/>
      <c r="Y292" s="106"/>
    </row>
    <row r="293" spans="3:28" s="89" customFormat="1" ht="22.5" customHeight="1">
      <c r="C293" s="98"/>
      <c r="D293" s="91" t="e">
        <f>'5E D2'!#REF!</f>
        <v>#REF!</v>
      </c>
      <c r="E293" s="99" t="s">
        <v>57</v>
      </c>
      <c r="F293" s="99" t="s">
        <v>57</v>
      </c>
      <c r="G293" s="99" t="s">
        <v>57</v>
      </c>
      <c r="H293" s="100"/>
      <c r="I293" s="101"/>
      <c r="J293" s="101"/>
      <c r="K293" s="101"/>
      <c r="L293" s="102"/>
      <c r="M293" s="106"/>
      <c r="O293" s="98"/>
      <c r="P293" s="97" t="e">
        <f>'5E D2'!#REF!</f>
        <v>#REF!</v>
      </c>
      <c r="Q293" s="99" t="s">
        <v>57</v>
      </c>
      <c r="R293" s="99" t="s">
        <v>57</v>
      </c>
      <c r="S293" s="99" t="s">
        <v>57</v>
      </c>
      <c r="T293" s="100"/>
      <c r="U293" s="101"/>
      <c r="V293" s="101"/>
      <c r="W293" s="101"/>
      <c r="X293" s="102"/>
      <c r="Y293" s="106"/>
    </row>
    <row r="294" spans="3:28" s="89" customFormat="1" ht="0.75" customHeight="1">
      <c r="C294" s="98"/>
      <c r="D294" s="91" t="e">
        <f>'5E D2'!#REF!</f>
        <v>#REF!</v>
      </c>
      <c r="E294" s="99"/>
      <c r="F294" s="99"/>
      <c r="G294" s="99"/>
      <c r="H294" s="100"/>
      <c r="I294" s="101"/>
      <c r="J294" s="101"/>
      <c r="K294" s="101"/>
      <c r="L294" s="102"/>
      <c r="M294" s="106"/>
      <c r="O294" s="98"/>
      <c r="P294" s="97" t="e">
        <f>'5E D2'!#REF!</f>
        <v>#REF!</v>
      </c>
      <c r="Q294" s="99"/>
      <c r="R294" s="99"/>
      <c r="S294" s="99"/>
      <c r="T294" s="100"/>
      <c r="U294" s="101"/>
      <c r="V294" s="101"/>
      <c r="W294" s="101"/>
      <c r="X294" s="102"/>
      <c r="Y294" s="106"/>
    </row>
    <row r="295" spans="3:28" s="89" customFormat="1" ht="22.5" customHeight="1">
      <c r="C295" s="107"/>
      <c r="D295" s="91" t="e">
        <f>'5E D2'!#REF!</f>
        <v>#REF!</v>
      </c>
      <c r="E295" s="108" t="s">
        <v>57</v>
      </c>
      <c r="F295" s="108" t="s">
        <v>57</v>
      </c>
      <c r="G295" s="108" t="s">
        <v>57</v>
      </c>
      <c r="H295" s="109"/>
      <c r="I295" s="110"/>
      <c r="J295" s="110"/>
      <c r="K295" s="110"/>
      <c r="L295" s="111"/>
      <c r="M295" s="112"/>
      <c r="O295" s="107"/>
      <c r="P295" s="97" t="e">
        <f>'5E D2'!#REF!</f>
        <v>#REF!</v>
      </c>
      <c r="Q295" s="108" t="s">
        <v>57</v>
      </c>
      <c r="R295" s="108" t="s">
        <v>57</v>
      </c>
      <c r="S295" s="108" t="s">
        <v>57</v>
      </c>
      <c r="T295" s="109"/>
      <c r="U295" s="110"/>
      <c r="V295" s="110"/>
      <c r="W295" s="110"/>
      <c r="X295" s="111"/>
      <c r="Y295" s="112"/>
    </row>
    <row r="296" spans="3:28" s="89" customFormat="1" ht="22.5" customHeight="1">
      <c r="C296" s="90" t="s">
        <v>61</v>
      </c>
      <c r="D296" s="97" t="e">
        <f>'5E D2'!#REF!</f>
        <v>#REF!</v>
      </c>
      <c r="E296" s="92" t="s">
        <v>57</v>
      </c>
      <c r="F296" s="92" t="s">
        <v>57</v>
      </c>
      <c r="G296" s="92" t="s">
        <v>57</v>
      </c>
      <c r="H296" s="93"/>
      <c r="I296" s="94"/>
      <c r="J296" s="94"/>
      <c r="K296" s="94"/>
      <c r="L296" s="95"/>
      <c r="M296" s="96"/>
      <c r="O296" s="90" t="s">
        <v>61</v>
      </c>
      <c r="P296" s="97" t="e">
        <f>'5E D2'!#REF!</f>
        <v>#REF!</v>
      </c>
      <c r="Q296" s="92" t="s">
        <v>57</v>
      </c>
      <c r="R296" s="92" t="s">
        <v>57</v>
      </c>
      <c r="S296" s="92" t="s">
        <v>57</v>
      </c>
      <c r="T296" s="93"/>
      <c r="U296" s="94"/>
      <c r="V296" s="94"/>
      <c r="W296" s="94"/>
      <c r="X296" s="95"/>
      <c r="Y296" s="96"/>
    </row>
    <row r="297" spans="3:28" s="89" customFormat="1" ht="0.75" customHeight="1">
      <c r="C297" s="98"/>
      <c r="D297" s="91" t="e">
        <f>'5E D2'!#REF!</f>
        <v>#REF!</v>
      </c>
      <c r="E297" s="99"/>
      <c r="F297" s="99"/>
      <c r="G297" s="99"/>
      <c r="H297" s="100"/>
      <c r="I297" s="101"/>
      <c r="J297" s="101"/>
      <c r="K297" s="101"/>
      <c r="L297" s="102"/>
      <c r="M297" s="103"/>
      <c r="O297" s="98"/>
      <c r="P297" s="97" t="e">
        <f>'5E D2'!#REF!</f>
        <v>#REF!</v>
      </c>
      <c r="Q297" s="99"/>
      <c r="R297" s="99"/>
      <c r="S297" s="99"/>
      <c r="T297" s="100"/>
      <c r="U297" s="101"/>
      <c r="V297" s="101"/>
      <c r="W297" s="101"/>
      <c r="X297" s="102"/>
      <c r="Y297" s="103"/>
    </row>
    <row r="298" spans="3:28" s="89" customFormat="1" ht="22.5" hidden="1" customHeight="1">
      <c r="C298" s="98"/>
      <c r="D298" s="91" t="e">
        <f>'5E D2'!#REF!</f>
        <v>#REF!</v>
      </c>
      <c r="E298" s="99"/>
      <c r="F298" s="99"/>
      <c r="G298" s="99"/>
      <c r="H298" s="100"/>
      <c r="I298" s="101"/>
      <c r="J298" s="101"/>
      <c r="K298" s="101"/>
      <c r="L298" s="102"/>
      <c r="M298" s="103"/>
      <c r="O298" s="98"/>
      <c r="P298" s="97" t="e">
        <f>'5E D2'!#REF!</f>
        <v>#REF!</v>
      </c>
      <c r="Q298" s="99"/>
      <c r="R298" s="99"/>
      <c r="S298" s="99"/>
      <c r="T298" s="100"/>
      <c r="U298" s="101"/>
      <c r="V298" s="101"/>
      <c r="W298" s="101"/>
      <c r="X298" s="102"/>
      <c r="Y298" s="103"/>
    </row>
    <row r="299" spans="3:28" s="89" customFormat="1" ht="20.25" customHeight="1">
      <c r="C299" s="104">
        <f>+C287+1</f>
        <v>46185</v>
      </c>
      <c r="D299" s="91" t="e">
        <f>'5E D2'!#REF!</f>
        <v>#REF!</v>
      </c>
      <c r="E299" s="99" t="s">
        <v>57</v>
      </c>
      <c r="F299" s="99" t="s">
        <v>57</v>
      </c>
      <c r="G299" s="99" t="s">
        <v>57</v>
      </c>
      <c r="H299" s="100"/>
      <c r="I299" s="101"/>
      <c r="J299" s="101"/>
      <c r="K299" s="101"/>
      <c r="L299" s="102"/>
      <c r="M299" s="103"/>
      <c r="O299" s="104">
        <f>+O287+1</f>
        <v>46192</v>
      </c>
      <c r="P299" s="97" t="e">
        <f>'5E D2'!#REF!</f>
        <v>#REF!</v>
      </c>
      <c r="Q299" s="99" t="s">
        <v>57</v>
      </c>
      <c r="R299" s="99" t="s">
        <v>57</v>
      </c>
      <c r="S299" s="99" t="s">
        <v>57</v>
      </c>
      <c r="T299" s="100"/>
      <c r="U299" s="101"/>
      <c r="V299" s="101"/>
      <c r="W299" s="101"/>
      <c r="X299" s="102"/>
      <c r="Y299" s="103"/>
      <c r="AB299" s="105"/>
    </row>
    <row r="300" spans="3:28" s="89" customFormat="1" ht="22.5" hidden="1" customHeight="1">
      <c r="C300" s="104"/>
      <c r="D300" s="91" t="e">
        <f>'5E D2'!#REF!</f>
        <v>#REF!</v>
      </c>
      <c r="E300" s="99"/>
      <c r="F300" s="99"/>
      <c r="G300" s="99"/>
      <c r="H300" s="100"/>
      <c r="I300" s="101"/>
      <c r="J300" s="101"/>
      <c r="K300" s="101"/>
      <c r="L300" s="102"/>
      <c r="M300" s="103"/>
      <c r="O300" s="104"/>
      <c r="P300" s="97" t="e">
        <f>'5E D2'!#REF!</f>
        <v>#REF!</v>
      </c>
      <c r="Q300" s="99"/>
      <c r="R300" s="99"/>
      <c r="S300" s="99"/>
      <c r="T300" s="100"/>
      <c r="U300" s="101"/>
      <c r="V300" s="101"/>
      <c r="W300" s="101"/>
      <c r="X300" s="102"/>
      <c r="Y300" s="103"/>
      <c r="AB300" s="105"/>
    </row>
    <row r="301" spans="3:28" s="89" customFormat="1" ht="0.75" customHeight="1">
      <c r="C301" s="104"/>
      <c r="D301" s="91" t="e">
        <f>'5E D2'!#REF!</f>
        <v>#REF!</v>
      </c>
      <c r="E301" s="99"/>
      <c r="F301" s="99"/>
      <c r="G301" s="99"/>
      <c r="H301" s="100"/>
      <c r="I301" s="101"/>
      <c r="J301" s="101"/>
      <c r="K301" s="101"/>
      <c r="L301" s="102"/>
      <c r="M301" s="103"/>
      <c r="O301" s="104"/>
      <c r="P301" s="97" t="e">
        <f>'5E D2'!#REF!</f>
        <v>#REF!</v>
      </c>
      <c r="Q301" s="99"/>
      <c r="R301" s="99"/>
      <c r="S301" s="99"/>
      <c r="T301" s="100"/>
      <c r="U301" s="101"/>
      <c r="V301" s="101"/>
      <c r="W301" s="101"/>
      <c r="X301" s="102"/>
      <c r="Y301" s="103"/>
      <c r="AB301" s="105"/>
    </row>
    <row r="302" spans="3:28" s="89" customFormat="1" ht="21.75" customHeight="1">
      <c r="C302" s="103"/>
      <c r="D302" s="91" t="e">
        <f>'5E D2'!#REF!</f>
        <v>#REF!</v>
      </c>
      <c r="E302" s="99" t="s">
        <v>57</v>
      </c>
      <c r="F302" s="99" t="s">
        <v>57</v>
      </c>
      <c r="G302" s="99" t="s">
        <v>57</v>
      </c>
      <c r="H302" s="100"/>
      <c r="I302" s="101"/>
      <c r="J302" s="101"/>
      <c r="K302" s="101"/>
      <c r="L302" s="102"/>
      <c r="M302" s="106"/>
      <c r="O302" s="103"/>
      <c r="P302" s="97" t="e">
        <f>'5E D2'!#REF!</f>
        <v>#REF!</v>
      </c>
      <c r="Q302" s="99" t="s">
        <v>57</v>
      </c>
      <c r="R302" s="99" t="s">
        <v>57</v>
      </c>
      <c r="S302" s="99" t="s">
        <v>57</v>
      </c>
      <c r="T302" s="100"/>
      <c r="U302" s="101"/>
      <c r="V302" s="101"/>
      <c r="W302" s="101"/>
      <c r="X302" s="102"/>
      <c r="Y302" s="106"/>
    </row>
    <row r="303" spans="3:28" s="89" customFormat="1" ht="2.25" hidden="1" customHeight="1">
      <c r="C303" s="103"/>
      <c r="D303" s="91" t="e">
        <f>'5E D2'!#REF!</f>
        <v>#REF!</v>
      </c>
      <c r="E303" s="99"/>
      <c r="F303" s="99"/>
      <c r="G303" s="99"/>
      <c r="H303" s="100"/>
      <c r="I303" s="101"/>
      <c r="J303" s="101"/>
      <c r="K303" s="101"/>
      <c r="L303" s="102"/>
      <c r="M303" s="106"/>
      <c r="O303" s="103"/>
      <c r="P303" s="97" t="e">
        <f>'5E D2'!#REF!</f>
        <v>#REF!</v>
      </c>
      <c r="Q303" s="99"/>
      <c r="R303" s="99"/>
      <c r="S303" s="99"/>
      <c r="T303" s="100"/>
      <c r="U303" s="101"/>
      <c r="V303" s="101"/>
      <c r="W303" s="101"/>
      <c r="X303" s="102"/>
      <c r="Y303" s="106"/>
    </row>
    <row r="304" spans="3:28" s="89" customFormat="1" ht="22.5" hidden="1" customHeight="1">
      <c r="C304" s="103"/>
      <c r="D304" s="91" t="e">
        <f>'5E D2'!#REF!</f>
        <v>#REF!</v>
      </c>
      <c r="E304" s="99"/>
      <c r="F304" s="99"/>
      <c r="G304" s="99"/>
      <c r="H304" s="100"/>
      <c r="I304" s="101"/>
      <c r="J304" s="101"/>
      <c r="K304" s="101"/>
      <c r="L304" s="102"/>
      <c r="M304" s="106"/>
      <c r="O304" s="103"/>
      <c r="P304" s="97" t="e">
        <f>'5E D2'!#REF!</f>
        <v>#REF!</v>
      </c>
      <c r="Q304" s="99"/>
      <c r="R304" s="99"/>
      <c r="S304" s="99"/>
      <c r="T304" s="100"/>
      <c r="U304" s="101"/>
      <c r="V304" s="101"/>
      <c r="W304" s="101"/>
      <c r="X304" s="102"/>
      <c r="Y304" s="106"/>
    </row>
    <row r="305" spans="1:25" s="89" customFormat="1" ht="22.5" customHeight="1">
      <c r="C305" s="98"/>
      <c r="D305" s="91" t="e">
        <f>'5E D2'!#REF!</f>
        <v>#REF!</v>
      </c>
      <c r="E305" s="99" t="s">
        <v>57</v>
      </c>
      <c r="F305" s="99" t="s">
        <v>57</v>
      </c>
      <c r="G305" s="99" t="s">
        <v>57</v>
      </c>
      <c r="H305" s="100"/>
      <c r="I305" s="101"/>
      <c r="J305" s="101"/>
      <c r="K305" s="101"/>
      <c r="L305" s="102"/>
      <c r="M305" s="106"/>
      <c r="O305" s="98"/>
      <c r="P305" s="97" t="e">
        <f>'5E D2'!#REF!</f>
        <v>#REF!</v>
      </c>
      <c r="Q305" s="99" t="s">
        <v>57</v>
      </c>
      <c r="R305" s="99" t="s">
        <v>57</v>
      </c>
      <c r="S305" s="99" t="s">
        <v>57</v>
      </c>
      <c r="T305" s="100"/>
      <c r="U305" s="101"/>
      <c r="V305" s="101"/>
      <c r="W305" s="101"/>
      <c r="X305" s="102"/>
      <c r="Y305" s="106"/>
    </row>
    <row r="306" spans="1:25" s="89" customFormat="1" ht="0.75" customHeight="1">
      <c r="C306" s="98"/>
      <c r="D306" s="91" t="e">
        <f>'5E D2'!#REF!</f>
        <v>#REF!</v>
      </c>
      <c r="E306" s="99"/>
      <c r="F306" s="99"/>
      <c r="G306" s="99"/>
      <c r="H306" s="100"/>
      <c r="I306" s="101"/>
      <c r="J306" s="101"/>
      <c r="K306" s="101"/>
      <c r="L306" s="102"/>
      <c r="M306" s="106"/>
      <c r="O306" s="98"/>
      <c r="P306" s="97" t="e">
        <f>'5E D2'!#REF!</f>
        <v>#REF!</v>
      </c>
      <c r="Q306" s="99"/>
      <c r="R306" s="99"/>
      <c r="S306" s="99"/>
      <c r="T306" s="100"/>
      <c r="U306" s="101"/>
      <c r="V306" s="101"/>
      <c r="W306" s="101"/>
      <c r="X306" s="102"/>
      <c r="Y306" s="106"/>
    </row>
    <row r="307" spans="1:25" s="89" customFormat="1" ht="22.5" customHeight="1">
      <c r="C307" s="107"/>
      <c r="D307" s="91" t="e">
        <f>'5E D2'!#REF!</f>
        <v>#REF!</v>
      </c>
      <c r="E307" s="108" t="s">
        <v>57</v>
      </c>
      <c r="F307" s="108" t="s">
        <v>57</v>
      </c>
      <c r="G307" s="108" t="s">
        <v>57</v>
      </c>
      <c r="H307" s="109"/>
      <c r="I307" s="110"/>
      <c r="J307" s="110"/>
      <c r="K307" s="110"/>
      <c r="L307" s="111"/>
      <c r="M307" s="112"/>
      <c r="O307" s="107"/>
      <c r="P307" s="97" t="e">
        <f>'5E D2'!#REF!</f>
        <v>#REF!</v>
      </c>
      <c r="Q307" s="108" t="s">
        <v>57</v>
      </c>
      <c r="R307" s="108" t="s">
        <v>57</v>
      </c>
      <c r="S307" s="108" t="s">
        <v>57</v>
      </c>
      <c r="T307" s="109"/>
      <c r="U307" s="110"/>
      <c r="V307" s="110"/>
      <c r="W307" s="110"/>
      <c r="X307" s="111"/>
      <c r="Y307" s="112"/>
    </row>
    <row r="308" spans="1:25" ht="15" customHeight="1">
      <c r="C308" s="297" t="s">
        <v>62</v>
      </c>
      <c r="D308" s="297"/>
      <c r="E308" s="297"/>
      <c r="F308" s="297"/>
      <c r="G308" s="297"/>
      <c r="H308" s="297"/>
      <c r="I308" s="297"/>
      <c r="J308" s="297"/>
      <c r="K308" s="297"/>
      <c r="L308" s="297"/>
      <c r="M308" s="297"/>
      <c r="O308" s="297" t="s">
        <v>62</v>
      </c>
      <c r="P308" s="297"/>
      <c r="Q308" s="297"/>
      <c r="R308" s="297"/>
      <c r="S308" s="297"/>
      <c r="T308" s="297"/>
      <c r="U308" s="297"/>
      <c r="V308" s="297"/>
      <c r="W308" s="297"/>
      <c r="X308" s="297"/>
      <c r="Y308" s="297"/>
    </row>
    <row r="309" spans="1:25">
      <c r="C309" s="113"/>
      <c r="D309" s="113"/>
      <c r="E309" s="113"/>
      <c r="F309" s="113"/>
      <c r="G309" s="113"/>
      <c r="H309" s="113"/>
      <c r="I309" s="113"/>
      <c r="J309" s="113"/>
      <c r="K309" s="113"/>
      <c r="L309" s="113"/>
      <c r="M309" s="113"/>
      <c r="O309" s="113"/>
      <c r="P309" s="113"/>
      <c r="Q309" s="113"/>
      <c r="R309" s="113"/>
      <c r="S309" s="113"/>
      <c r="T309" s="113"/>
      <c r="U309" s="113"/>
      <c r="V309" s="113"/>
      <c r="W309" s="113"/>
      <c r="X309" s="113"/>
      <c r="Y309" s="113"/>
    </row>
    <row r="310" spans="1:25">
      <c r="C310" s="298" t="s">
        <v>63</v>
      </c>
      <c r="D310" s="298"/>
      <c r="E310" s="298"/>
      <c r="F310" s="298"/>
      <c r="G310" s="298"/>
      <c r="H310" s="298"/>
      <c r="I310" s="298"/>
      <c r="J310" s="298"/>
      <c r="K310" s="298"/>
      <c r="L310" s="298"/>
      <c r="M310" s="298"/>
      <c r="O310" s="298" t="s">
        <v>63</v>
      </c>
      <c r="P310" s="298"/>
      <c r="Q310" s="298"/>
      <c r="R310" s="298"/>
      <c r="S310" s="298"/>
      <c r="T310" s="298"/>
      <c r="U310" s="298"/>
      <c r="V310" s="298"/>
      <c r="W310" s="298"/>
      <c r="X310" s="298"/>
      <c r="Y310" s="298"/>
    </row>
    <row r="311" spans="1:25" ht="115.5" customHeight="1">
      <c r="C311" s="299"/>
      <c r="D311" s="300"/>
      <c r="E311" s="300"/>
      <c r="F311" s="300"/>
      <c r="G311" s="300"/>
      <c r="H311" s="300"/>
      <c r="I311" s="300"/>
      <c r="J311" s="300"/>
      <c r="K311" s="300"/>
      <c r="L311" s="300"/>
      <c r="M311" s="301"/>
      <c r="O311" s="299"/>
      <c r="P311" s="300"/>
      <c r="Q311" s="300"/>
      <c r="R311" s="300"/>
      <c r="S311" s="300"/>
      <c r="T311" s="300"/>
      <c r="U311" s="300"/>
      <c r="V311" s="300"/>
      <c r="W311" s="300"/>
      <c r="X311" s="300"/>
      <c r="Y311" s="301"/>
    </row>
    <row r="312" spans="1:25" hidden="1"/>
    <row r="313" spans="1:25" ht="53.25" hidden="1" customHeight="1">
      <c r="C313" s="67"/>
      <c r="D313" s="68"/>
      <c r="E313" s="69"/>
      <c r="F313" s="69"/>
      <c r="G313" s="69"/>
      <c r="H313" s="69"/>
      <c r="I313" s="69"/>
      <c r="J313" s="69"/>
      <c r="K313" s="69"/>
      <c r="L313" s="69"/>
      <c r="M313" s="70" t="s">
        <v>37</v>
      </c>
      <c r="O313" s="67"/>
      <c r="P313" s="68"/>
      <c r="Q313" s="69"/>
      <c r="R313" s="69"/>
      <c r="S313" s="69"/>
      <c r="T313" s="69"/>
      <c r="U313" s="69"/>
      <c r="V313" s="69"/>
      <c r="W313" s="69"/>
      <c r="X313" s="69"/>
      <c r="Y313" s="70" t="s">
        <v>37</v>
      </c>
    </row>
    <row r="314" spans="1:25" ht="5.25" hidden="1" customHeight="1"/>
    <row r="315" spans="1:25" hidden="1">
      <c r="A315" s="72" t="s">
        <v>28</v>
      </c>
      <c r="C315" s="282" t="s">
        <v>64</v>
      </c>
      <c r="D315" s="282"/>
      <c r="E315" s="283" t="str">
        <f>+CONCATENATE("Période ",$A$8)</f>
        <v>Période 6</v>
      </c>
      <c r="F315" s="283"/>
      <c r="G315" s="283"/>
      <c r="H315" s="283"/>
      <c r="I315" s="283"/>
      <c r="J315" s="283"/>
      <c r="K315" s="283"/>
      <c r="L315" s="283"/>
      <c r="M315" s="73" t="str">
        <f>+CONCATENATE("Semaine ",$A$6)</f>
        <v>Semaine 18</v>
      </c>
      <c r="O315" s="282" t="str">
        <f>+C315</f>
        <v>Année 2021/2022</v>
      </c>
      <c r="P315" s="282"/>
      <c r="Q315" s="283" t="str">
        <f>+CONCATENATE("Période ",$A$8)</f>
        <v>Période 6</v>
      </c>
      <c r="R315" s="283"/>
      <c r="S315" s="283"/>
      <c r="T315" s="283"/>
      <c r="U315" s="283"/>
      <c r="V315" s="283"/>
      <c r="W315" s="283"/>
      <c r="X315" s="283"/>
      <c r="Y315" s="73" t="str">
        <f>+CONCATENATE("Semaine ",$A$6+1)</f>
        <v>Semaine 19</v>
      </c>
    </row>
    <row r="316" spans="1:25" hidden="1">
      <c r="A316" s="74">
        <v>44599</v>
      </c>
      <c r="C316" s="75"/>
      <c r="D316" s="75"/>
      <c r="E316" s="76"/>
      <c r="F316" s="76"/>
      <c r="G316" s="76"/>
      <c r="H316" s="76"/>
      <c r="I316" s="76"/>
      <c r="J316" s="76"/>
      <c r="K316" s="76"/>
      <c r="L316" s="76"/>
      <c r="M316" s="77"/>
      <c r="O316" s="75"/>
      <c r="P316" s="75"/>
      <c r="Q316" s="76"/>
      <c r="R316" s="76"/>
      <c r="S316" s="76"/>
      <c r="T316" s="76"/>
      <c r="U316" s="76"/>
      <c r="V316" s="76"/>
      <c r="W316" s="76"/>
      <c r="X316" s="76"/>
      <c r="Y316" s="77"/>
    </row>
    <row r="317" spans="1:25" ht="15.75" hidden="1">
      <c r="A317" s="72" t="s">
        <v>38</v>
      </c>
      <c r="C317" s="78" t="s">
        <v>39</v>
      </c>
      <c r="D317" s="284" t="s">
        <v>40</v>
      </c>
      <c r="E317" s="284"/>
      <c r="F317" s="284"/>
      <c r="G317" s="284"/>
      <c r="H317" s="284"/>
      <c r="I317" s="284"/>
      <c r="J317" s="284"/>
      <c r="K317" s="284"/>
      <c r="L317" s="284"/>
      <c r="M317" s="284"/>
      <c r="O317" s="78" t="s">
        <v>39</v>
      </c>
      <c r="P317" s="284" t="s">
        <v>40</v>
      </c>
      <c r="Q317" s="284"/>
      <c r="R317" s="284"/>
      <c r="S317" s="284"/>
      <c r="T317" s="284"/>
      <c r="U317" s="284"/>
      <c r="V317" s="284"/>
      <c r="W317" s="284"/>
      <c r="X317" s="284"/>
      <c r="Y317" s="284"/>
    </row>
    <row r="318" spans="1:25" hidden="1">
      <c r="A318" s="79">
        <v>6</v>
      </c>
    </row>
    <row r="319" spans="1:25" ht="18" hidden="1" customHeight="1">
      <c r="A319" s="72" t="s">
        <v>41</v>
      </c>
      <c r="C319" s="78" t="s">
        <v>42</v>
      </c>
      <c r="O319" s="78" t="s">
        <v>42</v>
      </c>
    </row>
    <row r="320" spans="1:25" hidden="1">
      <c r="A320" s="79">
        <v>2</v>
      </c>
    </row>
    <row r="321" spans="3:28" ht="63" hidden="1" customHeight="1">
      <c r="C321" s="293" t="s">
        <v>43</v>
      </c>
      <c r="D321" s="293"/>
      <c r="E321" s="293"/>
      <c r="F321" s="293"/>
      <c r="G321" s="293"/>
      <c r="H321" s="293"/>
      <c r="I321" s="293"/>
      <c r="J321" s="293"/>
      <c r="K321" s="293"/>
      <c r="L321" s="293"/>
      <c r="M321" s="293"/>
      <c r="O321" s="293" t="s">
        <v>43</v>
      </c>
      <c r="P321" s="293"/>
      <c r="Q321" s="293"/>
      <c r="R321" s="293"/>
      <c r="S321" s="293"/>
      <c r="T321" s="293"/>
      <c r="U321" s="293"/>
      <c r="V321" s="293"/>
      <c r="W321" s="293"/>
      <c r="X321" s="293"/>
      <c r="Y321" s="293"/>
    </row>
    <row r="322" spans="3:28" ht="9" hidden="1" customHeight="1"/>
    <row r="323" spans="3:28" ht="15" hidden="1" customHeight="1">
      <c r="E323" s="80"/>
      <c r="G323" s="81"/>
      <c r="H323" s="294" t="s">
        <v>44</v>
      </c>
      <c r="I323" s="295"/>
      <c r="J323" s="295"/>
      <c r="K323" s="295"/>
      <c r="L323" s="295"/>
      <c r="M323" s="296"/>
      <c r="Q323" s="80"/>
      <c r="S323" s="81"/>
      <c r="T323" s="294" t="s">
        <v>44</v>
      </c>
      <c r="U323" s="295"/>
      <c r="V323" s="295"/>
      <c r="W323" s="295"/>
      <c r="X323" s="295"/>
      <c r="Y323" s="296"/>
    </row>
    <row r="324" spans="3:28" ht="39" hidden="1" customHeight="1">
      <c r="E324" s="82"/>
      <c r="F324" s="83"/>
      <c r="G324" s="84"/>
      <c r="H324" s="285" t="s">
        <v>45</v>
      </c>
      <c r="I324" s="287" t="s">
        <v>46</v>
      </c>
      <c r="J324" s="287" t="s">
        <v>47</v>
      </c>
      <c r="K324" s="287" t="s">
        <v>48</v>
      </c>
      <c r="L324" s="289" t="s">
        <v>49</v>
      </c>
      <c r="M324" s="291" t="s">
        <v>50</v>
      </c>
      <c r="Q324" s="82"/>
      <c r="R324" s="83"/>
      <c r="S324" s="84"/>
      <c r="T324" s="285" t="s">
        <v>45</v>
      </c>
      <c r="U324" s="287" t="s">
        <v>46</v>
      </c>
      <c r="V324" s="287" t="s">
        <v>47</v>
      </c>
      <c r="W324" s="287" t="s">
        <v>48</v>
      </c>
      <c r="X324" s="289" t="s">
        <v>49</v>
      </c>
      <c r="Y324" s="291" t="s">
        <v>50</v>
      </c>
    </row>
    <row r="325" spans="3:28" ht="15.75" hidden="1">
      <c r="C325" s="85" t="s">
        <v>51</v>
      </c>
      <c r="D325" s="86" t="s">
        <v>52</v>
      </c>
      <c r="E325" s="87" t="s">
        <v>53</v>
      </c>
      <c r="F325" s="87" t="s">
        <v>54</v>
      </c>
      <c r="G325" s="87" t="s">
        <v>55</v>
      </c>
      <c r="H325" s="286"/>
      <c r="I325" s="288"/>
      <c r="J325" s="288"/>
      <c r="K325" s="288"/>
      <c r="L325" s="290"/>
      <c r="M325" s="292"/>
      <c r="O325" s="85" t="s">
        <v>51</v>
      </c>
      <c r="P325" s="88" t="s">
        <v>52</v>
      </c>
      <c r="Q325" s="87" t="s">
        <v>53</v>
      </c>
      <c r="R325" s="87" t="s">
        <v>54</v>
      </c>
      <c r="S325" s="87" t="s">
        <v>55</v>
      </c>
      <c r="T325" s="286"/>
      <c r="U325" s="288"/>
      <c r="V325" s="288"/>
      <c r="W325" s="288"/>
      <c r="X325" s="290"/>
      <c r="Y325" s="292"/>
    </row>
    <row r="326" spans="3:28" s="89" customFormat="1" ht="22.5" hidden="1" customHeight="1">
      <c r="C326" s="90" t="s">
        <v>56</v>
      </c>
      <c r="D326" s="91">
        <f>'5E D2'!B241</f>
        <v>0</v>
      </c>
      <c r="E326" s="92" t="s">
        <v>57</v>
      </c>
      <c r="F326" s="92" t="s">
        <v>57</v>
      </c>
      <c r="G326" s="92" t="s">
        <v>57</v>
      </c>
      <c r="H326" s="93"/>
      <c r="I326" s="94"/>
      <c r="J326" s="94"/>
      <c r="K326" s="94"/>
      <c r="L326" s="95"/>
      <c r="M326" s="96"/>
      <c r="O326" s="90" t="s">
        <v>56</v>
      </c>
      <c r="P326" s="91">
        <f>'5E D2'!B263</f>
        <v>0</v>
      </c>
      <c r="Q326" s="92" t="s">
        <v>57</v>
      </c>
      <c r="R326" s="92" t="s">
        <v>57</v>
      </c>
      <c r="S326" s="92" t="s">
        <v>57</v>
      </c>
      <c r="T326" s="93"/>
      <c r="U326" s="94"/>
      <c r="V326" s="94"/>
      <c r="W326" s="94"/>
      <c r="X326" s="95"/>
      <c r="Y326" s="96"/>
    </row>
    <row r="327" spans="3:28" s="89" customFormat="1" ht="0.75" hidden="1" customHeight="1">
      <c r="C327" s="98"/>
      <c r="D327" s="91">
        <f>'5E D2'!B242</f>
        <v>0</v>
      </c>
      <c r="E327" s="99"/>
      <c r="F327" s="99"/>
      <c r="G327" s="99"/>
      <c r="H327" s="100"/>
      <c r="I327" s="101"/>
      <c r="J327" s="101"/>
      <c r="K327" s="101"/>
      <c r="L327" s="102"/>
      <c r="M327" s="103"/>
      <c r="O327" s="98"/>
      <c r="P327" s="91">
        <f>'5E D2'!B264</f>
        <v>0</v>
      </c>
      <c r="Q327" s="99"/>
      <c r="R327" s="99"/>
      <c r="S327" s="99"/>
      <c r="T327" s="100"/>
      <c r="U327" s="101"/>
      <c r="V327" s="101"/>
      <c r="W327" s="101"/>
      <c r="X327" s="102"/>
      <c r="Y327" s="103"/>
    </row>
    <row r="328" spans="3:28" s="89" customFormat="1" ht="22.5" hidden="1" customHeight="1">
      <c r="C328" s="98"/>
      <c r="D328" s="91">
        <f>'5E D2'!B243</f>
        <v>0</v>
      </c>
      <c r="E328" s="99"/>
      <c r="F328" s="99"/>
      <c r="G328" s="99"/>
      <c r="H328" s="100"/>
      <c r="I328" s="101"/>
      <c r="J328" s="101"/>
      <c r="K328" s="101"/>
      <c r="L328" s="102"/>
      <c r="M328" s="103"/>
      <c r="O328" s="98"/>
      <c r="P328" s="91">
        <f>'5E D2'!B265</f>
        <v>0</v>
      </c>
      <c r="Q328" s="99"/>
      <c r="R328" s="99"/>
      <c r="S328" s="99"/>
      <c r="T328" s="100"/>
      <c r="U328" s="101"/>
      <c r="V328" s="101"/>
      <c r="W328" s="101"/>
      <c r="X328" s="102"/>
      <c r="Y328" s="103"/>
    </row>
    <row r="329" spans="3:28" s="89" customFormat="1" ht="20.25" hidden="1" customHeight="1">
      <c r="C329" s="104">
        <f>+$A$4</f>
        <v>46139</v>
      </c>
      <c r="D329" s="91">
        <f>'5E D2'!B244</f>
        <v>0</v>
      </c>
      <c r="E329" s="99" t="s">
        <v>57</v>
      </c>
      <c r="F329" s="99" t="s">
        <v>57</v>
      </c>
      <c r="G329" s="99" t="s">
        <v>57</v>
      </c>
      <c r="H329" s="100"/>
      <c r="I329" s="101"/>
      <c r="J329" s="101"/>
      <c r="K329" s="101"/>
      <c r="L329" s="102"/>
      <c r="M329" s="103"/>
      <c r="O329" s="104">
        <f>+C377+3</f>
        <v>46146</v>
      </c>
      <c r="P329" s="91">
        <f>'5E D2'!B266</f>
        <v>0</v>
      </c>
      <c r="Q329" s="99" t="s">
        <v>57</v>
      </c>
      <c r="R329" s="99" t="s">
        <v>57</v>
      </c>
      <c r="S329" s="99" t="s">
        <v>57</v>
      </c>
      <c r="T329" s="100"/>
      <c r="U329" s="101"/>
      <c r="V329" s="101"/>
      <c r="W329" s="101"/>
      <c r="X329" s="102"/>
      <c r="Y329" s="103"/>
      <c r="AB329" s="105"/>
    </row>
    <row r="330" spans="3:28" s="89" customFormat="1" ht="22.5" hidden="1" customHeight="1">
      <c r="C330" s="104"/>
      <c r="D330" s="91">
        <f>'5E D2'!B245</f>
        <v>0</v>
      </c>
      <c r="E330" s="99"/>
      <c r="F330" s="99"/>
      <c r="G330" s="99"/>
      <c r="H330" s="100"/>
      <c r="I330" s="101"/>
      <c r="J330" s="101"/>
      <c r="K330" s="101"/>
      <c r="L330" s="102"/>
      <c r="M330" s="103"/>
      <c r="O330" s="104"/>
      <c r="P330" s="91">
        <f>'5E D2'!B267</f>
        <v>0</v>
      </c>
      <c r="Q330" s="99"/>
      <c r="R330" s="99"/>
      <c r="S330" s="99"/>
      <c r="T330" s="100"/>
      <c r="U330" s="101"/>
      <c r="V330" s="101"/>
      <c r="W330" s="101"/>
      <c r="X330" s="102"/>
      <c r="Y330" s="103"/>
      <c r="AB330" s="105"/>
    </row>
    <row r="331" spans="3:28" s="89" customFormat="1" ht="0.75" hidden="1" customHeight="1">
      <c r="C331" s="104"/>
      <c r="D331" s="91">
        <f>'5E D2'!B246</f>
        <v>0</v>
      </c>
      <c r="E331" s="99"/>
      <c r="F331" s="99"/>
      <c r="G331" s="99"/>
      <c r="H331" s="100"/>
      <c r="I331" s="101"/>
      <c r="J331" s="101"/>
      <c r="K331" s="101"/>
      <c r="L331" s="102"/>
      <c r="M331" s="103"/>
      <c r="O331" s="104"/>
      <c r="P331" s="91">
        <f>'5E D2'!B268</f>
        <v>0</v>
      </c>
      <c r="Q331" s="99"/>
      <c r="R331" s="99"/>
      <c r="S331" s="99"/>
      <c r="T331" s="100"/>
      <c r="U331" s="101"/>
      <c r="V331" s="101"/>
      <c r="W331" s="101"/>
      <c r="X331" s="102"/>
      <c r="Y331" s="103"/>
      <c r="AB331" s="105"/>
    </row>
    <row r="332" spans="3:28" s="89" customFormat="1" ht="21.75" hidden="1" customHeight="1">
      <c r="C332" s="103"/>
      <c r="D332" s="91">
        <f>'5E D2'!B247</f>
        <v>0</v>
      </c>
      <c r="E332" s="99" t="s">
        <v>57</v>
      </c>
      <c r="F332" s="99" t="s">
        <v>57</v>
      </c>
      <c r="G332" s="99" t="s">
        <v>57</v>
      </c>
      <c r="H332" s="100"/>
      <c r="I332" s="101"/>
      <c r="J332" s="101"/>
      <c r="K332" s="101"/>
      <c r="L332" s="102"/>
      <c r="M332" s="106"/>
      <c r="O332" s="103"/>
      <c r="P332" s="91">
        <f>'5E D2'!B269</f>
        <v>0</v>
      </c>
      <c r="Q332" s="99" t="s">
        <v>57</v>
      </c>
      <c r="R332" s="99" t="s">
        <v>57</v>
      </c>
      <c r="S332" s="99" t="s">
        <v>57</v>
      </c>
      <c r="T332" s="100"/>
      <c r="U332" s="101"/>
      <c r="V332" s="101"/>
      <c r="W332" s="101"/>
      <c r="X332" s="102"/>
      <c r="Y332" s="106"/>
    </row>
    <row r="333" spans="3:28" s="89" customFormat="1" ht="2.25" hidden="1" customHeight="1">
      <c r="C333" s="103"/>
      <c r="D333" s="91">
        <f>'5E D2'!B248</f>
        <v>0</v>
      </c>
      <c r="E333" s="99"/>
      <c r="F333" s="99"/>
      <c r="G333" s="99"/>
      <c r="H333" s="100"/>
      <c r="I333" s="101"/>
      <c r="J333" s="101"/>
      <c r="K333" s="101"/>
      <c r="L333" s="102"/>
      <c r="M333" s="106"/>
      <c r="O333" s="103"/>
      <c r="P333" s="91">
        <f>'5E D2'!B270</f>
        <v>0</v>
      </c>
      <c r="Q333" s="99"/>
      <c r="R333" s="99"/>
      <c r="S333" s="99"/>
      <c r="T333" s="100"/>
      <c r="U333" s="101"/>
      <c r="V333" s="101"/>
      <c r="W333" s="101"/>
      <c r="X333" s="102"/>
      <c r="Y333" s="106"/>
    </row>
    <row r="334" spans="3:28" s="89" customFormat="1" ht="22.5" hidden="1" customHeight="1">
      <c r="C334" s="103"/>
      <c r="D334" s="91">
        <f>'5E D2'!B249</f>
        <v>0</v>
      </c>
      <c r="E334" s="99"/>
      <c r="F334" s="99"/>
      <c r="G334" s="99"/>
      <c r="H334" s="100"/>
      <c r="I334" s="101"/>
      <c r="J334" s="101"/>
      <c r="K334" s="101"/>
      <c r="L334" s="102"/>
      <c r="M334" s="106"/>
      <c r="O334" s="103"/>
      <c r="P334" s="91">
        <f>'5E D2'!B271</f>
        <v>0</v>
      </c>
      <c r="Q334" s="99"/>
      <c r="R334" s="99"/>
      <c r="S334" s="99"/>
      <c r="T334" s="100"/>
      <c r="U334" s="101"/>
      <c r="V334" s="101"/>
      <c r="W334" s="101"/>
      <c r="X334" s="102"/>
      <c r="Y334" s="106"/>
    </row>
    <row r="335" spans="3:28" s="89" customFormat="1" ht="22.5" hidden="1" customHeight="1">
      <c r="C335" s="98"/>
      <c r="D335" s="91">
        <f>'5E D2'!B250</f>
        <v>0</v>
      </c>
      <c r="E335" s="99" t="s">
        <v>57</v>
      </c>
      <c r="F335" s="99" t="s">
        <v>57</v>
      </c>
      <c r="G335" s="99" t="s">
        <v>57</v>
      </c>
      <c r="H335" s="100"/>
      <c r="I335" s="101"/>
      <c r="J335" s="101"/>
      <c r="K335" s="101"/>
      <c r="L335" s="102"/>
      <c r="M335" s="106"/>
      <c r="O335" s="98"/>
      <c r="P335" s="91">
        <f>'5E D2'!B272</f>
        <v>0</v>
      </c>
      <c r="Q335" s="99" t="s">
        <v>57</v>
      </c>
      <c r="R335" s="99" t="s">
        <v>57</v>
      </c>
      <c r="S335" s="99" t="s">
        <v>57</v>
      </c>
      <c r="T335" s="100"/>
      <c r="U335" s="101"/>
      <c r="V335" s="101"/>
      <c r="W335" s="101"/>
      <c r="X335" s="102"/>
      <c r="Y335" s="106"/>
    </row>
    <row r="336" spans="3:28" s="89" customFormat="1" ht="0.75" hidden="1" customHeight="1">
      <c r="C336" s="98"/>
      <c r="D336" s="91">
        <f>'5E D2'!B251</f>
        <v>0</v>
      </c>
      <c r="E336" s="99"/>
      <c r="F336" s="99"/>
      <c r="G336" s="99"/>
      <c r="H336" s="100"/>
      <c r="I336" s="101"/>
      <c r="J336" s="101"/>
      <c r="K336" s="101"/>
      <c r="L336" s="102"/>
      <c r="M336" s="106"/>
      <c r="O336" s="98"/>
      <c r="P336" s="91">
        <f>'5E D2'!B273</f>
        <v>0</v>
      </c>
      <c r="Q336" s="99"/>
      <c r="R336" s="99"/>
      <c r="S336" s="99"/>
      <c r="T336" s="100"/>
      <c r="U336" s="101"/>
      <c r="V336" s="101"/>
      <c r="W336" s="101"/>
      <c r="X336" s="102"/>
      <c r="Y336" s="106"/>
    </row>
    <row r="337" spans="3:28" s="89" customFormat="1" ht="22.5" hidden="1" customHeight="1">
      <c r="C337" s="107"/>
      <c r="D337" s="91">
        <f>'5E D2'!B252</f>
        <v>0</v>
      </c>
      <c r="E337" s="108" t="s">
        <v>57</v>
      </c>
      <c r="F337" s="108" t="s">
        <v>57</v>
      </c>
      <c r="G337" s="108" t="s">
        <v>57</v>
      </c>
      <c r="H337" s="109"/>
      <c r="I337" s="110"/>
      <c r="J337" s="110"/>
      <c r="K337" s="110"/>
      <c r="L337" s="111"/>
      <c r="M337" s="112"/>
      <c r="O337" s="107"/>
      <c r="P337" s="91">
        <f>'5E D2'!B274</f>
        <v>0</v>
      </c>
      <c r="Q337" s="108" t="s">
        <v>57</v>
      </c>
      <c r="R337" s="108" t="s">
        <v>57</v>
      </c>
      <c r="S337" s="108" t="s">
        <v>57</v>
      </c>
      <c r="T337" s="109"/>
      <c r="U337" s="110"/>
      <c r="V337" s="110"/>
      <c r="W337" s="110"/>
      <c r="X337" s="111"/>
      <c r="Y337" s="112"/>
    </row>
    <row r="338" spans="3:28" s="89" customFormat="1" ht="22.5" hidden="1" customHeight="1">
      <c r="C338" s="90" t="s">
        <v>58</v>
      </c>
      <c r="D338" s="97">
        <f>'5E D2'!D241</f>
        <v>0</v>
      </c>
      <c r="E338" s="92" t="s">
        <v>57</v>
      </c>
      <c r="F338" s="92" t="s">
        <v>57</v>
      </c>
      <c r="G338" s="92" t="s">
        <v>57</v>
      </c>
      <c r="H338" s="93"/>
      <c r="I338" s="94"/>
      <c r="J338" s="94"/>
      <c r="K338" s="94"/>
      <c r="L338" s="95"/>
      <c r="M338" s="96"/>
      <c r="O338" s="90" t="s">
        <v>58</v>
      </c>
      <c r="P338" s="97">
        <f>'5E D2'!D263</f>
        <v>0</v>
      </c>
      <c r="Q338" s="92" t="s">
        <v>57</v>
      </c>
      <c r="R338" s="92" t="s">
        <v>57</v>
      </c>
      <c r="S338" s="92" t="s">
        <v>57</v>
      </c>
      <c r="T338" s="93"/>
      <c r="U338" s="94"/>
      <c r="V338" s="94"/>
      <c r="W338" s="94"/>
      <c r="X338" s="95"/>
      <c r="Y338" s="96"/>
    </row>
    <row r="339" spans="3:28" s="89" customFormat="1" ht="0.75" hidden="1" customHeight="1">
      <c r="C339" s="98"/>
      <c r="D339" s="91">
        <f>'5E D2'!D242</f>
        <v>0</v>
      </c>
      <c r="E339" s="99"/>
      <c r="F339" s="99"/>
      <c r="G339" s="99"/>
      <c r="H339" s="100"/>
      <c r="I339" s="101"/>
      <c r="J339" s="101"/>
      <c r="K339" s="101"/>
      <c r="L339" s="102"/>
      <c r="M339" s="103"/>
      <c r="O339" s="98"/>
      <c r="P339" s="91">
        <f>'5E D2'!D264</f>
        <v>0</v>
      </c>
      <c r="Q339" s="99"/>
      <c r="R339" s="99"/>
      <c r="S339" s="99"/>
      <c r="T339" s="100"/>
      <c r="U339" s="101"/>
      <c r="V339" s="101"/>
      <c r="W339" s="101"/>
      <c r="X339" s="102"/>
      <c r="Y339" s="103"/>
    </row>
    <row r="340" spans="3:28" s="89" customFormat="1" ht="22.5" hidden="1" customHeight="1">
      <c r="C340" s="98"/>
      <c r="D340" s="91">
        <f>'5E D2'!D243</f>
        <v>0</v>
      </c>
      <c r="E340" s="99"/>
      <c r="F340" s="99"/>
      <c r="G340" s="99"/>
      <c r="H340" s="100"/>
      <c r="I340" s="101"/>
      <c r="J340" s="101"/>
      <c r="K340" s="101"/>
      <c r="L340" s="102"/>
      <c r="M340" s="103"/>
      <c r="O340" s="98"/>
      <c r="P340" s="91">
        <f>'5E D2'!D265</f>
        <v>0</v>
      </c>
      <c r="Q340" s="99"/>
      <c r="R340" s="99"/>
      <c r="S340" s="99"/>
      <c r="T340" s="100"/>
      <c r="U340" s="101"/>
      <c r="V340" s="101"/>
      <c r="W340" s="101"/>
      <c r="X340" s="102"/>
      <c r="Y340" s="103"/>
    </row>
    <row r="341" spans="3:28" s="89" customFormat="1" ht="20.25" hidden="1" customHeight="1">
      <c r="C341" s="104">
        <f>+C329+1</f>
        <v>46140</v>
      </c>
      <c r="D341" s="91">
        <f>'5E D2'!D244</f>
        <v>0</v>
      </c>
      <c r="E341" s="99" t="s">
        <v>57</v>
      </c>
      <c r="F341" s="99" t="s">
        <v>57</v>
      </c>
      <c r="G341" s="99" t="s">
        <v>57</v>
      </c>
      <c r="H341" s="100"/>
      <c r="I341" s="101"/>
      <c r="J341" s="101"/>
      <c r="K341" s="101"/>
      <c r="L341" s="102"/>
      <c r="M341" s="103"/>
      <c r="O341" s="104">
        <f>+O329+1</f>
        <v>46147</v>
      </c>
      <c r="P341" s="91">
        <f>'5E D2'!D266</f>
        <v>0</v>
      </c>
      <c r="Q341" s="99" t="s">
        <v>57</v>
      </c>
      <c r="R341" s="99" t="s">
        <v>57</v>
      </c>
      <c r="S341" s="99" t="s">
        <v>57</v>
      </c>
      <c r="T341" s="100"/>
      <c r="U341" s="101"/>
      <c r="V341" s="101"/>
      <c r="W341" s="101"/>
      <c r="X341" s="102"/>
      <c r="Y341" s="103"/>
      <c r="AB341" s="105"/>
    </row>
    <row r="342" spans="3:28" s="89" customFormat="1" ht="22.5" hidden="1" customHeight="1">
      <c r="C342" s="104"/>
      <c r="D342" s="91">
        <f>'5E D2'!D245</f>
        <v>0</v>
      </c>
      <c r="E342" s="99"/>
      <c r="F342" s="99"/>
      <c r="G342" s="99"/>
      <c r="H342" s="100"/>
      <c r="I342" s="101"/>
      <c r="J342" s="101"/>
      <c r="K342" s="101"/>
      <c r="L342" s="102"/>
      <c r="M342" s="103"/>
      <c r="O342" s="104"/>
      <c r="P342" s="91">
        <f>'5E D2'!D267</f>
        <v>0</v>
      </c>
      <c r="Q342" s="99"/>
      <c r="R342" s="99"/>
      <c r="S342" s="99"/>
      <c r="T342" s="100"/>
      <c r="U342" s="101"/>
      <c r="V342" s="101"/>
      <c r="W342" s="101"/>
      <c r="X342" s="102"/>
      <c r="Y342" s="103"/>
      <c r="AB342" s="105"/>
    </row>
    <row r="343" spans="3:28" s="89" customFormat="1" ht="0.75" hidden="1" customHeight="1">
      <c r="C343" s="104"/>
      <c r="D343" s="91">
        <f>'5E D2'!D246</f>
        <v>0</v>
      </c>
      <c r="E343" s="99"/>
      <c r="F343" s="99"/>
      <c r="G343" s="99"/>
      <c r="H343" s="100"/>
      <c r="I343" s="101"/>
      <c r="J343" s="101"/>
      <c r="K343" s="101"/>
      <c r="L343" s="102"/>
      <c r="M343" s="103"/>
      <c r="O343" s="104"/>
      <c r="P343" s="91">
        <f>'5E D2'!D268</f>
        <v>0</v>
      </c>
      <c r="Q343" s="99"/>
      <c r="R343" s="99"/>
      <c r="S343" s="99"/>
      <c r="T343" s="100"/>
      <c r="U343" s="101"/>
      <c r="V343" s="101"/>
      <c r="W343" s="101"/>
      <c r="X343" s="102"/>
      <c r="Y343" s="103"/>
      <c r="AB343" s="105"/>
    </row>
    <row r="344" spans="3:28" s="89" customFormat="1" ht="21.75" hidden="1" customHeight="1">
      <c r="C344" s="103"/>
      <c r="D344" s="91">
        <f>'5E D2'!D247</f>
        <v>0</v>
      </c>
      <c r="E344" s="99" t="s">
        <v>57</v>
      </c>
      <c r="F344" s="99" t="s">
        <v>57</v>
      </c>
      <c r="G344" s="99" t="s">
        <v>57</v>
      </c>
      <c r="H344" s="100"/>
      <c r="I344" s="101"/>
      <c r="J344" s="101"/>
      <c r="K344" s="101"/>
      <c r="L344" s="102"/>
      <c r="M344" s="106"/>
      <c r="O344" s="103"/>
      <c r="P344" s="91">
        <f>'5E D2'!D269</f>
        <v>0</v>
      </c>
      <c r="Q344" s="99" t="s">
        <v>57</v>
      </c>
      <c r="R344" s="99" t="s">
        <v>57</v>
      </c>
      <c r="S344" s="99" t="s">
        <v>57</v>
      </c>
      <c r="T344" s="100"/>
      <c r="U344" s="101"/>
      <c r="V344" s="101"/>
      <c r="W344" s="101"/>
      <c r="X344" s="102"/>
      <c r="Y344" s="106"/>
    </row>
    <row r="345" spans="3:28" s="89" customFormat="1" ht="2.25" hidden="1" customHeight="1">
      <c r="C345" s="103"/>
      <c r="D345" s="91">
        <f>'5E D2'!D248</f>
        <v>0</v>
      </c>
      <c r="E345" s="99"/>
      <c r="F345" s="99"/>
      <c r="G345" s="99"/>
      <c r="H345" s="100"/>
      <c r="I345" s="101"/>
      <c r="J345" s="101"/>
      <c r="K345" s="101"/>
      <c r="L345" s="102"/>
      <c r="M345" s="106"/>
      <c r="O345" s="103"/>
      <c r="P345" s="91">
        <f>'5E D2'!D270</f>
        <v>0</v>
      </c>
      <c r="Q345" s="99"/>
      <c r="R345" s="99"/>
      <c r="S345" s="99"/>
      <c r="T345" s="100"/>
      <c r="U345" s="101"/>
      <c r="V345" s="101"/>
      <c r="W345" s="101"/>
      <c r="X345" s="102"/>
      <c r="Y345" s="106"/>
    </row>
    <row r="346" spans="3:28" s="89" customFormat="1" ht="22.5" hidden="1" customHeight="1">
      <c r="C346" s="103"/>
      <c r="D346" s="91">
        <f>'5E D2'!D249</f>
        <v>0</v>
      </c>
      <c r="E346" s="99"/>
      <c r="F346" s="99"/>
      <c r="G346" s="99"/>
      <c r="H346" s="100"/>
      <c r="I346" s="101"/>
      <c r="J346" s="101"/>
      <c r="K346" s="101"/>
      <c r="L346" s="102"/>
      <c r="M346" s="106"/>
      <c r="O346" s="103"/>
      <c r="P346" s="91">
        <f>'5E D2'!D271</f>
        <v>0</v>
      </c>
      <c r="Q346" s="99"/>
      <c r="R346" s="99"/>
      <c r="S346" s="99"/>
      <c r="T346" s="100"/>
      <c r="U346" s="101"/>
      <c r="V346" s="101"/>
      <c r="W346" s="101"/>
      <c r="X346" s="102"/>
      <c r="Y346" s="106"/>
    </row>
    <row r="347" spans="3:28" s="89" customFormat="1" ht="22.5" hidden="1" customHeight="1">
      <c r="C347" s="98"/>
      <c r="D347" s="91">
        <f>'5E D2'!D250</f>
        <v>0</v>
      </c>
      <c r="E347" s="99" t="s">
        <v>57</v>
      </c>
      <c r="F347" s="99" t="s">
        <v>57</v>
      </c>
      <c r="G347" s="99" t="s">
        <v>57</v>
      </c>
      <c r="H347" s="100"/>
      <c r="I347" s="101"/>
      <c r="J347" s="101"/>
      <c r="K347" s="101"/>
      <c r="L347" s="102"/>
      <c r="M347" s="106"/>
      <c r="O347" s="98"/>
      <c r="P347" s="91">
        <f>'5E D2'!D272</f>
        <v>0</v>
      </c>
      <c r="Q347" s="99" t="s">
        <v>57</v>
      </c>
      <c r="R347" s="99" t="s">
        <v>57</v>
      </c>
      <c r="S347" s="99" t="s">
        <v>57</v>
      </c>
      <c r="T347" s="100"/>
      <c r="U347" s="101"/>
      <c r="V347" s="101"/>
      <c r="W347" s="101"/>
      <c r="X347" s="102"/>
      <c r="Y347" s="106"/>
    </row>
    <row r="348" spans="3:28" s="89" customFormat="1" ht="0.75" hidden="1" customHeight="1">
      <c r="C348" s="98"/>
      <c r="D348" s="91">
        <f>'5E D2'!D251</f>
        <v>0</v>
      </c>
      <c r="E348" s="99"/>
      <c r="F348" s="99"/>
      <c r="G348" s="99"/>
      <c r="H348" s="100"/>
      <c r="I348" s="101"/>
      <c r="J348" s="101"/>
      <c r="K348" s="101"/>
      <c r="L348" s="102"/>
      <c r="M348" s="106"/>
      <c r="O348" s="98"/>
      <c r="P348" s="91">
        <f>'5E D2'!D273</f>
        <v>0</v>
      </c>
      <c r="Q348" s="99"/>
      <c r="R348" s="99"/>
      <c r="S348" s="99"/>
      <c r="T348" s="100"/>
      <c r="U348" s="101"/>
      <c r="V348" s="101"/>
      <c r="W348" s="101"/>
      <c r="X348" s="102"/>
      <c r="Y348" s="106"/>
    </row>
    <row r="349" spans="3:28" s="89" customFormat="1" ht="22.5" hidden="1" customHeight="1">
      <c r="C349" s="107"/>
      <c r="D349" s="91">
        <f>'5E D2'!D252</f>
        <v>0</v>
      </c>
      <c r="E349" s="108" t="s">
        <v>57</v>
      </c>
      <c r="F349" s="108" t="s">
        <v>57</v>
      </c>
      <c r="G349" s="108" t="s">
        <v>57</v>
      </c>
      <c r="H349" s="109"/>
      <c r="I349" s="110"/>
      <c r="J349" s="110"/>
      <c r="K349" s="110"/>
      <c r="L349" s="111"/>
      <c r="M349" s="112"/>
      <c r="O349" s="107"/>
      <c r="P349" s="91">
        <f>'5E D2'!D274</f>
        <v>0</v>
      </c>
      <c r="Q349" s="108" t="s">
        <v>57</v>
      </c>
      <c r="R349" s="108" t="s">
        <v>57</v>
      </c>
      <c r="S349" s="108" t="s">
        <v>57</v>
      </c>
      <c r="T349" s="109"/>
      <c r="U349" s="110"/>
      <c r="V349" s="110"/>
      <c r="W349" s="110"/>
      <c r="X349" s="111"/>
      <c r="Y349" s="112"/>
    </row>
    <row r="350" spans="3:28" s="89" customFormat="1" ht="22.5" hidden="1" customHeight="1">
      <c r="C350" s="90" t="s">
        <v>59</v>
      </c>
      <c r="D350" s="97">
        <f>'5E D2'!F241</f>
        <v>0</v>
      </c>
      <c r="E350" s="92" t="s">
        <v>57</v>
      </c>
      <c r="F350" s="92" t="s">
        <v>57</v>
      </c>
      <c r="G350" s="92" t="s">
        <v>57</v>
      </c>
      <c r="H350" s="93"/>
      <c r="I350" s="94"/>
      <c r="J350" s="94"/>
      <c r="K350" s="94"/>
      <c r="L350" s="95"/>
      <c r="M350" s="96"/>
      <c r="O350" s="90" t="s">
        <v>59</v>
      </c>
      <c r="P350" s="97">
        <f>'5E D2'!F263</f>
        <v>0</v>
      </c>
      <c r="Q350" s="92" t="s">
        <v>57</v>
      </c>
      <c r="R350" s="92" t="s">
        <v>57</v>
      </c>
      <c r="S350" s="92" t="s">
        <v>57</v>
      </c>
      <c r="T350" s="93"/>
      <c r="U350" s="94"/>
      <c r="V350" s="94"/>
      <c r="W350" s="94"/>
      <c r="X350" s="95"/>
      <c r="Y350" s="96"/>
    </row>
    <row r="351" spans="3:28" s="89" customFormat="1" ht="0.75" hidden="1" customHeight="1">
      <c r="C351" s="98"/>
      <c r="D351" s="91">
        <f>'5E D2'!F242</f>
        <v>0</v>
      </c>
      <c r="E351" s="99"/>
      <c r="F351" s="99"/>
      <c r="G351" s="99"/>
      <c r="H351" s="100"/>
      <c r="I351" s="101"/>
      <c r="J351" s="101"/>
      <c r="K351" s="101"/>
      <c r="L351" s="102"/>
      <c r="M351" s="103"/>
      <c r="O351" s="98"/>
      <c r="P351" s="91">
        <f>'5E D2'!F264</f>
        <v>0</v>
      </c>
      <c r="Q351" s="99"/>
      <c r="R351" s="99"/>
      <c r="S351" s="99"/>
      <c r="T351" s="100"/>
      <c r="U351" s="101"/>
      <c r="V351" s="101"/>
      <c r="W351" s="101"/>
      <c r="X351" s="102"/>
      <c r="Y351" s="103"/>
    </row>
    <row r="352" spans="3:28" s="89" customFormat="1" ht="22.5" hidden="1" customHeight="1">
      <c r="C352" s="98"/>
      <c r="D352" s="91">
        <f>'5E D2'!F243</f>
        <v>0</v>
      </c>
      <c r="E352" s="99"/>
      <c r="F352" s="99"/>
      <c r="G352" s="99"/>
      <c r="H352" s="100"/>
      <c r="I352" s="101"/>
      <c r="J352" s="101"/>
      <c r="K352" s="101"/>
      <c r="L352" s="102"/>
      <c r="M352" s="103"/>
      <c r="O352" s="98"/>
      <c r="P352" s="91">
        <f>'5E D2'!F265</f>
        <v>0</v>
      </c>
      <c r="Q352" s="99"/>
      <c r="R352" s="99"/>
      <c r="S352" s="99"/>
      <c r="T352" s="100"/>
      <c r="U352" s="101"/>
      <c r="V352" s="101"/>
      <c r="W352" s="101"/>
      <c r="X352" s="102"/>
      <c r="Y352" s="103"/>
    </row>
    <row r="353" spans="3:28" s="89" customFormat="1" ht="20.25" hidden="1" customHeight="1">
      <c r="C353" s="104">
        <f>+C341+1</f>
        <v>46141</v>
      </c>
      <c r="D353" s="91">
        <f>'5E D2'!F244</f>
        <v>0</v>
      </c>
      <c r="E353" s="99" t="s">
        <v>57</v>
      </c>
      <c r="F353" s="99" t="s">
        <v>57</v>
      </c>
      <c r="G353" s="99" t="s">
        <v>57</v>
      </c>
      <c r="H353" s="100"/>
      <c r="I353" s="101"/>
      <c r="J353" s="101"/>
      <c r="K353" s="101"/>
      <c r="L353" s="102"/>
      <c r="M353" s="103"/>
      <c r="O353" s="104">
        <f>+O341+1</f>
        <v>46148</v>
      </c>
      <c r="P353" s="91">
        <f>'5E D2'!F266</f>
        <v>0</v>
      </c>
      <c r="Q353" s="99" t="s">
        <v>57</v>
      </c>
      <c r="R353" s="99" t="s">
        <v>57</v>
      </c>
      <c r="S353" s="99" t="s">
        <v>57</v>
      </c>
      <c r="T353" s="100"/>
      <c r="U353" s="101"/>
      <c r="V353" s="101"/>
      <c r="W353" s="101"/>
      <c r="X353" s="102"/>
      <c r="Y353" s="103"/>
      <c r="AB353" s="105"/>
    </row>
    <row r="354" spans="3:28" s="89" customFormat="1" ht="22.5" hidden="1" customHeight="1">
      <c r="C354" s="104"/>
      <c r="D354" s="91">
        <f>'5E D2'!F245</f>
        <v>0</v>
      </c>
      <c r="E354" s="99"/>
      <c r="F354" s="99"/>
      <c r="G354" s="99"/>
      <c r="H354" s="100"/>
      <c r="I354" s="101"/>
      <c r="J354" s="101"/>
      <c r="K354" s="101"/>
      <c r="L354" s="102"/>
      <c r="M354" s="103"/>
      <c r="O354" s="104"/>
      <c r="P354" s="91">
        <f>'5E D2'!F267</f>
        <v>0</v>
      </c>
      <c r="Q354" s="99"/>
      <c r="R354" s="99"/>
      <c r="S354" s="99"/>
      <c r="T354" s="100"/>
      <c r="U354" s="101"/>
      <c r="V354" s="101"/>
      <c r="W354" s="101"/>
      <c r="X354" s="102"/>
      <c r="Y354" s="103"/>
      <c r="AB354" s="105"/>
    </row>
    <row r="355" spans="3:28" s="89" customFormat="1" ht="0.75" hidden="1" customHeight="1">
      <c r="C355" s="104"/>
      <c r="D355" s="91">
        <f>'5E D2'!F246</f>
        <v>0</v>
      </c>
      <c r="E355" s="99"/>
      <c r="F355" s="99"/>
      <c r="G355" s="99"/>
      <c r="H355" s="100"/>
      <c r="I355" s="101"/>
      <c r="J355" s="101"/>
      <c r="K355" s="101"/>
      <c r="L355" s="102"/>
      <c r="M355" s="103"/>
      <c r="O355" s="104"/>
      <c r="P355" s="91">
        <f>'5E D2'!F268</f>
        <v>0</v>
      </c>
      <c r="Q355" s="99"/>
      <c r="R355" s="99"/>
      <c r="S355" s="99"/>
      <c r="T355" s="100"/>
      <c r="U355" s="101"/>
      <c r="V355" s="101"/>
      <c r="W355" s="101"/>
      <c r="X355" s="102"/>
      <c r="Y355" s="103"/>
      <c r="AB355" s="105"/>
    </row>
    <row r="356" spans="3:28" s="89" customFormat="1" ht="21.75" hidden="1" customHeight="1">
      <c r="C356" s="103"/>
      <c r="D356" s="91">
        <f>'5E D2'!F247</f>
        <v>0</v>
      </c>
      <c r="E356" s="99" t="s">
        <v>57</v>
      </c>
      <c r="F356" s="99" t="s">
        <v>57</v>
      </c>
      <c r="G356" s="99" t="s">
        <v>57</v>
      </c>
      <c r="H356" s="100"/>
      <c r="I356" s="101"/>
      <c r="J356" s="101"/>
      <c r="K356" s="101"/>
      <c r="L356" s="102"/>
      <c r="M356" s="106"/>
      <c r="O356" s="103"/>
      <c r="P356" s="91">
        <f>'5E D2'!F269</f>
        <v>0</v>
      </c>
      <c r="Q356" s="99" t="s">
        <v>57</v>
      </c>
      <c r="R356" s="99" t="s">
        <v>57</v>
      </c>
      <c r="S356" s="99" t="s">
        <v>57</v>
      </c>
      <c r="T356" s="100"/>
      <c r="U356" s="101"/>
      <c r="V356" s="101"/>
      <c r="W356" s="101"/>
      <c r="X356" s="102"/>
      <c r="Y356" s="106"/>
    </row>
    <row r="357" spans="3:28" s="89" customFormat="1" ht="2.25" hidden="1" customHeight="1">
      <c r="C357" s="103"/>
      <c r="D357" s="91">
        <f>'5E D2'!F248</f>
        <v>0</v>
      </c>
      <c r="E357" s="99"/>
      <c r="F357" s="99"/>
      <c r="G357" s="99"/>
      <c r="H357" s="100"/>
      <c r="I357" s="101"/>
      <c r="J357" s="101"/>
      <c r="K357" s="101"/>
      <c r="L357" s="102"/>
      <c r="M357" s="106"/>
      <c r="O357" s="103"/>
      <c r="P357" s="91">
        <f>'5E D2'!F270</f>
        <v>0</v>
      </c>
      <c r="Q357" s="99"/>
      <c r="R357" s="99"/>
      <c r="S357" s="99"/>
      <c r="T357" s="100"/>
      <c r="U357" s="101"/>
      <c r="V357" s="101"/>
      <c r="W357" s="101"/>
      <c r="X357" s="102"/>
      <c r="Y357" s="106"/>
    </row>
    <row r="358" spans="3:28" s="89" customFormat="1" ht="22.5" hidden="1" customHeight="1">
      <c r="C358" s="103"/>
      <c r="D358" s="91">
        <f>'5E D2'!F249</f>
        <v>0</v>
      </c>
      <c r="E358" s="99"/>
      <c r="F358" s="99"/>
      <c r="G358" s="99"/>
      <c r="H358" s="100"/>
      <c r="I358" s="101"/>
      <c r="J358" s="101"/>
      <c r="K358" s="101"/>
      <c r="L358" s="102"/>
      <c r="M358" s="106"/>
      <c r="O358" s="103"/>
      <c r="P358" s="91">
        <f>'5E D2'!F271</f>
        <v>0</v>
      </c>
      <c r="Q358" s="99"/>
      <c r="R358" s="99"/>
      <c r="S358" s="99"/>
      <c r="T358" s="100"/>
      <c r="U358" s="101"/>
      <c r="V358" s="101"/>
      <c r="W358" s="101"/>
      <c r="X358" s="102"/>
      <c r="Y358" s="106"/>
    </row>
    <row r="359" spans="3:28" s="89" customFormat="1" ht="22.5" hidden="1" customHeight="1">
      <c r="C359" s="98"/>
      <c r="D359" s="91">
        <f>'5E D2'!F250</f>
        <v>0</v>
      </c>
      <c r="E359" s="99" t="s">
        <v>57</v>
      </c>
      <c r="F359" s="99" t="s">
        <v>57</v>
      </c>
      <c r="G359" s="99" t="s">
        <v>57</v>
      </c>
      <c r="H359" s="100"/>
      <c r="I359" s="101"/>
      <c r="J359" s="101"/>
      <c r="K359" s="101"/>
      <c r="L359" s="102"/>
      <c r="M359" s="106"/>
      <c r="O359" s="98"/>
      <c r="P359" s="91">
        <f>'5E D2'!F272</f>
        <v>0</v>
      </c>
      <c r="Q359" s="99" t="s">
        <v>57</v>
      </c>
      <c r="R359" s="99" t="s">
        <v>57</v>
      </c>
      <c r="S359" s="99" t="s">
        <v>57</v>
      </c>
      <c r="T359" s="100"/>
      <c r="U359" s="101"/>
      <c r="V359" s="101"/>
      <c r="W359" s="101"/>
      <c r="X359" s="102"/>
      <c r="Y359" s="106"/>
    </row>
    <row r="360" spans="3:28" s="89" customFormat="1" ht="0.75" hidden="1" customHeight="1">
      <c r="C360" s="98"/>
      <c r="D360" s="91">
        <f>'5E D2'!F251</f>
        <v>0</v>
      </c>
      <c r="E360" s="99"/>
      <c r="F360" s="99"/>
      <c r="G360" s="99"/>
      <c r="H360" s="100"/>
      <c r="I360" s="101"/>
      <c r="J360" s="101"/>
      <c r="K360" s="101"/>
      <c r="L360" s="102"/>
      <c r="M360" s="106"/>
      <c r="O360" s="98"/>
      <c r="P360" s="91">
        <f>'5E D2'!F273</f>
        <v>0</v>
      </c>
      <c r="Q360" s="99"/>
      <c r="R360" s="99"/>
      <c r="S360" s="99"/>
      <c r="T360" s="100"/>
      <c r="U360" s="101"/>
      <c r="V360" s="101"/>
      <c r="W360" s="101"/>
      <c r="X360" s="102"/>
      <c r="Y360" s="106"/>
    </row>
    <row r="361" spans="3:28" s="89" customFormat="1" ht="22.5" hidden="1" customHeight="1">
      <c r="C361" s="107"/>
      <c r="D361" s="91">
        <f>'5E D2'!F252</f>
        <v>0</v>
      </c>
      <c r="E361" s="108" t="s">
        <v>57</v>
      </c>
      <c r="F361" s="108" t="s">
        <v>57</v>
      </c>
      <c r="G361" s="108" t="s">
        <v>57</v>
      </c>
      <c r="H361" s="109"/>
      <c r="I361" s="110"/>
      <c r="J361" s="110"/>
      <c r="K361" s="110"/>
      <c r="L361" s="111"/>
      <c r="M361" s="112"/>
      <c r="O361" s="107"/>
      <c r="P361" s="91">
        <f>'5E D2'!F274</f>
        <v>0</v>
      </c>
      <c r="Q361" s="108" t="s">
        <v>57</v>
      </c>
      <c r="R361" s="108" t="s">
        <v>57</v>
      </c>
      <c r="S361" s="108" t="s">
        <v>57</v>
      </c>
      <c r="T361" s="109"/>
      <c r="U361" s="110"/>
      <c r="V361" s="110"/>
      <c r="W361" s="110"/>
      <c r="X361" s="111"/>
      <c r="Y361" s="112"/>
    </row>
    <row r="362" spans="3:28" s="89" customFormat="1" ht="22.5" hidden="1" customHeight="1">
      <c r="C362" s="90" t="s">
        <v>60</v>
      </c>
      <c r="D362" s="97">
        <f>'5E D2'!H241</f>
        <v>0</v>
      </c>
      <c r="E362" s="92" t="s">
        <v>57</v>
      </c>
      <c r="F362" s="92" t="s">
        <v>57</v>
      </c>
      <c r="G362" s="92" t="s">
        <v>57</v>
      </c>
      <c r="H362" s="93"/>
      <c r="I362" s="94"/>
      <c r="J362" s="94"/>
      <c r="K362" s="94"/>
      <c r="L362" s="95"/>
      <c r="M362" s="96"/>
      <c r="O362" s="90" t="s">
        <v>60</v>
      </c>
      <c r="P362" s="97">
        <f>'5E D2'!H263</f>
        <v>0</v>
      </c>
      <c r="Q362" s="92" t="s">
        <v>57</v>
      </c>
      <c r="R362" s="92" t="s">
        <v>57</v>
      </c>
      <c r="S362" s="92" t="s">
        <v>57</v>
      </c>
      <c r="T362" s="93"/>
      <c r="U362" s="94"/>
      <c r="V362" s="94"/>
      <c r="W362" s="94"/>
      <c r="X362" s="95"/>
      <c r="Y362" s="96"/>
    </row>
    <row r="363" spans="3:28" s="89" customFormat="1" ht="0.75" hidden="1" customHeight="1">
      <c r="C363" s="98"/>
      <c r="D363" s="91">
        <f>'5E D2'!H242</f>
        <v>0</v>
      </c>
      <c r="E363" s="99"/>
      <c r="F363" s="99"/>
      <c r="G363" s="99"/>
      <c r="H363" s="100"/>
      <c r="I363" s="101"/>
      <c r="J363" s="101"/>
      <c r="K363" s="101"/>
      <c r="L363" s="102"/>
      <c r="M363" s="103"/>
      <c r="O363" s="98"/>
      <c r="P363" s="91">
        <f>'5E D2'!H264</f>
        <v>0</v>
      </c>
      <c r="Q363" s="99"/>
      <c r="R363" s="99"/>
      <c r="S363" s="99"/>
      <c r="T363" s="100"/>
      <c r="U363" s="101"/>
      <c r="V363" s="101"/>
      <c r="W363" s="101"/>
      <c r="X363" s="102"/>
      <c r="Y363" s="103"/>
    </row>
    <row r="364" spans="3:28" s="89" customFormat="1" ht="22.5" hidden="1" customHeight="1">
      <c r="C364" s="98"/>
      <c r="D364" s="91">
        <f>'5E D2'!H243</f>
        <v>0</v>
      </c>
      <c r="E364" s="99"/>
      <c r="F364" s="99"/>
      <c r="G364" s="99"/>
      <c r="H364" s="100"/>
      <c r="I364" s="101"/>
      <c r="J364" s="101"/>
      <c r="K364" s="101"/>
      <c r="L364" s="102"/>
      <c r="M364" s="103"/>
      <c r="O364" s="98"/>
      <c r="P364" s="91">
        <f>'5E D2'!H265</f>
        <v>0</v>
      </c>
      <c r="Q364" s="99"/>
      <c r="R364" s="99"/>
      <c r="S364" s="99"/>
      <c r="T364" s="100"/>
      <c r="U364" s="101"/>
      <c r="V364" s="101"/>
      <c r="W364" s="101"/>
      <c r="X364" s="102"/>
      <c r="Y364" s="103"/>
    </row>
    <row r="365" spans="3:28" s="89" customFormat="1" ht="20.25" hidden="1" customHeight="1">
      <c r="C365" s="104">
        <f>+C353+1</f>
        <v>46142</v>
      </c>
      <c r="D365" s="91">
        <f>'5E D2'!H244</f>
        <v>0</v>
      </c>
      <c r="E365" s="99" t="s">
        <v>57</v>
      </c>
      <c r="F365" s="99" t="s">
        <v>57</v>
      </c>
      <c r="G365" s="99" t="s">
        <v>57</v>
      </c>
      <c r="H365" s="100"/>
      <c r="I365" s="101"/>
      <c r="J365" s="101"/>
      <c r="K365" s="101"/>
      <c r="L365" s="102"/>
      <c r="M365" s="103"/>
      <c r="O365" s="104">
        <f>+O353+1</f>
        <v>46149</v>
      </c>
      <c r="P365" s="91">
        <f>'5E D2'!H266</f>
        <v>0</v>
      </c>
      <c r="Q365" s="99" t="s">
        <v>57</v>
      </c>
      <c r="R365" s="99" t="s">
        <v>57</v>
      </c>
      <c r="S365" s="99" t="s">
        <v>57</v>
      </c>
      <c r="T365" s="100"/>
      <c r="U365" s="101"/>
      <c r="V365" s="101"/>
      <c r="W365" s="101"/>
      <c r="X365" s="102"/>
      <c r="Y365" s="103"/>
      <c r="AB365" s="105"/>
    </row>
    <row r="366" spans="3:28" s="89" customFormat="1" ht="22.5" hidden="1" customHeight="1">
      <c r="C366" s="104"/>
      <c r="D366" s="91">
        <f>'5E D2'!H245</f>
        <v>0</v>
      </c>
      <c r="E366" s="99"/>
      <c r="F366" s="99"/>
      <c r="G366" s="99"/>
      <c r="H366" s="100"/>
      <c r="I366" s="101"/>
      <c r="J366" s="101"/>
      <c r="K366" s="101"/>
      <c r="L366" s="102"/>
      <c r="M366" s="103"/>
      <c r="O366" s="104"/>
      <c r="P366" s="91">
        <f>'5E D2'!H267</f>
        <v>0</v>
      </c>
      <c r="Q366" s="99"/>
      <c r="R366" s="99"/>
      <c r="S366" s="99"/>
      <c r="T366" s="100"/>
      <c r="U366" s="101"/>
      <c r="V366" s="101"/>
      <c r="W366" s="101"/>
      <c r="X366" s="102"/>
      <c r="Y366" s="103"/>
      <c r="AB366" s="105"/>
    </row>
    <row r="367" spans="3:28" s="89" customFormat="1" ht="0.75" hidden="1" customHeight="1">
      <c r="C367" s="104"/>
      <c r="D367" s="91">
        <f>'5E D2'!H246</f>
        <v>0</v>
      </c>
      <c r="E367" s="99"/>
      <c r="F367" s="99"/>
      <c r="G367" s="99"/>
      <c r="H367" s="100"/>
      <c r="I367" s="101"/>
      <c r="J367" s="101"/>
      <c r="K367" s="101"/>
      <c r="L367" s="102"/>
      <c r="M367" s="103"/>
      <c r="O367" s="104"/>
      <c r="P367" s="91">
        <f>'5E D2'!H268</f>
        <v>0</v>
      </c>
      <c r="Q367" s="99"/>
      <c r="R367" s="99"/>
      <c r="S367" s="99"/>
      <c r="T367" s="100"/>
      <c r="U367" s="101"/>
      <c r="V367" s="101"/>
      <c r="W367" s="101"/>
      <c r="X367" s="102"/>
      <c r="Y367" s="103"/>
      <c r="AB367" s="105"/>
    </row>
    <row r="368" spans="3:28" s="89" customFormat="1" ht="21.75" hidden="1" customHeight="1">
      <c r="C368" s="103"/>
      <c r="D368" s="91">
        <f>'5E D2'!H247</f>
        <v>0</v>
      </c>
      <c r="E368" s="99" t="s">
        <v>57</v>
      </c>
      <c r="F368" s="99" t="s">
        <v>57</v>
      </c>
      <c r="G368" s="99" t="s">
        <v>57</v>
      </c>
      <c r="H368" s="100"/>
      <c r="I368" s="101"/>
      <c r="J368" s="101"/>
      <c r="K368" s="101"/>
      <c r="L368" s="102"/>
      <c r="M368" s="106"/>
      <c r="O368" s="103"/>
      <c r="P368" s="91">
        <f>'5E D2'!H269</f>
        <v>0</v>
      </c>
      <c r="Q368" s="99" t="s">
        <v>57</v>
      </c>
      <c r="R368" s="99" t="s">
        <v>57</v>
      </c>
      <c r="S368" s="99" t="s">
        <v>57</v>
      </c>
      <c r="T368" s="100"/>
      <c r="U368" s="101"/>
      <c r="V368" s="101"/>
      <c r="W368" s="101"/>
      <c r="X368" s="102"/>
      <c r="Y368" s="106"/>
    </row>
    <row r="369" spans="3:28" s="89" customFormat="1" ht="2.25" hidden="1" customHeight="1">
      <c r="C369" s="103"/>
      <c r="D369" s="91">
        <f>'5E D2'!H248</f>
        <v>0</v>
      </c>
      <c r="E369" s="99"/>
      <c r="F369" s="99"/>
      <c r="G369" s="99"/>
      <c r="H369" s="100"/>
      <c r="I369" s="101"/>
      <c r="J369" s="101"/>
      <c r="K369" s="101"/>
      <c r="L369" s="102"/>
      <c r="M369" s="106"/>
      <c r="O369" s="103"/>
      <c r="P369" s="91">
        <f>'5E D2'!H270</f>
        <v>0</v>
      </c>
      <c r="Q369" s="99"/>
      <c r="R369" s="99"/>
      <c r="S369" s="99"/>
      <c r="T369" s="100"/>
      <c r="U369" s="101"/>
      <c r="V369" s="101"/>
      <c r="W369" s="101"/>
      <c r="X369" s="102"/>
      <c r="Y369" s="106"/>
    </row>
    <row r="370" spans="3:28" s="89" customFormat="1" ht="22.5" hidden="1" customHeight="1">
      <c r="C370" s="103"/>
      <c r="D370" s="91">
        <f>'5E D2'!H249</f>
        <v>0</v>
      </c>
      <c r="E370" s="99"/>
      <c r="F370" s="99"/>
      <c r="G370" s="99"/>
      <c r="H370" s="100"/>
      <c r="I370" s="101"/>
      <c r="J370" s="101"/>
      <c r="K370" s="101"/>
      <c r="L370" s="102"/>
      <c r="M370" s="106"/>
      <c r="O370" s="103"/>
      <c r="P370" s="91">
        <f>'5E D2'!H271</f>
        <v>0</v>
      </c>
      <c r="Q370" s="99"/>
      <c r="R370" s="99"/>
      <c r="S370" s="99"/>
      <c r="T370" s="100"/>
      <c r="U370" s="101"/>
      <c r="V370" s="101"/>
      <c r="W370" s="101"/>
      <c r="X370" s="102"/>
      <c r="Y370" s="106"/>
    </row>
    <row r="371" spans="3:28" s="89" customFormat="1" ht="22.5" hidden="1" customHeight="1">
      <c r="C371" s="98"/>
      <c r="D371" s="91">
        <f>'5E D2'!H250</f>
        <v>0</v>
      </c>
      <c r="E371" s="99" t="s">
        <v>57</v>
      </c>
      <c r="F371" s="99" t="s">
        <v>57</v>
      </c>
      <c r="G371" s="99" t="s">
        <v>57</v>
      </c>
      <c r="H371" s="100"/>
      <c r="I371" s="101"/>
      <c r="J371" s="101"/>
      <c r="K371" s="101"/>
      <c r="L371" s="102"/>
      <c r="M371" s="106"/>
      <c r="O371" s="98"/>
      <c r="P371" s="91">
        <f>'5E D2'!H272</f>
        <v>0</v>
      </c>
      <c r="Q371" s="99" t="s">
        <v>57</v>
      </c>
      <c r="R371" s="99" t="s">
        <v>57</v>
      </c>
      <c r="S371" s="99" t="s">
        <v>57</v>
      </c>
      <c r="T371" s="100"/>
      <c r="U371" s="101"/>
      <c r="V371" s="101"/>
      <c r="W371" s="101"/>
      <c r="X371" s="102"/>
      <c r="Y371" s="106"/>
    </row>
    <row r="372" spans="3:28" s="89" customFormat="1" ht="0.75" hidden="1" customHeight="1">
      <c r="C372" s="98"/>
      <c r="D372" s="91">
        <f>'5E D2'!H251</f>
        <v>0</v>
      </c>
      <c r="E372" s="99"/>
      <c r="F372" s="99"/>
      <c r="G372" s="99"/>
      <c r="H372" s="100"/>
      <c r="I372" s="101"/>
      <c r="J372" s="101"/>
      <c r="K372" s="101"/>
      <c r="L372" s="102"/>
      <c r="M372" s="106"/>
      <c r="O372" s="98"/>
      <c r="P372" s="91">
        <f>'5E D2'!H273</f>
        <v>0</v>
      </c>
      <c r="Q372" s="99"/>
      <c r="R372" s="99"/>
      <c r="S372" s="99"/>
      <c r="T372" s="100"/>
      <c r="U372" s="101"/>
      <c r="V372" s="101"/>
      <c r="W372" s="101"/>
      <c r="X372" s="102"/>
      <c r="Y372" s="106"/>
    </row>
    <row r="373" spans="3:28" s="89" customFormat="1" ht="22.5" hidden="1" customHeight="1">
      <c r="C373" s="107"/>
      <c r="D373" s="91">
        <f>'5E D2'!H252</f>
        <v>0</v>
      </c>
      <c r="E373" s="108" t="s">
        <v>57</v>
      </c>
      <c r="F373" s="108" t="s">
        <v>57</v>
      </c>
      <c r="G373" s="108" t="s">
        <v>57</v>
      </c>
      <c r="H373" s="109"/>
      <c r="I373" s="110"/>
      <c r="J373" s="110"/>
      <c r="K373" s="110"/>
      <c r="L373" s="111"/>
      <c r="M373" s="112"/>
      <c r="O373" s="107"/>
      <c r="P373" s="91">
        <f>'5E D2'!H274</f>
        <v>0</v>
      </c>
      <c r="Q373" s="108" t="s">
        <v>57</v>
      </c>
      <c r="R373" s="108" t="s">
        <v>57</v>
      </c>
      <c r="S373" s="108" t="s">
        <v>57</v>
      </c>
      <c r="T373" s="109"/>
      <c r="U373" s="110"/>
      <c r="V373" s="110"/>
      <c r="W373" s="110"/>
      <c r="X373" s="111"/>
      <c r="Y373" s="112"/>
    </row>
    <row r="374" spans="3:28" s="89" customFormat="1" ht="22.5" hidden="1" customHeight="1">
      <c r="C374" s="90" t="s">
        <v>61</v>
      </c>
      <c r="D374" s="97">
        <f>'5E D2'!J241</f>
        <v>0</v>
      </c>
      <c r="E374" s="92" t="s">
        <v>57</v>
      </c>
      <c r="F374" s="92" t="s">
        <v>57</v>
      </c>
      <c r="G374" s="92" t="s">
        <v>57</v>
      </c>
      <c r="H374" s="93"/>
      <c r="I374" s="94"/>
      <c r="J374" s="94"/>
      <c r="K374" s="94"/>
      <c r="L374" s="95"/>
      <c r="M374" s="96"/>
      <c r="O374" s="90" t="s">
        <v>61</v>
      </c>
      <c r="P374" s="97">
        <f>'5E D2'!J263</f>
        <v>0</v>
      </c>
      <c r="Q374" s="92" t="s">
        <v>57</v>
      </c>
      <c r="R374" s="92" t="s">
        <v>57</v>
      </c>
      <c r="S374" s="92" t="s">
        <v>57</v>
      </c>
      <c r="T374" s="93"/>
      <c r="U374" s="94"/>
      <c r="V374" s="94"/>
      <c r="W374" s="94"/>
      <c r="X374" s="95"/>
      <c r="Y374" s="96"/>
    </row>
    <row r="375" spans="3:28" s="89" customFormat="1" ht="0.75" hidden="1" customHeight="1">
      <c r="C375" s="98"/>
      <c r="D375" s="91">
        <f>'5E D2'!J242</f>
        <v>0</v>
      </c>
      <c r="E375" s="99"/>
      <c r="F375" s="99"/>
      <c r="G375" s="99"/>
      <c r="H375" s="100"/>
      <c r="I375" s="101"/>
      <c r="J375" s="101"/>
      <c r="K375" s="101"/>
      <c r="L375" s="102"/>
      <c r="M375" s="103"/>
      <c r="O375" s="98"/>
      <c r="P375" s="91">
        <f>'5E D2'!J264</f>
        <v>0</v>
      </c>
      <c r="Q375" s="99"/>
      <c r="R375" s="99"/>
      <c r="S375" s="99"/>
      <c r="T375" s="100"/>
      <c r="U375" s="101"/>
      <c r="V375" s="101"/>
      <c r="W375" s="101"/>
      <c r="X375" s="102"/>
      <c r="Y375" s="103"/>
    </row>
    <row r="376" spans="3:28" s="89" customFormat="1" ht="22.5" hidden="1" customHeight="1">
      <c r="C376" s="98"/>
      <c r="D376" s="91">
        <f>'5E D2'!J243</f>
        <v>0</v>
      </c>
      <c r="E376" s="99"/>
      <c r="F376" s="99"/>
      <c r="G376" s="99"/>
      <c r="H376" s="100"/>
      <c r="I376" s="101"/>
      <c r="J376" s="101"/>
      <c r="K376" s="101"/>
      <c r="L376" s="102"/>
      <c r="M376" s="103"/>
      <c r="O376" s="98"/>
      <c r="P376" s="91">
        <f>'5E D2'!J265</f>
        <v>0</v>
      </c>
      <c r="Q376" s="99"/>
      <c r="R376" s="99"/>
      <c r="S376" s="99"/>
      <c r="T376" s="100"/>
      <c r="U376" s="101"/>
      <c r="V376" s="101"/>
      <c r="W376" s="101"/>
      <c r="X376" s="102"/>
      <c r="Y376" s="103"/>
    </row>
    <row r="377" spans="3:28" s="89" customFormat="1" ht="20.25" hidden="1" customHeight="1">
      <c r="C377" s="104">
        <f>+C365+1</f>
        <v>46143</v>
      </c>
      <c r="D377" s="91">
        <f>'5E D2'!J244</f>
        <v>0</v>
      </c>
      <c r="E377" s="99" t="s">
        <v>57</v>
      </c>
      <c r="F377" s="99" t="s">
        <v>57</v>
      </c>
      <c r="G377" s="99" t="s">
        <v>57</v>
      </c>
      <c r="H377" s="100"/>
      <c r="I377" s="101"/>
      <c r="J377" s="101"/>
      <c r="K377" s="101"/>
      <c r="L377" s="102"/>
      <c r="M377" s="103"/>
      <c r="O377" s="104">
        <f>+O365+1</f>
        <v>46150</v>
      </c>
      <c r="P377" s="91">
        <f>'5E D2'!J266</f>
        <v>0</v>
      </c>
      <c r="Q377" s="99" t="s">
        <v>57</v>
      </c>
      <c r="R377" s="99" t="s">
        <v>57</v>
      </c>
      <c r="S377" s="99" t="s">
        <v>57</v>
      </c>
      <c r="T377" s="100"/>
      <c r="U377" s="101"/>
      <c r="V377" s="101"/>
      <c r="W377" s="101"/>
      <c r="X377" s="102"/>
      <c r="Y377" s="103"/>
      <c r="AB377" s="105"/>
    </row>
    <row r="378" spans="3:28" s="89" customFormat="1" ht="22.5" hidden="1" customHeight="1">
      <c r="C378" s="104"/>
      <c r="D378" s="91">
        <f>'5E D2'!J245</f>
        <v>0</v>
      </c>
      <c r="E378" s="99"/>
      <c r="F378" s="99"/>
      <c r="G378" s="99"/>
      <c r="H378" s="100"/>
      <c r="I378" s="101"/>
      <c r="J378" s="101"/>
      <c r="K378" s="101"/>
      <c r="L378" s="102"/>
      <c r="M378" s="103"/>
      <c r="O378" s="104"/>
      <c r="P378" s="91">
        <f>'5E D2'!J267</f>
        <v>0</v>
      </c>
      <c r="Q378" s="99"/>
      <c r="R378" s="99"/>
      <c r="S378" s="99"/>
      <c r="T378" s="100"/>
      <c r="U378" s="101"/>
      <c r="V378" s="101"/>
      <c r="W378" s="101"/>
      <c r="X378" s="102"/>
      <c r="Y378" s="103"/>
      <c r="AB378" s="105"/>
    </row>
    <row r="379" spans="3:28" s="89" customFormat="1" ht="0.75" hidden="1" customHeight="1">
      <c r="C379" s="104"/>
      <c r="D379" s="91">
        <f>'5E D2'!J246</f>
        <v>0</v>
      </c>
      <c r="E379" s="99"/>
      <c r="F379" s="99"/>
      <c r="G379" s="99"/>
      <c r="H379" s="100"/>
      <c r="I379" s="101"/>
      <c r="J379" s="101"/>
      <c r="K379" s="101"/>
      <c r="L379" s="102"/>
      <c r="M379" s="103"/>
      <c r="O379" s="104"/>
      <c r="P379" s="91">
        <f>'5E D2'!J268</f>
        <v>0</v>
      </c>
      <c r="Q379" s="99"/>
      <c r="R379" s="99"/>
      <c r="S379" s="99"/>
      <c r="T379" s="100"/>
      <c r="U379" s="101"/>
      <c r="V379" s="101"/>
      <c r="W379" s="101"/>
      <c r="X379" s="102"/>
      <c r="Y379" s="103"/>
      <c r="AB379" s="105"/>
    </row>
    <row r="380" spans="3:28" s="89" customFormat="1" ht="21.75" hidden="1" customHeight="1">
      <c r="C380" s="103"/>
      <c r="D380" s="91">
        <f>'5E D2'!J247</f>
        <v>0</v>
      </c>
      <c r="E380" s="99" t="s">
        <v>57</v>
      </c>
      <c r="F380" s="99" t="s">
        <v>57</v>
      </c>
      <c r="G380" s="99" t="s">
        <v>57</v>
      </c>
      <c r="H380" s="100"/>
      <c r="I380" s="101"/>
      <c r="J380" s="101"/>
      <c r="K380" s="101"/>
      <c r="L380" s="102"/>
      <c r="M380" s="106"/>
      <c r="O380" s="103"/>
      <c r="P380" s="91">
        <f>'5E D2'!J269</f>
        <v>0</v>
      </c>
      <c r="Q380" s="99" t="s">
        <v>57</v>
      </c>
      <c r="R380" s="99" t="s">
        <v>57</v>
      </c>
      <c r="S380" s="99" t="s">
        <v>57</v>
      </c>
      <c r="T380" s="100"/>
      <c r="U380" s="101"/>
      <c r="V380" s="101"/>
      <c r="W380" s="101"/>
      <c r="X380" s="102"/>
      <c r="Y380" s="106"/>
    </row>
    <row r="381" spans="3:28" s="89" customFormat="1" ht="2.25" hidden="1" customHeight="1">
      <c r="C381" s="103"/>
      <c r="D381" s="91">
        <f>'5E D2'!J248</f>
        <v>0</v>
      </c>
      <c r="E381" s="99"/>
      <c r="F381" s="99"/>
      <c r="G381" s="99"/>
      <c r="H381" s="100"/>
      <c r="I381" s="101"/>
      <c r="J381" s="101"/>
      <c r="K381" s="101"/>
      <c r="L381" s="102"/>
      <c r="M381" s="106"/>
      <c r="O381" s="103"/>
      <c r="P381" s="91">
        <f>'5E D2'!J270</f>
        <v>0</v>
      </c>
      <c r="Q381" s="99"/>
      <c r="R381" s="99"/>
      <c r="S381" s="99"/>
      <c r="T381" s="100"/>
      <c r="U381" s="101"/>
      <c r="V381" s="101"/>
      <c r="W381" s="101"/>
      <c r="X381" s="102"/>
      <c r="Y381" s="106"/>
    </row>
    <row r="382" spans="3:28" s="89" customFormat="1" ht="22.5" hidden="1" customHeight="1">
      <c r="C382" s="103"/>
      <c r="D382" s="91">
        <f>'5E D2'!J249</f>
        <v>0</v>
      </c>
      <c r="E382" s="99"/>
      <c r="F382" s="99"/>
      <c r="G382" s="99"/>
      <c r="H382" s="100"/>
      <c r="I382" s="101"/>
      <c r="J382" s="101"/>
      <c r="K382" s="101"/>
      <c r="L382" s="102"/>
      <c r="M382" s="106"/>
      <c r="O382" s="103"/>
      <c r="P382" s="91">
        <f>'5E D2'!J271</f>
        <v>0</v>
      </c>
      <c r="Q382" s="99"/>
      <c r="R382" s="99"/>
      <c r="S382" s="99"/>
      <c r="T382" s="100"/>
      <c r="U382" s="101"/>
      <c r="V382" s="101"/>
      <c r="W382" s="101"/>
      <c r="X382" s="102"/>
      <c r="Y382" s="106"/>
    </row>
    <row r="383" spans="3:28" s="89" customFormat="1" ht="22.5" hidden="1" customHeight="1">
      <c r="C383" s="98"/>
      <c r="D383" s="91">
        <f>'5E D2'!J250</f>
        <v>0</v>
      </c>
      <c r="E383" s="99" t="s">
        <v>57</v>
      </c>
      <c r="F383" s="99" t="s">
        <v>57</v>
      </c>
      <c r="G383" s="99" t="s">
        <v>57</v>
      </c>
      <c r="H383" s="100"/>
      <c r="I383" s="101"/>
      <c r="J383" s="101"/>
      <c r="K383" s="101"/>
      <c r="L383" s="102"/>
      <c r="M383" s="106"/>
      <c r="O383" s="98"/>
      <c r="P383" s="91">
        <f>'5E D2'!J272</f>
        <v>0</v>
      </c>
      <c r="Q383" s="99" t="s">
        <v>57</v>
      </c>
      <c r="R383" s="99" t="s">
        <v>57</v>
      </c>
      <c r="S383" s="99" t="s">
        <v>57</v>
      </c>
      <c r="T383" s="100"/>
      <c r="U383" s="101"/>
      <c r="V383" s="101"/>
      <c r="W383" s="101"/>
      <c r="X383" s="102"/>
      <c r="Y383" s="106"/>
    </row>
    <row r="384" spans="3:28" s="89" customFormat="1" ht="0.75" hidden="1" customHeight="1">
      <c r="C384" s="98"/>
      <c r="D384" s="91">
        <f>'5E D2'!J251</f>
        <v>0</v>
      </c>
      <c r="E384" s="99"/>
      <c r="F384" s="99"/>
      <c r="G384" s="99"/>
      <c r="H384" s="100"/>
      <c r="I384" s="101"/>
      <c r="J384" s="101"/>
      <c r="K384" s="101"/>
      <c r="L384" s="102"/>
      <c r="M384" s="106"/>
      <c r="O384" s="98"/>
      <c r="P384" s="91">
        <f>'5E D2'!J273</f>
        <v>0</v>
      </c>
      <c r="Q384" s="99"/>
      <c r="R384" s="99"/>
      <c r="S384" s="99"/>
      <c r="T384" s="100"/>
      <c r="U384" s="101"/>
      <c r="V384" s="101"/>
      <c r="W384" s="101"/>
      <c r="X384" s="102"/>
      <c r="Y384" s="106"/>
    </row>
    <row r="385" spans="3:25" s="89" customFormat="1" ht="22.5" hidden="1" customHeight="1">
      <c r="C385" s="107"/>
      <c r="D385" s="91">
        <f>'5E D2'!J252</f>
        <v>0</v>
      </c>
      <c r="E385" s="108" t="s">
        <v>57</v>
      </c>
      <c r="F385" s="108" t="s">
        <v>57</v>
      </c>
      <c r="G385" s="108" t="s">
        <v>57</v>
      </c>
      <c r="H385" s="109"/>
      <c r="I385" s="110"/>
      <c r="J385" s="110"/>
      <c r="K385" s="110"/>
      <c r="L385" s="111"/>
      <c r="M385" s="112"/>
      <c r="O385" s="107"/>
      <c r="P385" s="91">
        <f>'5E D2'!J274</f>
        <v>0</v>
      </c>
      <c r="Q385" s="108" t="s">
        <v>57</v>
      </c>
      <c r="R385" s="108" t="s">
        <v>57</v>
      </c>
      <c r="S385" s="108" t="s">
        <v>57</v>
      </c>
      <c r="T385" s="109"/>
      <c r="U385" s="110"/>
      <c r="V385" s="110"/>
      <c r="W385" s="110"/>
      <c r="X385" s="111"/>
      <c r="Y385" s="112"/>
    </row>
    <row r="386" spans="3:25" ht="15" hidden="1" customHeight="1">
      <c r="C386" s="297" t="s">
        <v>62</v>
      </c>
      <c r="D386" s="297"/>
      <c r="E386" s="297"/>
      <c r="F386" s="297"/>
      <c r="G386" s="297"/>
      <c r="H386" s="297"/>
      <c r="I386" s="297"/>
      <c r="J386" s="297"/>
      <c r="K386" s="297"/>
      <c r="L386" s="297"/>
      <c r="M386" s="297"/>
      <c r="O386" s="297" t="s">
        <v>62</v>
      </c>
      <c r="P386" s="297"/>
      <c r="Q386" s="297"/>
      <c r="R386" s="297"/>
      <c r="S386" s="297"/>
      <c r="T386" s="297"/>
      <c r="U386" s="297"/>
      <c r="V386" s="297"/>
      <c r="W386" s="297"/>
      <c r="X386" s="297"/>
      <c r="Y386" s="297"/>
    </row>
    <row r="387" spans="3:25" hidden="1">
      <c r="C387" s="113"/>
      <c r="D387" s="113"/>
      <c r="E387" s="113"/>
      <c r="F387" s="113"/>
      <c r="G387" s="113"/>
      <c r="H387" s="113"/>
      <c r="I387" s="113"/>
      <c r="J387" s="113"/>
      <c r="K387" s="113"/>
      <c r="L387" s="113"/>
      <c r="M387" s="113"/>
      <c r="O387" s="113"/>
      <c r="P387" s="113"/>
      <c r="Q387" s="113"/>
      <c r="R387" s="113"/>
      <c r="S387" s="113"/>
      <c r="T387" s="113"/>
      <c r="U387" s="113"/>
      <c r="V387" s="113"/>
      <c r="W387" s="113"/>
      <c r="X387" s="113"/>
      <c r="Y387" s="113"/>
    </row>
    <row r="388" spans="3:25" hidden="1">
      <c r="C388" s="298" t="s">
        <v>63</v>
      </c>
      <c r="D388" s="298"/>
      <c r="E388" s="298"/>
      <c r="F388" s="298"/>
      <c r="G388" s="298"/>
      <c r="H388" s="298"/>
      <c r="I388" s="298"/>
      <c r="J388" s="298"/>
      <c r="K388" s="298"/>
      <c r="L388" s="298"/>
      <c r="M388" s="298"/>
      <c r="O388" s="298" t="s">
        <v>63</v>
      </c>
      <c r="P388" s="298"/>
      <c r="Q388" s="298"/>
      <c r="R388" s="298"/>
      <c r="S388" s="298"/>
      <c r="T388" s="298"/>
      <c r="U388" s="298"/>
      <c r="V388" s="298"/>
      <c r="W388" s="298"/>
      <c r="X388" s="298"/>
      <c r="Y388" s="298"/>
    </row>
    <row r="389" spans="3:25" ht="115.5" hidden="1" customHeight="1">
      <c r="C389" s="299"/>
      <c r="D389" s="300"/>
      <c r="E389" s="300"/>
      <c r="F389" s="300"/>
      <c r="G389" s="300"/>
      <c r="H389" s="300"/>
      <c r="I389" s="300"/>
      <c r="J389" s="300"/>
      <c r="K389" s="300"/>
      <c r="L389" s="300"/>
      <c r="M389" s="301"/>
      <c r="O389" s="299"/>
      <c r="P389" s="300"/>
      <c r="Q389" s="300"/>
      <c r="R389" s="300"/>
      <c r="S389" s="300"/>
      <c r="T389" s="300"/>
      <c r="U389" s="300"/>
      <c r="V389" s="300"/>
      <c r="W389" s="300"/>
      <c r="X389" s="300"/>
      <c r="Y389" s="301"/>
    </row>
    <row r="390" spans="3:25" hidden="1"/>
  </sheetData>
  <mergeCells count="140">
    <mergeCell ref="C386:M386"/>
    <mergeCell ref="O386:Y386"/>
    <mergeCell ref="C388:M388"/>
    <mergeCell ref="O388:Y388"/>
    <mergeCell ref="C389:M389"/>
    <mergeCell ref="O389:Y389"/>
    <mergeCell ref="T324:T325"/>
    <mergeCell ref="U324:U325"/>
    <mergeCell ref="V324:V325"/>
    <mergeCell ref="W324:W325"/>
    <mergeCell ref="X324:X325"/>
    <mergeCell ref="Y324:Y325"/>
    <mergeCell ref="C321:M321"/>
    <mergeCell ref="O321:Y321"/>
    <mergeCell ref="H323:M323"/>
    <mergeCell ref="T323:Y323"/>
    <mergeCell ref="H324:H325"/>
    <mergeCell ref="I324:I325"/>
    <mergeCell ref="J324:J325"/>
    <mergeCell ref="K324:K325"/>
    <mergeCell ref="L324:L325"/>
    <mergeCell ref="M324:M325"/>
    <mergeCell ref="C315:D315"/>
    <mergeCell ref="E315:L315"/>
    <mergeCell ref="O315:P315"/>
    <mergeCell ref="Q315:X315"/>
    <mergeCell ref="D317:M317"/>
    <mergeCell ref="P317:Y317"/>
    <mergeCell ref="C308:M308"/>
    <mergeCell ref="O308:Y308"/>
    <mergeCell ref="C310:M310"/>
    <mergeCell ref="O310:Y310"/>
    <mergeCell ref="C311:M311"/>
    <mergeCell ref="O311:Y311"/>
    <mergeCell ref="T246:T247"/>
    <mergeCell ref="U246:U247"/>
    <mergeCell ref="V246:V247"/>
    <mergeCell ref="W246:W247"/>
    <mergeCell ref="X246:X247"/>
    <mergeCell ref="Y246:Y247"/>
    <mergeCell ref="C243:M243"/>
    <mergeCell ref="O243:Y243"/>
    <mergeCell ref="H245:M245"/>
    <mergeCell ref="T245:Y245"/>
    <mergeCell ref="H246:H247"/>
    <mergeCell ref="I246:I247"/>
    <mergeCell ref="J246:J247"/>
    <mergeCell ref="K246:K247"/>
    <mergeCell ref="L246:L247"/>
    <mergeCell ref="M246:M247"/>
    <mergeCell ref="C237:D237"/>
    <mergeCell ref="E237:L237"/>
    <mergeCell ref="O237:P237"/>
    <mergeCell ref="Q237:X237"/>
    <mergeCell ref="D239:M239"/>
    <mergeCell ref="P239:Y239"/>
    <mergeCell ref="C230:M230"/>
    <mergeCell ref="O230:Y230"/>
    <mergeCell ref="C232:M232"/>
    <mergeCell ref="O232:Y232"/>
    <mergeCell ref="C233:M233"/>
    <mergeCell ref="O233:Y233"/>
    <mergeCell ref="T168:T169"/>
    <mergeCell ref="U168:U169"/>
    <mergeCell ref="V168:V169"/>
    <mergeCell ref="W168:W169"/>
    <mergeCell ref="X168:X169"/>
    <mergeCell ref="Y168:Y169"/>
    <mergeCell ref="C165:M165"/>
    <mergeCell ref="O165:Y165"/>
    <mergeCell ref="H167:M167"/>
    <mergeCell ref="T167:Y167"/>
    <mergeCell ref="H168:H169"/>
    <mergeCell ref="I168:I169"/>
    <mergeCell ref="J168:J169"/>
    <mergeCell ref="K168:K169"/>
    <mergeCell ref="L168:L169"/>
    <mergeCell ref="M168:M169"/>
    <mergeCell ref="C159:D159"/>
    <mergeCell ref="E159:L159"/>
    <mergeCell ref="O159:P159"/>
    <mergeCell ref="Q159:X159"/>
    <mergeCell ref="D161:M161"/>
    <mergeCell ref="P161:Y161"/>
    <mergeCell ref="C152:M152"/>
    <mergeCell ref="O152:Y152"/>
    <mergeCell ref="C154:M154"/>
    <mergeCell ref="O154:Y154"/>
    <mergeCell ref="C155:M155"/>
    <mergeCell ref="O155:Y155"/>
    <mergeCell ref="T90:T91"/>
    <mergeCell ref="U90:U91"/>
    <mergeCell ref="V90:V91"/>
    <mergeCell ref="W90:W91"/>
    <mergeCell ref="X90:X91"/>
    <mergeCell ref="Y90:Y91"/>
    <mergeCell ref="C87:M87"/>
    <mergeCell ref="O87:Y87"/>
    <mergeCell ref="H89:M89"/>
    <mergeCell ref="T89:Y89"/>
    <mergeCell ref="H90:H91"/>
    <mergeCell ref="I90:I91"/>
    <mergeCell ref="J90:J91"/>
    <mergeCell ref="K90:K91"/>
    <mergeCell ref="L90:L91"/>
    <mergeCell ref="M90:M91"/>
    <mergeCell ref="C81:D81"/>
    <mergeCell ref="E81:L81"/>
    <mergeCell ref="O81:P81"/>
    <mergeCell ref="Q81:X81"/>
    <mergeCell ref="D83:M83"/>
    <mergeCell ref="P83:Y83"/>
    <mergeCell ref="C74:M74"/>
    <mergeCell ref="O74:Y74"/>
    <mergeCell ref="C76:M76"/>
    <mergeCell ref="O76:Y76"/>
    <mergeCell ref="C77:M77"/>
    <mergeCell ref="O77:Y77"/>
    <mergeCell ref="C3:D3"/>
    <mergeCell ref="E3:L3"/>
    <mergeCell ref="O3:P3"/>
    <mergeCell ref="Q3:X3"/>
    <mergeCell ref="D5:M5"/>
    <mergeCell ref="P5:Y5"/>
    <mergeCell ref="T12:T13"/>
    <mergeCell ref="U12:U13"/>
    <mergeCell ref="V12:V13"/>
    <mergeCell ref="W12:W13"/>
    <mergeCell ref="X12:X13"/>
    <mergeCell ref="Y12:Y13"/>
    <mergeCell ref="C9:M9"/>
    <mergeCell ref="O9:Y9"/>
    <mergeCell ref="H11:M11"/>
    <mergeCell ref="T11:Y11"/>
    <mergeCell ref="H12:H13"/>
    <mergeCell ref="I12:I13"/>
    <mergeCell ref="J12:J13"/>
    <mergeCell ref="K12:K13"/>
    <mergeCell ref="L12:L13"/>
    <mergeCell ref="M12:M13"/>
  </mergeCells>
  <printOptions horizontalCentered="1" verticalCentered="1"/>
  <pageMargins left="0.35433070866141736" right="0.27559055118110237" top="0.31496062992125984" bottom="0.31496062992125984" header="0.31496062992125984" footer="0.31496062992125984"/>
  <pageSetup paperSize="9" scale="75" orientation="portrait" r:id="rId1"/>
  <rowBreaks count="2" manualBreakCount="2">
    <brk id="77" min="2" max="24" man="1"/>
    <brk id="155" min="2" max="24" man="1"/>
  </rowBreaks>
  <colBreaks count="1" manualBreakCount="1">
    <brk id="14" max="310" man="1"/>
  </col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sizeWithCells="1">
                  <from>
                    <xdr:col>3</xdr:col>
                    <xdr:colOff>1143000</xdr:colOff>
                    <xdr:row>6</xdr:row>
                    <xdr:rowOff>47625</xdr:rowOff>
                  </from>
                  <to>
                    <xdr:col>3</xdr:col>
                    <xdr:colOff>1495425</xdr:colOff>
                    <xdr:row>6</xdr:row>
                    <xdr:rowOff>152400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sizeWithCells="1">
                  <from>
                    <xdr:col>8</xdr:col>
                    <xdr:colOff>9525</xdr:colOff>
                    <xdr:row>6</xdr:row>
                    <xdr:rowOff>57150</xdr:rowOff>
                  </from>
                  <to>
                    <xdr:col>9</xdr:col>
                    <xdr:colOff>104775</xdr:colOff>
                    <xdr:row>6</xdr:row>
                    <xdr:rowOff>161925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sizeWithCells="1">
                  <from>
                    <xdr:col>12</xdr:col>
                    <xdr:colOff>1162050</xdr:colOff>
                    <xdr:row>6</xdr:row>
                    <xdr:rowOff>66675</xdr:rowOff>
                  </from>
                  <to>
                    <xdr:col>12</xdr:col>
                    <xdr:colOff>1514475</xdr:colOff>
                    <xdr:row>6</xdr:row>
                    <xdr:rowOff>171450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sizeWithCells="1">
                  <from>
                    <xdr:col>15</xdr:col>
                    <xdr:colOff>1009650</xdr:colOff>
                    <xdr:row>6</xdr:row>
                    <xdr:rowOff>47625</xdr:rowOff>
                  </from>
                  <to>
                    <xdr:col>15</xdr:col>
                    <xdr:colOff>1362075</xdr:colOff>
                    <xdr:row>6</xdr:row>
                    <xdr:rowOff>152400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sizeWithCells="1">
                  <from>
                    <xdr:col>20</xdr:col>
                    <xdr:colOff>9525</xdr:colOff>
                    <xdr:row>6</xdr:row>
                    <xdr:rowOff>66675</xdr:rowOff>
                  </from>
                  <to>
                    <xdr:col>21</xdr:col>
                    <xdr:colOff>104775</xdr:colOff>
                    <xdr:row>6</xdr:row>
                    <xdr:rowOff>171450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sizeWithCells="1">
                  <from>
                    <xdr:col>24</xdr:col>
                    <xdr:colOff>1028700</xdr:colOff>
                    <xdr:row>6</xdr:row>
                    <xdr:rowOff>66675</xdr:rowOff>
                  </from>
                  <to>
                    <xdr:col>24</xdr:col>
                    <xdr:colOff>1381125</xdr:colOff>
                    <xdr:row>6</xdr:row>
                    <xdr:rowOff>171450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sizeWithCells="1">
                  <from>
                    <xdr:col>3</xdr:col>
                    <xdr:colOff>1143000</xdr:colOff>
                    <xdr:row>84</xdr:row>
                    <xdr:rowOff>47625</xdr:rowOff>
                  </from>
                  <to>
                    <xdr:col>3</xdr:col>
                    <xdr:colOff>1495425</xdr:colOff>
                    <xdr:row>84</xdr:row>
                    <xdr:rowOff>152400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sizeWithCells="1">
                  <from>
                    <xdr:col>8</xdr:col>
                    <xdr:colOff>9525</xdr:colOff>
                    <xdr:row>84</xdr:row>
                    <xdr:rowOff>57150</xdr:rowOff>
                  </from>
                  <to>
                    <xdr:col>9</xdr:col>
                    <xdr:colOff>104775</xdr:colOff>
                    <xdr:row>84</xdr:row>
                    <xdr:rowOff>161925</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sizeWithCells="1">
                  <from>
                    <xdr:col>12</xdr:col>
                    <xdr:colOff>1162050</xdr:colOff>
                    <xdr:row>84</xdr:row>
                    <xdr:rowOff>66675</xdr:rowOff>
                  </from>
                  <to>
                    <xdr:col>12</xdr:col>
                    <xdr:colOff>1514475</xdr:colOff>
                    <xdr:row>84</xdr:row>
                    <xdr:rowOff>171450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sizeWithCells="1">
                  <from>
                    <xdr:col>15</xdr:col>
                    <xdr:colOff>1009650</xdr:colOff>
                    <xdr:row>84</xdr:row>
                    <xdr:rowOff>47625</xdr:rowOff>
                  </from>
                  <to>
                    <xdr:col>15</xdr:col>
                    <xdr:colOff>1362075</xdr:colOff>
                    <xdr:row>84</xdr:row>
                    <xdr:rowOff>152400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sizeWithCells="1">
                  <from>
                    <xdr:col>20</xdr:col>
                    <xdr:colOff>9525</xdr:colOff>
                    <xdr:row>84</xdr:row>
                    <xdr:rowOff>66675</xdr:rowOff>
                  </from>
                  <to>
                    <xdr:col>21</xdr:col>
                    <xdr:colOff>104775</xdr:colOff>
                    <xdr:row>84</xdr:row>
                    <xdr:rowOff>171450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sizeWithCells="1">
                  <from>
                    <xdr:col>24</xdr:col>
                    <xdr:colOff>1028700</xdr:colOff>
                    <xdr:row>84</xdr:row>
                    <xdr:rowOff>66675</xdr:rowOff>
                  </from>
                  <to>
                    <xdr:col>24</xdr:col>
                    <xdr:colOff>1381125</xdr:colOff>
                    <xdr:row>84</xdr:row>
                    <xdr:rowOff>171450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sizeWithCells="1">
                  <from>
                    <xdr:col>3</xdr:col>
                    <xdr:colOff>1143000</xdr:colOff>
                    <xdr:row>162</xdr:row>
                    <xdr:rowOff>47625</xdr:rowOff>
                  </from>
                  <to>
                    <xdr:col>3</xdr:col>
                    <xdr:colOff>1495425</xdr:colOff>
                    <xdr:row>162</xdr:row>
                    <xdr:rowOff>152400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sizeWithCells="1">
                  <from>
                    <xdr:col>8</xdr:col>
                    <xdr:colOff>9525</xdr:colOff>
                    <xdr:row>162</xdr:row>
                    <xdr:rowOff>57150</xdr:rowOff>
                  </from>
                  <to>
                    <xdr:col>9</xdr:col>
                    <xdr:colOff>104775</xdr:colOff>
                    <xdr:row>162</xdr:row>
                    <xdr:rowOff>161925</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sizeWithCells="1">
                  <from>
                    <xdr:col>12</xdr:col>
                    <xdr:colOff>1162050</xdr:colOff>
                    <xdr:row>162</xdr:row>
                    <xdr:rowOff>66675</xdr:rowOff>
                  </from>
                  <to>
                    <xdr:col>12</xdr:col>
                    <xdr:colOff>1514475</xdr:colOff>
                    <xdr:row>162</xdr:row>
                    <xdr:rowOff>171450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sizeWithCells="1">
                  <from>
                    <xdr:col>15</xdr:col>
                    <xdr:colOff>1009650</xdr:colOff>
                    <xdr:row>162</xdr:row>
                    <xdr:rowOff>47625</xdr:rowOff>
                  </from>
                  <to>
                    <xdr:col>15</xdr:col>
                    <xdr:colOff>1362075</xdr:colOff>
                    <xdr:row>162</xdr:row>
                    <xdr:rowOff>152400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sizeWithCells="1">
                  <from>
                    <xdr:col>20</xdr:col>
                    <xdr:colOff>9525</xdr:colOff>
                    <xdr:row>162</xdr:row>
                    <xdr:rowOff>66675</xdr:rowOff>
                  </from>
                  <to>
                    <xdr:col>21</xdr:col>
                    <xdr:colOff>104775</xdr:colOff>
                    <xdr:row>162</xdr:row>
                    <xdr:rowOff>171450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sizeWithCells="1">
                  <from>
                    <xdr:col>24</xdr:col>
                    <xdr:colOff>1028700</xdr:colOff>
                    <xdr:row>162</xdr:row>
                    <xdr:rowOff>66675</xdr:rowOff>
                  </from>
                  <to>
                    <xdr:col>24</xdr:col>
                    <xdr:colOff>1381125</xdr:colOff>
                    <xdr:row>162</xdr:row>
                    <xdr:rowOff>171450</xdr:rowOff>
                  </to>
                </anchor>
              </controlPr>
            </control>
          </mc:Choice>
        </mc:AlternateContent>
        <mc:AlternateContent xmlns:mc="http://schemas.openxmlformats.org/markup-compatibility/2006">
          <mc:Choice Requires="x14">
            <control shapeId="22553" r:id="rId22" name="Check Box 25">
              <controlPr defaultSize="0" autoFill="0" autoLine="0" autoPict="0">
                <anchor moveWithCells="1" sizeWithCells="1">
                  <from>
                    <xdr:col>3</xdr:col>
                    <xdr:colOff>1143000</xdr:colOff>
                    <xdr:row>318</xdr:row>
                    <xdr:rowOff>47625</xdr:rowOff>
                  </from>
                  <to>
                    <xdr:col>3</xdr:col>
                    <xdr:colOff>1495425</xdr:colOff>
                    <xdr:row>318</xdr:row>
                    <xdr:rowOff>152400</xdr:rowOff>
                  </to>
                </anchor>
              </controlPr>
            </control>
          </mc:Choice>
        </mc:AlternateContent>
        <mc:AlternateContent xmlns:mc="http://schemas.openxmlformats.org/markup-compatibility/2006">
          <mc:Choice Requires="x14">
            <control shapeId="22554" r:id="rId23" name="Check Box 26">
              <controlPr defaultSize="0" autoFill="0" autoLine="0" autoPict="0">
                <anchor moveWithCells="1" sizeWithCells="1">
                  <from>
                    <xdr:col>8</xdr:col>
                    <xdr:colOff>9525</xdr:colOff>
                    <xdr:row>318</xdr:row>
                    <xdr:rowOff>57150</xdr:rowOff>
                  </from>
                  <to>
                    <xdr:col>9</xdr:col>
                    <xdr:colOff>104775</xdr:colOff>
                    <xdr:row>318</xdr:row>
                    <xdr:rowOff>161925</xdr:rowOff>
                  </to>
                </anchor>
              </controlPr>
            </control>
          </mc:Choice>
        </mc:AlternateContent>
        <mc:AlternateContent xmlns:mc="http://schemas.openxmlformats.org/markup-compatibility/2006">
          <mc:Choice Requires="x14">
            <control shapeId="22555" r:id="rId24" name="Check Box 27">
              <controlPr defaultSize="0" autoFill="0" autoLine="0" autoPict="0">
                <anchor moveWithCells="1" sizeWithCells="1">
                  <from>
                    <xdr:col>12</xdr:col>
                    <xdr:colOff>1162050</xdr:colOff>
                    <xdr:row>318</xdr:row>
                    <xdr:rowOff>66675</xdr:rowOff>
                  </from>
                  <to>
                    <xdr:col>12</xdr:col>
                    <xdr:colOff>1514475</xdr:colOff>
                    <xdr:row>318</xdr:row>
                    <xdr:rowOff>171450</xdr:rowOff>
                  </to>
                </anchor>
              </controlPr>
            </control>
          </mc:Choice>
        </mc:AlternateContent>
        <mc:AlternateContent xmlns:mc="http://schemas.openxmlformats.org/markup-compatibility/2006">
          <mc:Choice Requires="x14">
            <control shapeId="22556" r:id="rId25" name="Check Box 28">
              <controlPr defaultSize="0" autoFill="0" autoLine="0" autoPict="0">
                <anchor moveWithCells="1" sizeWithCells="1">
                  <from>
                    <xdr:col>15</xdr:col>
                    <xdr:colOff>1009650</xdr:colOff>
                    <xdr:row>318</xdr:row>
                    <xdr:rowOff>47625</xdr:rowOff>
                  </from>
                  <to>
                    <xdr:col>15</xdr:col>
                    <xdr:colOff>1362075</xdr:colOff>
                    <xdr:row>318</xdr:row>
                    <xdr:rowOff>152400</xdr:rowOff>
                  </to>
                </anchor>
              </controlPr>
            </control>
          </mc:Choice>
        </mc:AlternateContent>
        <mc:AlternateContent xmlns:mc="http://schemas.openxmlformats.org/markup-compatibility/2006">
          <mc:Choice Requires="x14">
            <control shapeId="22557" r:id="rId26" name="Check Box 29">
              <controlPr defaultSize="0" autoFill="0" autoLine="0" autoPict="0">
                <anchor moveWithCells="1" sizeWithCells="1">
                  <from>
                    <xdr:col>20</xdr:col>
                    <xdr:colOff>9525</xdr:colOff>
                    <xdr:row>318</xdr:row>
                    <xdr:rowOff>66675</xdr:rowOff>
                  </from>
                  <to>
                    <xdr:col>21</xdr:col>
                    <xdr:colOff>104775</xdr:colOff>
                    <xdr:row>318</xdr:row>
                    <xdr:rowOff>171450</xdr:rowOff>
                  </to>
                </anchor>
              </controlPr>
            </control>
          </mc:Choice>
        </mc:AlternateContent>
        <mc:AlternateContent xmlns:mc="http://schemas.openxmlformats.org/markup-compatibility/2006">
          <mc:Choice Requires="x14">
            <control shapeId="22558" r:id="rId27" name="Check Box 30">
              <controlPr defaultSize="0" autoFill="0" autoLine="0" autoPict="0">
                <anchor moveWithCells="1" sizeWithCells="1">
                  <from>
                    <xdr:col>24</xdr:col>
                    <xdr:colOff>1028700</xdr:colOff>
                    <xdr:row>318</xdr:row>
                    <xdr:rowOff>66675</xdr:rowOff>
                  </from>
                  <to>
                    <xdr:col>24</xdr:col>
                    <xdr:colOff>1381125</xdr:colOff>
                    <xdr:row>318</xdr:row>
                    <xdr:rowOff>171450</xdr:rowOff>
                  </to>
                </anchor>
              </controlPr>
            </control>
          </mc:Choice>
        </mc:AlternateContent>
        <mc:AlternateContent xmlns:mc="http://schemas.openxmlformats.org/markup-compatibility/2006">
          <mc:Choice Requires="x14">
            <control shapeId="22547" r:id="rId28" name="Check Box 19">
              <controlPr defaultSize="0" autoFill="0" autoLine="0" autoPict="0">
                <anchor moveWithCells="1" sizeWithCells="1">
                  <from>
                    <xdr:col>3</xdr:col>
                    <xdr:colOff>1143000</xdr:colOff>
                    <xdr:row>240</xdr:row>
                    <xdr:rowOff>47625</xdr:rowOff>
                  </from>
                  <to>
                    <xdr:col>3</xdr:col>
                    <xdr:colOff>1495425</xdr:colOff>
                    <xdr:row>240</xdr:row>
                    <xdr:rowOff>152400</xdr:rowOff>
                  </to>
                </anchor>
              </controlPr>
            </control>
          </mc:Choice>
        </mc:AlternateContent>
        <mc:AlternateContent xmlns:mc="http://schemas.openxmlformats.org/markup-compatibility/2006">
          <mc:Choice Requires="x14">
            <control shapeId="22548" r:id="rId29" name="Check Box 20">
              <controlPr defaultSize="0" autoFill="0" autoLine="0" autoPict="0">
                <anchor moveWithCells="1" sizeWithCells="1">
                  <from>
                    <xdr:col>8</xdr:col>
                    <xdr:colOff>9525</xdr:colOff>
                    <xdr:row>240</xdr:row>
                    <xdr:rowOff>57150</xdr:rowOff>
                  </from>
                  <to>
                    <xdr:col>9</xdr:col>
                    <xdr:colOff>104775</xdr:colOff>
                    <xdr:row>240</xdr:row>
                    <xdr:rowOff>161925</xdr:rowOff>
                  </to>
                </anchor>
              </controlPr>
            </control>
          </mc:Choice>
        </mc:AlternateContent>
        <mc:AlternateContent xmlns:mc="http://schemas.openxmlformats.org/markup-compatibility/2006">
          <mc:Choice Requires="x14">
            <control shapeId="22549" r:id="rId30" name="Check Box 21">
              <controlPr defaultSize="0" autoFill="0" autoLine="0" autoPict="0">
                <anchor moveWithCells="1" sizeWithCells="1">
                  <from>
                    <xdr:col>12</xdr:col>
                    <xdr:colOff>1162050</xdr:colOff>
                    <xdr:row>240</xdr:row>
                    <xdr:rowOff>66675</xdr:rowOff>
                  </from>
                  <to>
                    <xdr:col>12</xdr:col>
                    <xdr:colOff>1514475</xdr:colOff>
                    <xdr:row>240</xdr:row>
                    <xdr:rowOff>171450</xdr:rowOff>
                  </to>
                </anchor>
              </controlPr>
            </control>
          </mc:Choice>
        </mc:AlternateContent>
        <mc:AlternateContent xmlns:mc="http://schemas.openxmlformats.org/markup-compatibility/2006">
          <mc:Choice Requires="x14">
            <control shapeId="22550" r:id="rId31" name="Check Box 22">
              <controlPr defaultSize="0" autoFill="0" autoLine="0" autoPict="0">
                <anchor moveWithCells="1" sizeWithCells="1">
                  <from>
                    <xdr:col>15</xdr:col>
                    <xdr:colOff>1009650</xdr:colOff>
                    <xdr:row>240</xdr:row>
                    <xdr:rowOff>47625</xdr:rowOff>
                  </from>
                  <to>
                    <xdr:col>15</xdr:col>
                    <xdr:colOff>1362075</xdr:colOff>
                    <xdr:row>240</xdr:row>
                    <xdr:rowOff>152400</xdr:rowOff>
                  </to>
                </anchor>
              </controlPr>
            </control>
          </mc:Choice>
        </mc:AlternateContent>
        <mc:AlternateContent xmlns:mc="http://schemas.openxmlformats.org/markup-compatibility/2006">
          <mc:Choice Requires="x14">
            <control shapeId="22551" r:id="rId32" name="Check Box 23">
              <controlPr defaultSize="0" autoFill="0" autoLine="0" autoPict="0">
                <anchor moveWithCells="1" sizeWithCells="1">
                  <from>
                    <xdr:col>20</xdr:col>
                    <xdr:colOff>9525</xdr:colOff>
                    <xdr:row>240</xdr:row>
                    <xdr:rowOff>66675</xdr:rowOff>
                  </from>
                  <to>
                    <xdr:col>21</xdr:col>
                    <xdr:colOff>104775</xdr:colOff>
                    <xdr:row>240</xdr:row>
                    <xdr:rowOff>171450</xdr:rowOff>
                  </to>
                </anchor>
              </controlPr>
            </control>
          </mc:Choice>
        </mc:AlternateContent>
        <mc:AlternateContent xmlns:mc="http://schemas.openxmlformats.org/markup-compatibility/2006">
          <mc:Choice Requires="x14">
            <control shapeId="22552" r:id="rId33" name="Check Box 24">
              <controlPr defaultSize="0" autoFill="0" autoLine="0" autoPict="0">
                <anchor moveWithCells="1" sizeWithCells="1">
                  <from>
                    <xdr:col>24</xdr:col>
                    <xdr:colOff>1028700</xdr:colOff>
                    <xdr:row>240</xdr:row>
                    <xdr:rowOff>66675</xdr:rowOff>
                  </from>
                  <to>
                    <xdr:col>24</xdr:col>
                    <xdr:colOff>1381125</xdr:colOff>
                    <xdr:row>240</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9F292-20CC-4A27-9863-738C599831B6}">
  <sheetPr>
    <tabColor theme="1"/>
  </sheetPr>
  <dimension ref="A1:AB679"/>
  <sheetViews>
    <sheetView showGridLines="0" view="pageBreakPreview" zoomScale="60" workbookViewId="0">
      <selection activeCell="O49" activeCellId="1" sqref="Z137 O49"/>
    </sheetView>
  </sheetViews>
  <sheetFormatPr baseColWidth="10" defaultColWidth="11.42578125" defaultRowHeight="15"/>
  <cols>
    <col min="1" max="1" width="11.5703125" style="66" bestFit="1" customWidth="1"/>
    <col min="2" max="2" width="2" style="66" customWidth="1"/>
    <col min="3" max="3" width="10.28515625" style="71" bestFit="1" customWidth="1"/>
    <col min="4" max="4" width="33.85546875" style="66" customWidth="1"/>
    <col min="5" max="7" width="4.140625" style="66" bestFit="1" customWidth="1"/>
    <col min="8" max="12" width="3.85546875" style="66" customWidth="1"/>
    <col min="13" max="13" width="42.42578125" style="71" customWidth="1"/>
    <col min="14" max="14" width="2.28515625" style="66" customWidth="1"/>
    <col min="15" max="15" width="10.42578125" style="71" bestFit="1" customWidth="1"/>
    <col min="16" max="16" width="33.85546875" style="66" customWidth="1"/>
    <col min="17" max="19" width="4.140625" style="66" bestFit="1" customWidth="1"/>
    <col min="20" max="24" width="3.85546875" style="66" customWidth="1"/>
    <col min="25" max="25" width="42.42578125" style="71" customWidth="1"/>
    <col min="26" max="16384" width="11.42578125" style="66"/>
  </cols>
  <sheetData>
    <row r="1" spans="1:25" ht="53.25" customHeight="1">
      <c r="C1" s="67"/>
      <c r="D1" s="68"/>
      <c r="E1" s="69"/>
      <c r="F1" s="69"/>
      <c r="G1" s="69"/>
      <c r="H1" s="69"/>
      <c r="I1" s="69"/>
      <c r="J1" s="69"/>
      <c r="K1" s="69"/>
      <c r="L1" s="69"/>
      <c r="M1" s="70" t="s">
        <v>37</v>
      </c>
      <c r="O1" s="67"/>
      <c r="P1" s="68"/>
      <c r="Q1" s="69"/>
      <c r="R1" s="69"/>
      <c r="S1" s="69"/>
      <c r="T1" s="69"/>
      <c r="U1" s="69"/>
      <c r="V1" s="69"/>
      <c r="W1" s="69"/>
      <c r="X1" s="69"/>
      <c r="Y1" s="70" t="s">
        <v>37</v>
      </c>
    </row>
    <row r="2" spans="1:25" ht="5.25" customHeight="1"/>
    <row r="3" spans="1:25">
      <c r="A3" s="72" t="s">
        <v>28</v>
      </c>
      <c r="C3" s="282" t="s">
        <v>81</v>
      </c>
      <c r="D3" s="282"/>
      <c r="E3" s="283" t="str">
        <f>+CONCATENATE("Période ",$A$8)</f>
        <v>Période 6</v>
      </c>
      <c r="F3" s="283"/>
      <c r="G3" s="283"/>
      <c r="H3" s="283"/>
      <c r="I3" s="283"/>
      <c r="J3" s="283"/>
      <c r="K3" s="283"/>
      <c r="L3" s="283"/>
      <c r="M3" s="73" t="str">
        <f>+CONCATENATE("Semaine ",$A$6)</f>
        <v>Semaine 18</v>
      </c>
      <c r="O3" s="282" t="str">
        <f>+C3</f>
        <v>Année 2022/2023</v>
      </c>
      <c r="P3" s="282"/>
      <c r="Q3" s="283" t="str">
        <f>+CONCATENATE("Période ",$A$8)</f>
        <v>Période 6</v>
      </c>
      <c r="R3" s="283"/>
      <c r="S3" s="283"/>
      <c r="T3" s="283"/>
      <c r="U3" s="283"/>
      <c r="V3" s="283"/>
      <c r="W3" s="283"/>
      <c r="X3" s="283"/>
      <c r="Y3" s="73" t="str">
        <f>+CONCATENATE("Semaine ",$A$6+1)</f>
        <v>Semaine 19</v>
      </c>
    </row>
    <row r="4" spans="1:25">
      <c r="A4" s="74">
        <f>'5E D2'!M2</f>
        <v>46139</v>
      </c>
      <c r="C4" s="75"/>
      <c r="D4" s="75"/>
      <c r="E4" s="76"/>
      <c r="F4" s="76"/>
      <c r="G4" s="76"/>
      <c r="H4" s="76"/>
      <c r="I4" s="76"/>
      <c r="J4" s="76"/>
      <c r="K4" s="76"/>
      <c r="L4" s="76"/>
      <c r="M4" s="77"/>
      <c r="O4" s="75"/>
      <c r="P4" s="75"/>
      <c r="Q4" s="76"/>
      <c r="R4" s="76"/>
      <c r="S4" s="76"/>
      <c r="T4" s="76"/>
      <c r="U4" s="76"/>
      <c r="V4" s="76"/>
      <c r="W4" s="76"/>
      <c r="X4" s="76"/>
      <c r="Y4" s="77"/>
    </row>
    <row r="5" spans="1:25" ht="15.75">
      <c r="A5" s="72" t="s">
        <v>38</v>
      </c>
      <c r="C5" s="78" t="s">
        <v>39</v>
      </c>
      <c r="D5" s="284" t="s">
        <v>40</v>
      </c>
      <c r="E5" s="284"/>
      <c r="F5" s="284"/>
      <c r="G5" s="284"/>
      <c r="H5" s="284"/>
      <c r="I5" s="284"/>
      <c r="J5" s="284"/>
      <c r="K5" s="284"/>
      <c r="L5" s="284"/>
      <c r="M5" s="284"/>
      <c r="O5" s="78" t="s">
        <v>39</v>
      </c>
      <c r="P5" s="284" t="s">
        <v>40</v>
      </c>
      <c r="Q5" s="284"/>
      <c r="R5" s="284"/>
      <c r="S5" s="284"/>
      <c r="T5" s="284"/>
      <c r="U5" s="284"/>
      <c r="V5" s="284"/>
      <c r="W5" s="284"/>
      <c r="X5" s="284"/>
      <c r="Y5" s="284"/>
    </row>
    <row r="6" spans="1:25">
      <c r="A6" s="79">
        <f>'5E D2'!L2</f>
        <v>18</v>
      </c>
    </row>
    <row r="7" spans="1:25" ht="18" customHeight="1">
      <c r="A7" s="72" t="s">
        <v>41</v>
      </c>
      <c r="C7" s="78" t="s">
        <v>42</v>
      </c>
      <c r="O7" s="78" t="s">
        <v>42</v>
      </c>
    </row>
    <row r="8" spans="1:25">
      <c r="A8" s="79">
        <v>6</v>
      </c>
    </row>
    <row r="9" spans="1:25" ht="63" customHeight="1">
      <c r="C9" s="293" t="s">
        <v>43</v>
      </c>
      <c r="D9" s="293"/>
      <c r="E9" s="293"/>
      <c r="F9" s="293"/>
      <c r="G9" s="293"/>
      <c r="H9" s="293"/>
      <c r="I9" s="293"/>
      <c r="J9" s="293"/>
      <c r="K9" s="293"/>
      <c r="L9" s="293"/>
      <c r="M9" s="293"/>
      <c r="O9" s="293" t="s">
        <v>43</v>
      </c>
      <c r="P9" s="293"/>
      <c r="Q9" s="293"/>
      <c r="R9" s="293"/>
      <c r="S9" s="293"/>
      <c r="T9" s="293"/>
      <c r="U9" s="293"/>
      <c r="V9" s="293"/>
      <c r="W9" s="293"/>
      <c r="X9" s="293"/>
      <c r="Y9" s="293"/>
    </row>
    <row r="10" spans="1:25" ht="9" customHeight="1"/>
    <row r="11" spans="1:25" ht="15" customHeight="1">
      <c r="E11" s="80"/>
      <c r="G11" s="81"/>
      <c r="H11" s="294" t="s">
        <v>44</v>
      </c>
      <c r="I11" s="295"/>
      <c r="J11" s="295"/>
      <c r="K11" s="295"/>
      <c r="L11" s="295"/>
      <c r="M11" s="296"/>
      <c r="Q11" s="80"/>
      <c r="S11" s="81"/>
      <c r="T11" s="294" t="s">
        <v>44</v>
      </c>
      <c r="U11" s="295"/>
      <c r="V11" s="295"/>
      <c r="W11" s="295"/>
      <c r="X11" s="295"/>
      <c r="Y11" s="296"/>
    </row>
    <row r="12" spans="1:25" ht="39" customHeight="1">
      <c r="E12" s="82"/>
      <c r="F12" s="83"/>
      <c r="G12" s="84"/>
      <c r="H12" s="285" t="s">
        <v>45</v>
      </c>
      <c r="I12" s="287" t="s">
        <v>46</v>
      </c>
      <c r="J12" s="287" t="s">
        <v>47</v>
      </c>
      <c r="K12" s="287" t="s">
        <v>48</v>
      </c>
      <c r="L12" s="289" t="s">
        <v>49</v>
      </c>
      <c r="M12" s="291" t="s">
        <v>50</v>
      </c>
      <c r="Q12" s="82"/>
      <c r="R12" s="83"/>
      <c r="S12" s="84"/>
      <c r="T12" s="285" t="s">
        <v>45</v>
      </c>
      <c r="U12" s="287" t="s">
        <v>46</v>
      </c>
      <c r="V12" s="287" t="s">
        <v>47</v>
      </c>
      <c r="W12" s="287" t="s">
        <v>48</v>
      </c>
      <c r="X12" s="289" t="s">
        <v>49</v>
      </c>
      <c r="Y12" s="291" t="s">
        <v>50</v>
      </c>
    </row>
    <row r="13" spans="1:25" ht="15.75">
      <c r="C13" s="85" t="s">
        <v>51</v>
      </c>
      <c r="D13" s="86" t="s">
        <v>52</v>
      </c>
      <c r="E13" s="87" t="s">
        <v>53</v>
      </c>
      <c r="F13" s="87" t="s">
        <v>54</v>
      </c>
      <c r="G13" s="87" t="s">
        <v>55</v>
      </c>
      <c r="H13" s="286"/>
      <c r="I13" s="288"/>
      <c r="J13" s="288"/>
      <c r="K13" s="288"/>
      <c r="L13" s="290"/>
      <c r="M13" s="292"/>
      <c r="O13" s="85" t="s">
        <v>51</v>
      </c>
      <c r="P13" s="88" t="s">
        <v>52</v>
      </c>
      <c r="Q13" s="87" t="s">
        <v>53</v>
      </c>
      <c r="R13" s="87" t="s">
        <v>54</v>
      </c>
      <c r="S13" s="87" t="s">
        <v>55</v>
      </c>
      <c r="T13" s="286"/>
      <c r="U13" s="288"/>
      <c r="V13" s="288"/>
      <c r="W13" s="288"/>
      <c r="X13" s="290"/>
      <c r="Y13" s="292"/>
    </row>
    <row r="14" spans="1:25" s="89" customFormat="1" ht="22.5" customHeight="1">
      <c r="C14" s="90" t="s">
        <v>56</v>
      </c>
      <c r="D14" s="91" t="e">
        <f>#REF!</f>
        <v>#REF!</v>
      </c>
      <c r="E14" s="92" t="s">
        <v>57</v>
      </c>
      <c r="F14" s="92" t="s">
        <v>57</v>
      </c>
      <c r="G14" s="92" t="s">
        <v>57</v>
      </c>
      <c r="H14" s="93"/>
      <c r="I14" s="94"/>
      <c r="J14" s="94"/>
      <c r="K14" s="94"/>
      <c r="L14" s="95"/>
      <c r="M14" s="96"/>
      <c r="O14" s="90" t="s">
        <v>56</v>
      </c>
      <c r="P14" s="91" t="e">
        <f>#REF!</f>
        <v>#REF!</v>
      </c>
      <c r="Q14" s="92" t="s">
        <v>57</v>
      </c>
      <c r="R14" s="92" t="s">
        <v>57</v>
      </c>
      <c r="S14" s="92" t="s">
        <v>57</v>
      </c>
      <c r="T14" s="93"/>
      <c r="U14" s="94"/>
      <c r="V14" s="94"/>
      <c r="W14" s="94"/>
      <c r="X14" s="95"/>
      <c r="Y14" s="96"/>
    </row>
    <row r="15" spans="1:25" s="89" customFormat="1" ht="0.75" customHeight="1">
      <c r="C15" s="98"/>
      <c r="D15" s="91" t="e">
        <f>#REF!</f>
        <v>#REF!</v>
      </c>
      <c r="E15" s="99"/>
      <c r="F15" s="99"/>
      <c r="G15" s="99"/>
      <c r="H15" s="100"/>
      <c r="I15" s="101"/>
      <c r="J15" s="101"/>
      <c r="K15" s="101"/>
      <c r="L15" s="102"/>
      <c r="M15" s="103"/>
      <c r="O15" s="98"/>
      <c r="P15" s="91" t="e">
        <f>#REF!</f>
        <v>#REF!</v>
      </c>
      <c r="Q15" s="99"/>
      <c r="R15" s="99"/>
      <c r="S15" s="99"/>
      <c r="T15" s="100"/>
      <c r="U15" s="101"/>
      <c r="V15" s="101"/>
      <c r="W15" s="101"/>
      <c r="X15" s="102"/>
      <c r="Y15" s="103"/>
    </row>
    <row r="16" spans="1:25" s="89" customFormat="1" ht="22.5" hidden="1" customHeight="1">
      <c r="C16" s="98"/>
      <c r="D16" s="91" t="e">
        <f>#REF!</f>
        <v>#REF!</v>
      </c>
      <c r="E16" s="99"/>
      <c r="F16" s="99"/>
      <c r="G16" s="99"/>
      <c r="H16" s="100"/>
      <c r="I16" s="101"/>
      <c r="J16" s="101"/>
      <c r="K16" s="101"/>
      <c r="L16" s="102"/>
      <c r="M16" s="103"/>
      <c r="O16" s="98"/>
      <c r="P16" s="91" t="e">
        <f>#REF!</f>
        <v>#REF!</v>
      </c>
      <c r="Q16" s="99"/>
      <c r="R16" s="99"/>
      <c r="S16" s="99"/>
      <c r="T16" s="100"/>
      <c r="U16" s="101"/>
      <c r="V16" s="101"/>
      <c r="W16" s="101"/>
      <c r="X16" s="102"/>
      <c r="Y16" s="103"/>
    </row>
    <row r="17" spans="3:28" s="89" customFormat="1" ht="20.25" customHeight="1">
      <c r="C17" s="104">
        <f>+$A$4</f>
        <v>46139</v>
      </c>
      <c r="D17" s="91" t="e">
        <f>#REF!</f>
        <v>#REF!</v>
      </c>
      <c r="E17" s="99" t="s">
        <v>57</v>
      </c>
      <c r="F17" s="99" t="s">
        <v>57</v>
      </c>
      <c r="G17" s="99" t="s">
        <v>57</v>
      </c>
      <c r="H17" s="100"/>
      <c r="I17" s="101"/>
      <c r="J17" s="101"/>
      <c r="K17" s="101"/>
      <c r="L17" s="102"/>
      <c r="M17" s="103"/>
      <c r="O17" s="104">
        <f>+C65+3</f>
        <v>46146</v>
      </c>
      <c r="P17" s="91" t="e">
        <f>#REF!</f>
        <v>#REF!</v>
      </c>
      <c r="Q17" s="99" t="s">
        <v>57</v>
      </c>
      <c r="R17" s="99" t="s">
        <v>57</v>
      </c>
      <c r="S17" s="99" t="s">
        <v>57</v>
      </c>
      <c r="T17" s="100"/>
      <c r="U17" s="101"/>
      <c r="V17" s="101"/>
      <c r="W17" s="101"/>
      <c r="X17" s="102"/>
      <c r="Y17" s="103"/>
      <c r="AB17" s="105"/>
    </row>
    <row r="18" spans="3:28" s="89" customFormat="1" ht="22.5" hidden="1" customHeight="1">
      <c r="C18" s="104"/>
      <c r="D18" s="91" t="e">
        <f>#REF!</f>
        <v>#REF!</v>
      </c>
      <c r="E18" s="99"/>
      <c r="F18" s="99"/>
      <c r="G18" s="99"/>
      <c r="H18" s="100"/>
      <c r="I18" s="101"/>
      <c r="J18" s="101"/>
      <c r="K18" s="101"/>
      <c r="L18" s="102"/>
      <c r="M18" s="103"/>
      <c r="O18" s="104"/>
      <c r="P18" s="91" t="e">
        <f>#REF!</f>
        <v>#REF!</v>
      </c>
      <c r="Q18" s="99"/>
      <c r="R18" s="99"/>
      <c r="S18" s="99"/>
      <c r="T18" s="100"/>
      <c r="U18" s="101"/>
      <c r="V18" s="101"/>
      <c r="W18" s="101"/>
      <c r="X18" s="102"/>
      <c r="Y18" s="103"/>
      <c r="AB18" s="105"/>
    </row>
    <row r="19" spans="3:28" s="89" customFormat="1" ht="0.75" customHeight="1">
      <c r="C19" s="104"/>
      <c r="D19" s="91" t="e">
        <f>#REF!</f>
        <v>#REF!</v>
      </c>
      <c r="E19" s="99"/>
      <c r="F19" s="99"/>
      <c r="G19" s="99"/>
      <c r="H19" s="100"/>
      <c r="I19" s="101"/>
      <c r="J19" s="101"/>
      <c r="K19" s="101"/>
      <c r="L19" s="102"/>
      <c r="M19" s="103"/>
      <c r="O19" s="104"/>
      <c r="P19" s="91" t="e">
        <f>#REF!</f>
        <v>#REF!</v>
      </c>
      <c r="Q19" s="99"/>
      <c r="R19" s="99"/>
      <c r="S19" s="99"/>
      <c r="T19" s="100"/>
      <c r="U19" s="101"/>
      <c r="V19" s="101"/>
      <c r="W19" s="101"/>
      <c r="X19" s="102"/>
      <c r="Y19" s="103"/>
      <c r="AB19" s="105"/>
    </row>
    <row r="20" spans="3:28" s="89" customFormat="1" ht="21.75" customHeight="1">
      <c r="C20" s="103"/>
      <c r="D20" s="91" t="e">
        <f>#REF!</f>
        <v>#REF!</v>
      </c>
      <c r="E20" s="99" t="s">
        <v>57</v>
      </c>
      <c r="F20" s="99" t="s">
        <v>57</v>
      </c>
      <c r="G20" s="99" t="s">
        <v>57</v>
      </c>
      <c r="H20" s="100"/>
      <c r="I20" s="101"/>
      <c r="J20" s="101"/>
      <c r="K20" s="101"/>
      <c r="L20" s="102"/>
      <c r="M20" s="106"/>
      <c r="O20" s="103"/>
      <c r="P20" s="91" t="e">
        <f>#REF!</f>
        <v>#REF!</v>
      </c>
      <c r="Q20" s="99" t="s">
        <v>57</v>
      </c>
      <c r="R20" s="99" t="s">
        <v>57</v>
      </c>
      <c r="S20" s="99" t="s">
        <v>57</v>
      </c>
      <c r="T20" s="100"/>
      <c r="U20" s="101"/>
      <c r="V20" s="101"/>
      <c r="W20" s="101"/>
      <c r="X20" s="102"/>
      <c r="Y20" s="106"/>
    </row>
    <row r="21" spans="3:28" s="89" customFormat="1" ht="2.25" hidden="1" customHeight="1">
      <c r="C21" s="103"/>
      <c r="D21" s="91" t="e">
        <f>#REF!</f>
        <v>#REF!</v>
      </c>
      <c r="E21" s="99"/>
      <c r="F21" s="99"/>
      <c r="G21" s="99"/>
      <c r="H21" s="100"/>
      <c r="I21" s="101"/>
      <c r="J21" s="101"/>
      <c r="K21" s="101"/>
      <c r="L21" s="102"/>
      <c r="M21" s="106"/>
      <c r="O21" s="103"/>
      <c r="P21" s="91" t="e">
        <f>#REF!</f>
        <v>#REF!</v>
      </c>
      <c r="Q21" s="99"/>
      <c r="R21" s="99"/>
      <c r="S21" s="99"/>
      <c r="T21" s="100"/>
      <c r="U21" s="101"/>
      <c r="V21" s="101"/>
      <c r="W21" s="101"/>
      <c r="X21" s="102"/>
      <c r="Y21" s="106"/>
    </row>
    <row r="22" spans="3:28" s="89" customFormat="1" ht="22.5" hidden="1" customHeight="1">
      <c r="C22" s="103"/>
      <c r="D22" s="91" t="e">
        <f>#REF!</f>
        <v>#REF!</v>
      </c>
      <c r="E22" s="99"/>
      <c r="F22" s="99"/>
      <c r="G22" s="99"/>
      <c r="H22" s="100"/>
      <c r="I22" s="101"/>
      <c r="J22" s="101"/>
      <c r="K22" s="101"/>
      <c r="L22" s="102"/>
      <c r="M22" s="106"/>
      <c r="O22" s="103"/>
      <c r="P22" s="91" t="e">
        <f>#REF!</f>
        <v>#REF!</v>
      </c>
      <c r="Q22" s="99"/>
      <c r="R22" s="99"/>
      <c r="S22" s="99"/>
      <c r="T22" s="100"/>
      <c r="U22" s="101"/>
      <c r="V22" s="101"/>
      <c r="W22" s="101"/>
      <c r="X22" s="102"/>
      <c r="Y22" s="106"/>
    </row>
    <row r="23" spans="3:28" s="89" customFormat="1" ht="22.5" customHeight="1">
      <c r="C23" s="98"/>
      <c r="D23" s="91" t="e">
        <f>#REF!</f>
        <v>#REF!</v>
      </c>
      <c r="E23" s="99" t="s">
        <v>57</v>
      </c>
      <c r="F23" s="99" t="s">
        <v>57</v>
      </c>
      <c r="G23" s="99" t="s">
        <v>57</v>
      </c>
      <c r="H23" s="100"/>
      <c r="I23" s="101"/>
      <c r="J23" s="101"/>
      <c r="K23" s="101"/>
      <c r="L23" s="102"/>
      <c r="M23" s="106"/>
      <c r="O23" s="98"/>
      <c r="P23" s="91" t="e">
        <f>#REF!</f>
        <v>#REF!</v>
      </c>
      <c r="Q23" s="99" t="s">
        <v>57</v>
      </c>
      <c r="R23" s="99" t="s">
        <v>57</v>
      </c>
      <c r="S23" s="99" t="s">
        <v>57</v>
      </c>
      <c r="T23" s="100"/>
      <c r="U23" s="101"/>
      <c r="V23" s="101"/>
      <c r="W23" s="101"/>
      <c r="X23" s="102"/>
      <c r="Y23" s="106"/>
    </row>
    <row r="24" spans="3:28" s="89" customFormat="1" ht="0.75" customHeight="1">
      <c r="C24" s="98"/>
      <c r="D24" s="91" t="e">
        <f>#REF!</f>
        <v>#REF!</v>
      </c>
      <c r="E24" s="99"/>
      <c r="F24" s="99"/>
      <c r="G24" s="99"/>
      <c r="H24" s="100"/>
      <c r="I24" s="101"/>
      <c r="J24" s="101"/>
      <c r="K24" s="101"/>
      <c r="L24" s="102"/>
      <c r="M24" s="106"/>
      <c r="O24" s="98"/>
      <c r="P24" s="91" t="e">
        <f>#REF!</f>
        <v>#REF!</v>
      </c>
      <c r="Q24" s="99"/>
      <c r="R24" s="99"/>
      <c r="S24" s="99"/>
      <c r="T24" s="100"/>
      <c r="U24" s="101"/>
      <c r="V24" s="101"/>
      <c r="W24" s="101"/>
      <c r="X24" s="102"/>
      <c r="Y24" s="106"/>
    </row>
    <row r="25" spans="3:28" s="89" customFormat="1" ht="22.5" customHeight="1">
      <c r="C25" s="107"/>
      <c r="D25" s="91" t="e">
        <f>#REF!</f>
        <v>#REF!</v>
      </c>
      <c r="E25" s="108" t="s">
        <v>57</v>
      </c>
      <c r="F25" s="108" t="s">
        <v>57</v>
      </c>
      <c r="G25" s="108" t="s">
        <v>57</v>
      </c>
      <c r="H25" s="109"/>
      <c r="I25" s="110"/>
      <c r="J25" s="110"/>
      <c r="K25" s="110"/>
      <c r="L25" s="111"/>
      <c r="M25" s="112"/>
      <c r="O25" s="107"/>
      <c r="P25" s="91" t="e">
        <f>#REF!</f>
        <v>#REF!</v>
      </c>
      <c r="Q25" s="108" t="s">
        <v>57</v>
      </c>
      <c r="R25" s="108" t="s">
        <v>57</v>
      </c>
      <c r="S25" s="108" t="s">
        <v>57</v>
      </c>
      <c r="T25" s="109"/>
      <c r="U25" s="110"/>
      <c r="V25" s="110"/>
      <c r="W25" s="110"/>
      <c r="X25" s="111"/>
      <c r="Y25" s="112"/>
    </row>
    <row r="26" spans="3:28" s="89" customFormat="1" ht="22.5" customHeight="1">
      <c r="C26" s="90" t="s">
        <v>58</v>
      </c>
      <c r="D26" s="97" t="e">
        <f>#REF!</f>
        <v>#REF!</v>
      </c>
      <c r="E26" s="92" t="s">
        <v>57</v>
      </c>
      <c r="F26" s="92" t="s">
        <v>57</v>
      </c>
      <c r="G26" s="92" t="s">
        <v>57</v>
      </c>
      <c r="H26" s="93"/>
      <c r="I26" s="94"/>
      <c r="J26" s="94"/>
      <c r="K26" s="94"/>
      <c r="L26" s="95"/>
      <c r="M26" s="96"/>
      <c r="O26" s="90" t="s">
        <v>58</v>
      </c>
      <c r="P26" s="97" t="e">
        <f>#REF!</f>
        <v>#REF!</v>
      </c>
      <c r="Q26" s="92" t="s">
        <v>57</v>
      </c>
      <c r="R26" s="92" t="s">
        <v>57</v>
      </c>
      <c r="S26" s="92" t="s">
        <v>57</v>
      </c>
      <c r="T26" s="93"/>
      <c r="U26" s="94"/>
      <c r="V26" s="94"/>
      <c r="W26" s="94"/>
      <c r="X26" s="95"/>
      <c r="Y26" s="96"/>
    </row>
    <row r="27" spans="3:28" s="89" customFormat="1" ht="0.75" customHeight="1">
      <c r="C27" s="98"/>
      <c r="D27" s="97" t="e">
        <f>#REF!</f>
        <v>#REF!</v>
      </c>
      <c r="E27" s="99"/>
      <c r="F27" s="99"/>
      <c r="G27" s="99"/>
      <c r="H27" s="100"/>
      <c r="I27" s="101"/>
      <c r="J27" s="101"/>
      <c r="K27" s="101"/>
      <c r="L27" s="102"/>
      <c r="M27" s="103"/>
      <c r="O27" s="98"/>
      <c r="P27" s="97" t="e">
        <f>#REF!</f>
        <v>#REF!</v>
      </c>
      <c r="Q27" s="99"/>
      <c r="R27" s="99"/>
      <c r="S27" s="99"/>
      <c r="T27" s="100"/>
      <c r="U27" s="101"/>
      <c r="V27" s="101"/>
      <c r="W27" s="101"/>
      <c r="X27" s="102"/>
      <c r="Y27" s="103"/>
    </row>
    <row r="28" spans="3:28" s="89" customFormat="1" ht="22.5" hidden="1" customHeight="1">
      <c r="C28" s="98"/>
      <c r="D28" s="97" t="e">
        <f>#REF!</f>
        <v>#REF!</v>
      </c>
      <c r="E28" s="99"/>
      <c r="F28" s="99"/>
      <c r="G28" s="99"/>
      <c r="H28" s="100"/>
      <c r="I28" s="101"/>
      <c r="J28" s="101"/>
      <c r="K28" s="101"/>
      <c r="L28" s="102"/>
      <c r="M28" s="103"/>
      <c r="O28" s="98"/>
      <c r="P28" s="97" t="e">
        <f>#REF!</f>
        <v>#REF!</v>
      </c>
      <c r="Q28" s="99"/>
      <c r="R28" s="99"/>
      <c r="S28" s="99"/>
      <c r="T28" s="100"/>
      <c r="U28" s="101"/>
      <c r="V28" s="101"/>
      <c r="W28" s="101"/>
      <c r="X28" s="102"/>
      <c r="Y28" s="103"/>
    </row>
    <row r="29" spans="3:28" s="89" customFormat="1" ht="20.25" customHeight="1">
      <c r="C29" s="104">
        <f>+C17+1</f>
        <v>46140</v>
      </c>
      <c r="D29" s="97" t="e">
        <f>#REF!</f>
        <v>#REF!</v>
      </c>
      <c r="E29" s="99" t="s">
        <v>57</v>
      </c>
      <c r="F29" s="99" t="s">
        <v>57</v>
      </c>
      <c r="G29" s="99" t="s">
        <v>57</v>
      </c>
      <c r="H29" s="100"/>
      <c r="I29" s="101"/>
      <c r="J29" s="101"/>
      <c r="K29" s="101"/>
      <c r="L29" s="102"/>
      <c r="M29" s="103"/>
      <c r="O29" s="104">
        <f>+O17+1</f>
        <v>46147</v>
      </c>
      <c r="P29" s="97" t="e">
        <f>#REF!</f>
        <v>#REF!</v>
      </c>
      <c r="Q29" s="99" t="s">
        <v>57</v>
      </c>
      <c r="R29" s="99" t="s">
        <v>57</v>
      </c>
      <c r="S29" s="99" t="s">
        <v>57</v>
      </c>
      <c r="T29" s="100"/>
      <c r="U29" s="101"/>
      <c r="V29" s="101"/>
      <c r="W29" s="101"/>
      <c r="X29" s="102"/>
      <c r="Y29" s="103"/>
      <c r="AB29" s="105"/>
    </row>
    <row r="30" spans="3:28" s="89" customFormat="1" ht="22.5" hidden="1" customHeight="1">
      <c r="C30" s="104"/>
      <c r="D30" s="97" t="e">
        <f>#REF!</f>
        <v>#REF!</v>
      </c>
      <c r="E30" s="99"/>
      <c r="F30" s="99"/>
      <c r="G30" s="99"/>
      <c r="H30" s="100"/>
      <c r="I30" s="101"/>
      <c r="J30" s="101"/>
      <c r="K30" s="101"/>
      <c r="L30" s="102"/>
      <c r="M30" s="103"/>
      <c r="O30" s="104"/>
      <c r="P30" s="97" t="e">
        <f>#REF!</f>
        <v>#REF!</v>
      </c>
      <c r="Q30" s="99"/>
      <c r="R30" s="99"/>
      <c r="S30" s="99"/>
      <c r="T30" s="100"/>
      <c r="U30" s="101"/>
      <c r="V30" s="101"/>
      <c r="W30" s="101"/>
      <c r="X30" s="102"/>
      <c r="Y30" s="103"/>
      <c r="AB30" s="105"/>
    </row>
    <row r="31" spans="3:28" s="89" customFormat="1" ht="0.75" customHeight="1">
      <c r="C31" s="104"/>
      <c r="D31" s="97" t="e">
        <f>#REF!</f>
        <v>#REF!</v>
      </c>
      <c r="E31" s="99"/>
      <c r="F31" s="99"/>
      <c r="G31" s="99"/>
      <c r="H31" s="100"/>
      <c r="I31" s="101"/>
      <c r="J31" s="101"/>
      <c r="K31" s="101"/>
      <c r="L31" s="102"/>
      <c r="M31" s="103"/>
      <c r="O31" s="104"/>
      <c r="P31" s="97" t="e">
        <f>#REF!</f>
        <v>#REF!</v>
      </c>
      <c r="Q31" s="99"/>
      <c r="R31" s="99"/>
      <c r="S31" s="99"/>
      <c r="T31" s="100"/>
      <c r="U31" s="101"/>
      <c r="V31" s="101"/>
      <c r="W31" s="101"/>
      <c r="X31" s="102"/>
      <c r="Y31" s="103"/>
      <c r="AB31" s="105"/>
    </row>
    <row r="32" spans="3:28" s="89" customFormat="1" ht="21.75" customHeight="1">
      <c r="C32" s="103"/>
      <c r="D32" s="97" t="e">
        <f>#REF!</f>
        <v>#REF!</v>
      </c>
      <c r="E32" s="99" t="s">
        <v>57</v>
      </c>
      <c r="F32" s="99" t="s">
        <v>57</v>
      </c>
      <c r="G32" s="99" t="s">
        <v>57</v>
      </c>
      <c r="H32" s="100"/>
      <c r="I32" s="101"/>
      <c r="J32" s="101"/>
      <c r="K32" s="101"/>
      <c r="L32" s="102"/>
      <c r="M32" s="106"/>
      <c r="O32" s="103"/>
      <c r="P32" s="97" t="e">
        <f>#REF!</f>
        <v>#REF!</v>
      </c>
      <c r="Q32" s="99" t="s">
        <v>57</v>
      </c>
      <c r="R32" s="99" t="s">
        <v>57</v>
      </c>
      <c r="S32" s="99" t="s">
        <v>57</v>
      </c>
      <c r="T32" s="100"/>
      <c r="U32" s="101"/>
      <c r="V32" s="101"/>
      <c r="W32" s="101"/>
      <c r="X32" s="102"/>
      <c r="Y32" s="106"/>
    </row>
    <row r="33" spans="3:28" s="89" customFormat="1" ht="2.25" hidden="1" customHeight="1">
      <c r="C33" s="103"/>
      <c r="D33" s="97" t="e">
        <f>#REF!</f>
        <v>#REF!</v>
      </c>
      <c r="E33" s="99"/>
      <c r="F33" s="99"/>
      <c r="G33" s="99"/>
      <c r="H33" s="100"/>
      <c r="I33" s="101"/>
      <c r="J33" s="101"/>
      <c r="K33" s="101"/>
      <c r="L33" s="102"/>
      <c r="M33" s="106"/>
      <c r="O33" s="103"/>
      <c r="P33" s="97" t="e">
        <f>#REF!</f>
        <v>#REF!</v>
      </c>
      <c r="Q33" s="99"/>
      <c r="R33" s="99"/>
      <c r="S33" s="99"/>
      <c r="T33" s="100"/>
      <c r="U33" s="101"/>
      <c r="V33" s="101"/>
      <c r="W33" s="101"/>
      <c r="X33" s="102"/>
      <c r="Y33" s="106"/>
    </row>
    <row r="34" spans="3:28" s="89" customFormat="1" ht="22.5" hidden="1" customHeight="1">
      <c r="C34" s="103"/>
      <c r="D34" s="97" t="e">
        <f>#REF!</f>
        <v>#REF!</v>
      </c>
      <c r="E34" s="99"/>
      <c r="F34" s="99"/>
      <c r="G34" s="99"/>
      <c r="H34" s="100"/>
      <c r="I34" s="101"/>
      <c r="J34" s="101"/>
      <c r="K34" s="101"/>
      <c r="L34" s="102"/>
      <c r="M34" s="106"/>
      <c r="O34" s="103"/>
      <c r="P34" s="97" t="e">
        <f>#REF!</f>
        <v>#REF!</v>
      </c>
      <c r="Q34" s="99"/>
      <c r="R34" s="99"/>
      <c r="S34" s="99"/>
      <c r="T34" s="100"/>
      <c r="U34" s="101"/>
      <c r="V34" s="101"/>
      <c r="W34" s="101"/>
      <c r="X34" s="102"/>
      <c r="Y34" s="106"/>
    </row>
    <row r="35" spans="3:28" s="89" customFormat="1" ht="22.5" customHeight="1">
      <c r="C35" s="98"/>
      <c r="D35" s="97" t="e">
        <f>#REF!</f>
        <v>#REF!</v>
      </c>
      <c r="E35" s="99" t="s">
        <v>57</v>
      </c>
      <c r="F35" s="99" t="s">
        <v>57</v>
      </c>
      <c r="G35" s="99" t="s">
        <v>57</v>
      </c>
      <c r="H35" s="100"/>
      <c r="I35" s="101"/>
      <c r="J35" s="101"/>
      <c r="K35" s="101"/>
      <c r="L35" s="102"/>
      <c r="M35" s="106"/>
      <c r="O35" s="98"/>
      <c r="P35" s="97" t="e">
        <f>#REF!</f>
        <v>#REF!</v>
      </c>
      <c r="Q35" s="99" t="s">
        <v>57</v>
      </c>
      <c r="R35" s="99" t="s">
        <v>57</v>
      </c>
      <c r="S35" s="99" t="s">
        <v>57</v>
      </c>
      <c r="T35" s="100"/>
      <c r="U35" s="101"/>
      <c r="V35" s="101"/>
      <c r="W35" s="101"/>
      <c r="X35" s="102"/>
      <c r="Y35" s="106"/>
    </row>
    <row r="36" spans="3:28" s="89" customFormat="1" ht="0.75" customHeight="1">
      <c r="C36" s="98"/>
      <c r="D36" s="97" t="e">
        <f>#REF!</f>
        <v>#REF!</v>
      </c>
      <c r="E36" s="99"/>
      <c r="F36" s="99"/>
      <c r="G36" s="99"/>
      <c r="H36" s="100"/>
      <c r="I36" s="101"/>
      <c r="J36" s="101"/>
      <c r="K36" s="101"/>
      <c r="L36" s="102"/>
      <c r="M36" s="106"/>
      <c r="O36" s="98"/>
      <c r="P36" s="97" t="e">
        <f>#REF!</f>
        <v>#REF!</v>
      </c>
      <c r="Q36" s="99"/>
      <c r="R36" s="99"/>
      <c r="S36" s="99"/>
      <c r="T36" s="100"/>
      <c r="U36" s="101"/>
      <c r="V36" s="101"/>
      <c r="W36" s="101"/>
      <c r="X36" s="102"/>
      <c r="Y36" s="106"/>
    </row>
    <row r="37" spans="3:28" s="89" customFormat="1" ht="22.5" customHeight="1">
      <c r="C37" s="107"/>
      <c r="D37" s="97" t="e">
        <f>#REF!</f>
        <v>#REF!</v>
      </c>
      <c r="E37" s="108" t="s">
        <v>57</v>
      </c>
      <c r="F37" s="108" t="s">
        <v>57</v>
      </c>
      <c r="G37" s="108" t="s">
        <v>57</v>
      </c>
      <c r="H37" s="109"/>
      <c r="I37" s="110"/>
      <c r="J37" s="110"/>
      <c r="K37" s="110"/>
      <c r="L37" s="111"/>
      <c r="M37" s="112"/>
      <c r="O37" s="107"/>
      <c r="P37" s="97" t="e">
        <f>#REF!</f>
        <v>#REF!</v>
      </c>
      <c r="Q37" s="108" t="s">
        <v>57</v>
      </c>
      <c r="R37" s="108" t="s">
        <v>57</v>
      </c>
      <c r="S37" s="108" t="s">
        <v>57</v>
      </c>
      <c r="T37" s="109"/>
      <c r="U37" s="110"/>
      <c r="V37" s="110"/>
      <c r="W37" s="110"/>
      <c r="X37" s="111"/>
      <c r="Y37" s="112"/>
    </row>
    <row r="38" spans="3:28" s="89" customFormat="1" ht="22.5" customHeight="1">
      <c r="C38" s="90" t="s">
        <v>59</v>
      </c>
      <c r="D38" s="97" t="e">
        <f>#REF!</f>
        <v>#REF!</v>
      </c>
      <c r="E38" s="92" t="s">
        <v>57</v>
      </c>
      <c r="F38" s="92" t="s">
        <v>57</v>
      </c>
      <c r="G38" s="92" t="s">
        <v>57</v>
      </c>
      <c r="H38" s="93"/>
      <c r="I38" s="94"/>
      <c r="J38" s="94"/>
      <c r="K38" s="94"/>
      <c r="L38" s="95"/>
      <c r="M38" s="96"/>
      <c r="O38" s="90" t="s">
        <v>59</v>
      </c>
      <c r="P38" s="97" t="e">
        <f>#REF!</f>
        <v>#REF!</v>
      </c>
      <c r="Q38" s="92" t="s">
        <v>57</v>
      </c>
      <c r="R38" s="92" t="s">
        <v>57</v>
      </c>
      <c r="S38" s="92" t="s">
        <v>57</v>
      </c>
      <c r="T38" s="93"/>
      <c r="U38" s="94"/>
      <c r="V38" s="94"/>
      <c r="W38" s="94"/>
      <c r="X38" s="95"/>
      <c r="Y38" s="96"/>
    </row>
    <row r="39" spans="3:28" s="89" customFormat="1" ht="0.75" customHeight="1">
      <c r="C39" s="98"/>
      <c r="D39" s="97" t="e">
        <f>#REF!</f>
        <v>#REF!</v>
      </c>
      <c r="E39" s="99"/>
      <c r="F39" s="99"/>
      <c r="G39" s="99"/>
      <c r="H39" s="100"/>
      <c r="I39" s="101"/>
      <c r="J39" s="101"/>
      <c r="K39" s="101"/>
      <c r="L39" s="102"/>
      <c r="M39" s="103"/>
      <c r="O39" s="98"/>
      <c r="P39" s="97" t="e">
        <f>#REF!</f>
        <v>#REF!</v>
      </c>
      <c r="Q39" s="99"/>
      <c r="R39" s="99"/>
      <c r="S39" s="99"/>
      <c r="T39" s="100"/>
      <c r="U39" s="101"/>
      <c r="V39" s="101"/>
      <c r="W39" s="101"/>
      <c r="X39" s="102"/>
      <c r="Y39" s="103"/>
    </row>
    <row r="40" spans="3:28" s="89" customFormat="1" ht="22.5" hidden="1" customHeight="1">
      <c r="C40" s="98"/>
      <c r="D40" s="97" t="e">
        <f>#REF!</f>
        <v>#REF!</v>
      </c>
      <c r="E40" s="99"/>
      <c r="F40" s="99"/>
      <c r="G40" s="99"/>
      <c r="H40" s="100"/>
      <c r="I40" s="101"/>
      <c r="J40" s="101"/>
      <c r="K40" s="101"/>
      <c r="L40" s="102"/>
      <c r="M40" s="103"/>
      <c r="O40" s="98"/>
      <c r="P40" s="97" t="e">
        <f>#REF!</f>
        <v>#REF!</v>
      </c>
      <c r="Q40" s="99"/>
      <c r="R40" s="99"/>
      <c r="S40" s="99"/>
      <c r="T40" s="100"/>
      <c r="U40" s="101"/>
      <c r="V40" s="101"/>
      <c r="W40" s="101"/>
      <c r="X40" s="102"/>
      <c r="Y40" s="103"/>
    </row>
    <row r="41" spans="3:28" s="89" customFormat="1" ht="20.25" customHeight="1">
      <c r="C41" s="104">
        <f>+C29+1</f>
        <v>46141</v>
      </c>
      <c r="D41" s="97" t="e">
        <f>#REF!</f>
        <v>#REF!</v>
      </c>
      <c r="E41" s="99" t="s">
        <v>57</v>
      </c>
      <c r="F41" s="99" t="s">
        <v>57</v>
      </c>
      <c r="G41" s="99" t="s">
        <v>57</v>
      </c>
      <c r="H41" s="100"/>
      <c r="I41" s="101"/>
      <c r="J41" s="101"/>
      <c r="K41" s="101"/>
      <c r="L41" s="102"/>
      <c r="M41" s="103"/>
      <c r="O41" s="104">
        <f>+O29+1</f>
        <v>46148</v>
      </c>
      <c r="P41" s="97" t="e">
        <f>#REF!</f>
        <v>#REF!</v>
      </c>
      <c r="Q41" s="99" t="s">
        <v>57</v>
      </c>
      <c r="R41" s="99" t="s">
        <v>57</v>
      </c>
      <c r="S41" s="99" t="s">
        <v>57</v>
      </c>
      <c r="T41" s="100"/>
      <c r="U41" s="101"/>
      <c r="V41" s="101"/>
      <c r="W41" s="101"/>
      <c r="X41" s="102"/>
      <c r="Y41" s="103"/>
      <c r="AB41" s="105"/>
    </row>
    <row r="42" spans="3:28" s="89" customFormat="1" ht="22.5" hidden="1" customHeight="1">
      <c r="C42" s="104"/>
      <c r="D42" s="97" t="e">
        <f>#REF!</f>
        <v>#REF!</v>
      </c>
      <c r="E42" s="99"/>
      <c r="F42" s="99"/>
      <c r="G42" s="99"/>
      <c r="H42" s="100"/>
      <c r="I42" s="101"/>
      <c r="J42" s="101"/>
      <c r="K42" s="101"/>
      <c r="L42" s="102"/>
      <c r="M42" s="103"/>
      <c r="O42" s="104"/>
      <c r="P42" s="97" t="e">
        <f>#REF!</f>
        <v>#REF!</v>
      </c>
      <c r="Q42" s="99"/>
      <c r="R42" s="99"/>
      <c r="S42" s="99"/>
      <c r="T42" s="100"/>
      <c r="U42" s="101"/>
      <c r="V42" s="101"/>
      <c r="W42" s="101"/>
      <c r="X42" s="102"/>
      <c r="Y42" s="103"/>
      <c r="AB42" s="105"/>
    </row>
    <row r="43" spans="3:28" s="89" customFormat="1" ht="0.75" customHeight="1">
      <c r="C43" s="104"/>
      <c r="D43" s="97" t="e">
        <f>#REF!</f>
        <v>#REF!</v>
      </c>
      <c r="E43" s="99"/>
      <c r="F43" s="99"/>
      <c r="G43" s="99"/>
      <c r="H43" s="100"/>
      <c r="I43" s="101"/>
      <c r="J43" s="101"/>
      <c r="K43" s="101"/>
      <c r="L43" s="102"/>
      <c r="M43" s="103"/>
      <c r="O43" s="104"/>
      <c r="P43" s="97" t="e">
        <f>#REF!</f>
        <v>#REF!</v>
      </c>
      <c r="Q43" s="99"/>
      <c r="R43" s="99"/>
      <c r="S43" s="99"/>
      <c r="T43" s="100"/>
      <c r="U43" s="101"/>
      <c r="V43" s="101"/>
      <c r="W43" s="101"/>
      <c r="X43" s="102"/>
      <c r="Y43" s="103"/>
      <c r="AB43" s="105"/>
    </row>
    <row r="44" spans="3:28" s="89" customFormat="1" ht="21.75" customHeight="1">
      <c r="C44" s="103"/>
      <c r="D44" s="97" t="e">
        <f>#REF!</f>
        <v>#REF!</v>
      </c>
      <c r="E44" s="99" t="s">
        <v>57</v>
      </c>
      <c r="F44" s="99" t="s">
        <v>57</v>
      </c>
      <c r="G44" s="99" t="s">
        <v>57</v>
      </c>
      <c r="H44" s="100"/>
      <c r="I44" s="101"/>
      <c r="J44" s="101"/>
      <c r="K44" s="101"/>
      <c r="L44" s="102"/>
      <c r="M44" s="106"/>
      <c r="O44" s="103"/>
      <c r="P44" s="97" t="e">
        <f>#REF!</f>
        <v>#REF!</v>
      </c>
      <c r="Q44" s="99" t="s">
        <v>57</v>
      </c>
      <c r="R44" s="99" t="s">
        <v>57</v>
      </c>
      <c r="S44" s="99" t="s">
        <v>57</v>
      </c>
      <c r="T44" s="100"/>
      <c r="U44" s="101"/>
      <c r="V44" s="101"/>
      <c r="W44" s="101"/>
      <c r="X44" s="102"/>
      <c r="Y44" s="106"/>
    </row>
    <row r="45" spans="3:28" s="89" customFormat="1" ht="2.25" hidden="1" customHeight="1">
      <c r="C45" s="103"/>
      <c r="D45" s="97" t="e">
        <f>#REF!</f>
        <v>#REF!</v>
      </c>
      <c r="E45" s="99"/>
      <c r="F45" s="99"/>
      <c r="G45" s="99"/>
      <c r="H45" s="100"/>
      <c r="I45" s="101"/>
      <c r="J45" s="101"/>
      <c r="K45" s="101"/>
      <c r="L45" s="102"/>
      <c r="M45" s="106"/>
      <c r="O45" s="103"/>
      <c r="P45" s="97" t="e">
        <f>#REF!</f>
        <v>#REF!</v>
      </c>
      <c r="Q45" s="99"/>
      <c r="R45" s="99"/>
      <c r="S45" s="99"/>
      <c r="T45" s="100"/>
      <c r="U45" s="101"/>
      <c r="V45" s="101"/>
      <c r="W45" s="101"/>
      <c r="X45" s="102"/>
      <c r="Y45" s="106"/>
    </row>
    <row r="46" spans="3:28" s="89" customFormat="1" ht="22.5" hidden="1" customHeight="1">
      <c r="C46" s="103"/>
      <c r="D46" s="97" t="e">
        <f>#REF!</f>
        <v>#REF!</v>
      </c>
      <c r="E46" s="99"/>
      <c r="F46" s="99"/>
      <c r="G46" s="99"/>
      <c r="H46" s="100"/>
      <c r="I46" s="101"/>
      <c r="J46" s="101"/>
      <c r="K46" s="101"/>
      <c r="L46" s="102"/>
      <c r="M46" s="106"/>
      <c r="O46" s="103"/>
      <c r="P46" s="97" t="e">
        <f>#REF!</f>
        <v>#REF!</v>
      </c>
      <c r="Q46" s="99"/>
      <c r="R46" s="99"/>
      <c r="S46" s="99"/>
      <c r="T46" s="100"/>
      <c r="U46" s="101"/>
      <c r="V46" s="101"/>
      <c r="W46" s="101"/>
      <c r="X46" s="102"/>
      <c r="Y46" s="106"/>
    </row>
    <row r="47" spans="3:28" s="89" customFormat="1" ht="22.5" customHeight="1">
      <c r="C47" s="98"/>
      <c r="D47" s="97" t="e">
        <f>#REF!</f>
        <v>#REF!</v>
      </c>
      <c r="E47" s="99" t="s">
        <v>57</v>
      </c>
      <c r="F47" s="99" t="s">
        <v>57</v>
      </c>
      <c r="G47" s="99" t="s">
        <v>57</v>
      </c>
      <c r="H47" s="100"/>
      <c r="I47" s="101"/>
      <c r="J47" s="101"/>
      <c r="K47" s="101"/>
      <c r="L47" s="102"/>
      <c r="M47" s="106"/>
      <c r="O47" s="98"/>
      <c r="P47" s="97" t="e">
        <f>#REF!</f>
        <v>#REF!</v>
      </c>
      <c r="Q47" s="99" t="s">
        <v>57</v>
      </c>
      <c r="R47" s="99" t="s">
        <v>57</v>
      </c>
      <c r="S47" s="99" t="s">
        <v>57</v>
      </c>
      <c r="T47" s="100"/>
      <c r="U47" s="101"/>
      <c r="V47" s="101"/>
      <c r="W47" s="101"/>
      <c r="X47" s="102"/>
      <c r="Y47" s="106"/>
    </row>
    <row r="48" spans="3:28" s="89" customFormat="1" ht="0.75" customHeight="1">
      <c r="C48" s="98"/>
      <c r="D48" s="97" t="e">
        <f>#REF!</f>
        <v>#REF!</v>
      </c>
      <c r="E48" s="99"/>
      <c r="F48" s="99"/>
      <c r="G48" s="99"/>
      <c r="H48" s="100"/>
      <c r="I48" s="101"/>
      <c r="J48" s="101"/>
      <c r="K48" s="101"/>
      <c r="L48" s="102"/>
      <c r="M48" s="106"/>
      <c r="O48" s="98"/>
      <c r="P48" s="97" t="e">
        <f>#REF!</f>
        <v>#REF!</v>
      </c>
      <c r="Q48" s="99"/>
      <c r="R48" s="99"/>
      <c r="S48" s="99"/>
      <c r="T48" s="100"/>
      <c r="U48" s="101"/>
      <c r="V48" s="101"/>
      <c r="W48" s="101"/>
      <c r="X48" s="102"/>
      <c r="Y48" s="106"/>
    </row>
    <row r="49" spans="3:28" s="89" customFormat="1" ht="22.5" customHeight="1">
      <c r="C49" s="107"/>
      <c r="D49" s="97" t="e">
        <f>#REF!</f>
        <v>#REF!</v>
      </c>
      <c r="E49" s="108" t="s">
        <v>57</v>
      </c>
      <c r="F49" s="108" t="s">
        <v>57</v>
      </c>
      <c r="G49" s="108" t="s">
        <v>57</v>
      </c>
      <c r="H49" s="109"/>
      <c r="I49" s="110"/>
      <c r="J49" s="110"/>
      <c r="K49" s="110"/>
      <c r="L49" s="111"/>
      <c r="M49" s="112"/>
      <c r="O49" s="107"/>
      <c r="P49" s="97" t="e">
        <f>#REF!</f>
        <v>#REF!</v>
      </c>
      <c r="Q49" s="108" t="s">
        <v>57</v>
      </c>
      <c r="R49" s="108" t="s">
        <v>57</v>
      </c>
      <c r="S49" s="108" t="s">
        <v>57</v>
      </c>
      <c r="T49" s="109"/>
      <c r="U49" s="110"/>
      <c r="V49" s="110"/>
      <c r="W49" s="110"/>
      <c r="X49" s="111"/>
      <c r="Y49" s="112"/>
    </row>
    <row r="50" spans="3:28" s="89" customFormat="1" ht="22.5" customHeight="1">
      <c r="C50" s="90" t="s">
        <v>60</v>
      </c>
      <c r="D50" s="97" t="e">
        <f>#REF!</f>
        <v>#REF!</v>
      </c>
      <c r="E50" s="92" t="s">
        <v>57</v>
      </c>
      <c r="F50" s="92" t="s">
        <v>57</v>
      </c>
      <c r="G50" s="92" t="s">
        <v>57</v>
      </c>
      <c r="H50" s="93"/>
      <c r="I50" s="94"/>
      <c r="J50" s="94"/>
      <c r="K50" s="94"/>
      <c r="L50" s="95"/>
      <c r="M50" s="96"/>
      <c r="O50" s="90" t="s">
        <v>60</v>
      </c>
      <c r="P50" s="97" t="e">
        <f>#REF!</f>
        <v>#REF!</v>
      </c>
      <c r="Q50" s="92" t="s">
        <v>57</v>
      </c>
      <c r="R50" s="92" t="s">
        <v>57</v>
      </c>
      <c r="S50" s="92" t="s">
        <v>57</v>
      </c>
      <c r="T50" s="93"/>
      <c r="U50" s="94"/>
      <c r="V50" s="94"/>
      <c r="W50" s="94"/>
      <c r="X50" s="95"/>
      <c r="Y50" s="96"/>
    </row>
    <row r="51" spans="3:28" s="89" customFormat="1" ht="0.75" customHeight="1">
      <c r="C51" s="98"/>
      <c r="D51" s="97" t="e">
        <f>#REF!</f>
        <v>#REF!</v>
      </c>
      <c r="E51" s="99"/>
      <c r="F51" s="99"/>
      <c r="G51" s="99"/>
      <c r="H51" s="100"/>
      <c r="I51" s="101"/>
      <c r="J51" s="101"/>
      <c r="K51" s="101"/>
      <c r="L51" s="102"/>
      <c r="M51" s="103"/>
      <c r="O51" s="98"/>
      <c r="P51" s="97" t="e">
        <f>#REF!</f>
        <v>#REF!</v>
      </c>
      <c r="Q51" s="99"/>
      <c r="R51" s="99"/>
      <c r="S51" s="99"/>
      <c r="T51" s="100"/>
      <c r="U51" s="101"/>
      <c r="V51" s="101"/>
      <c r="W51" s="101"/>
      <c r="X51" s="102"/>
      <c r="Y51" s="103"/>
    </row>
    <row r="52" spans="3:28" s="89" customFormat="1" ht="22.5" hidden="1" customHeight="1">
      <c r="C52" s="98"/>
      <c r="D52" s="97" t="e">
        <f>#REF!</f>
        <v>#REF!</v>
      </c>
      <c r="E52" s="99"/>
      <c r="F52" s="99"/>
      <c r="G52" s="99"/>
      <c r="H52" s="100"/>
      <c r="I52" s="101"/>
      <c r="J52" s="101"/>
      <c r="K52" s="101"/>
      <c r="L52" s="102"/>
      <c r="M52" s="103"/>
      <c r="O52" s="98"/>
      <c r="P52" s="97" t="e">
        <f>#REF!</f>
        <v>#REF!</v>
      </c>
      <c r="Q52" s="99"/>
      <c r="R52" s="99"/>
      <c r="S52" s="99"/>
      <c r="T52" s="100"/>
      <c r="U52" s="101"/>
      <c r="V52" s="101"/>
      <c r="W52" s="101"/>
      <c r="X52" s="102"/>
      <c r="Y52" s="103"/>
    </row>
    <row r="53" spans="3:28" s="89" customFormat="1" ht="20.25" customHeight="1">
      <c r="C53" s="104">
        <f>+C41+1</f>
        <v>46142</v>
      </c>
      <c r="D53" s="97" t="e">
        <f>#REF!</f>
        <v>#REF!</v>
      </c>
      <c r="E53" s="99" t="s">
        <v>57</v>
      </c>
      <c r="F53" s="99" t="s">
        <v>57</v>
      </c>
      <c r="G53" s="99" t="s">
        <v>57</v>
      </c>
      <c r="H53" s="100"/>
      <c r="I53" s="101"/>
      <c r="J53" s="101"/>
      <c r="K53" s="101"/>
      <c r="L53" s="102"/>
      <c r="M53" s="103"/>
      <c r="O53" s="104">
        <f>+O41+1</f>
        <v>46149</v>
      </c>
      <c r="P53" s="97" t="e">
        <f>#REF!</f>
        <v>#REF!</v>
      </c>
      <c r="Q53" s="99" t="s">
        <v>57</v>
      </c>
      <c r="R53" s="99" t="s">
        <v>57</v>
      </c>
      <c r="S53" s="99" t="s">
        <v>57</v>
      </c>
      <c r="T53" s="100"/>
      <c r="U53" s="101"/>
      <c r="V53" s="101"/>
      <c r="W53" s="101"/>
      <c r="X53" s="102"/>
      <c r="Y53" s="103"/>
      <c r="AB53" s="105"/>
    </row>
    <row r="54" spans="3:28" s="89" customFormat="1" ht="22.5" hidden="1" customHeight="1">
      <c r="C54" s="104"/>
      <c r="D54" s="97" t="e">
        <f>#REF!</f>
        <v>#REF!</v>
      </c>
      <c r="E54" s="99"/>
      <c r="F54" s="99"/>
      <c r="G54" s="99"/>
      <c r="H54" s="100"/>
      <c r="I54" s="101"/>
      <c r="J54" s="101"/>
      <c r="K54" s="101"/>
      <c r="L54" s="102"/>
      <c r="M54" s="103"/>
      <c r="O54" s="104"/>
      <c r="P54" s="97" t="e">
        <f>#REF!</f>
        <v>#REF!</v>
      </c>
      <c r="Q54" s="99"/>
      <c r="R54" s="99"/>
      <c r="S54" s="99"/>
      <c r="T54" s="100"/>
      <c r="U54" s="101"/>
      <c r="V54" s="101"/>
      <c r="W54" s="101"/>
      <c r="X54" s="102"/>
      <c r="Y54" s="103"/>
      <c r="AB54" s="105"/>
    </row>
    <row r="55" spans="3:28" s="89" customFormat="1" ht="0.75" customHeight="1">
      <c r="C55" s="104"/>
      <c r="D55" s="97" t="e">
        <f>#REF!</f>
        <v>#REF!</v>
      </c>
      <c r="E55" s="99"/>
      <c r="F55" s="99"/>
      <c r="G55" s="99"/>
      <c r="H55" s="100"/>
      <c r="I55" s="101"/>
      <c r="J55" s="101"/>
      <c r="K55" s="101"/>
      <c r="L55" s="102"/>
      <c r="M55" s="103"/>
      <c r="O55" s="104"/>
      <c r="P55" s="97" t="e">
        <f>#REF!</f>
        <v>#REF!</v>
      </c>
      <c r="Q55" s="99"/>
      <c r="R55" s="99"/>
      <c r="S55" s="99"/>
      <c r="T55" s="100"/>
      <c r="U55" s="101"/>
      <c r="V55" s="101"/>
      <c r="W55" s="101"/>
      <c r="X55" s="102"/>
      <c r="Y55" s="103"/>
      <c r="AB55" s="105"/>
    </row>
    <row r="56" spans="3:28" s="89" customFormat="1" ht="21.75" customHeight="1">
      <c r="C56" s="103"/>
      <c r="D56" s="97" t="e">
        <f>#REF!</f>
        <v>#REF!</v>
      </c>
      <c r="E56" s="99" t="s">
        <v>57</v>
      </c>
      <c r="F56" s="99" t="s">
        <v>57</v>
      </c>
      <c r="G56" s="99" t="s">
        <v>57</v>
      </c>
      <c r="H56" s="100"/>
      <c r="I56" s="101"/>
      <c r="J56" s="101"/>
      <c r="K56" s="101"/>
      <c r="L56" s="102"/>
      <c r="M56" s="106"/>
      <c r="O56" s="103"/>
      <c r="P56" s="97" t="e">
        <f>#REF!</f>
        <v>#REF!</v>
      </c>
      <c r="Q56" s="99" t="s">
        <v>57</v>
      </c>
      <c r="R56" s="99" t="s">
        <v>57</v>
      </c>
      <c r="S56" s="99" t="s">
        <v>57</v>
      </c>
      <c r="T56" s="100"/>
      <c r="U56" s="101"/>
      <c r="V56" s="101"/>
      <c r="W56" s="101"/>
      <c r="X56" s="102"/>
      <c r="Y56" s="106"/>
    </row>
    <row r="57" spans="3:28" s="89" customFormat="1" ht="2.25" hidden="1" customHeight="1">
      <c r="C57" s="103"/>
      <c r="D57" s="97" t="e">
        <f>#REF!</f>
        <v>#REF!</v>
      </c>
      <c r="E57" s="99"/>
      <c r="F57" s="99"/>
      <c r="G57" s="99"/>
      <c r="H57" s="100"/>
      <c r="I57" s="101"/>
      <c r="J57" s="101"/>
      <c r="K57" s="101"/>
      <c r="L57" s="102"/>
      <c r="M57" s="106"/>
      <c r="O57" s="103"/>
      <c r="P57" s="97" t="e">
        <f>#REF!</f>
        <v>#REF!</v>
      </c>
      <c r="Q57" s="99"/>
      <c r="R57" s="99"/>
      <c r="S57" s="99"/>
      <c r="T57" s="100"/>
      <c r="U57" s="101"/>
      <c r="V57" s="101"/>
      <c r="W57" s="101"/>
      <c r="X57" s="102"/>
      <c r="Y57" s="106"/>
    </row>
    <row r="58" spans="3:28" s="89" customFormat="1" ht="22.5" hidden="1" customHeight="1">
      <c r="C58" s="103"/>
      <c r="D58" s="97" t="e">
        <f>#REF!</f>
        <v>#REF!</v>
      </c>
      <c r="E58" s="99"/>
      <c r="F58" s="99"/>
      <c r="G58" s="99"/>
      <c r="H58" s="100"/>
      <c r="I58" s="101"/>
      <c r="J58" s="101"/>
      <c r="K58" s="101"/>
      <c r="L58" s="102"/>
      <c r="M58" s="106"/>
      <c r="O58" s="103"/>
      <c r="P58" s="97" t="e">
        <f>#REF!</f>
        <v>#REF!</v>
      </c>
      <c r="Q58" s="99"/>
      <c r="R58" s="99"/>
      <c r="S58" s="99"/>
      <c r="T58" s="100"/>
      <c r="U58" s="101"/>
      <c r="V58" s="101"/>
      <c r="W58" s="101"/>
      <c r="X58" s="102"/>
      <c r="Y58" s="106"/>
    </row>
    <row r="59" spans="3:28" s="89" customFormat="1" ht="22.5" customHeight="1">
      <c r="C59" s="98"/>
      <c r="D59" s="97" t="e">
        <f>#REF!</f>
        <v>#REF!</v>
      </c>
      <c r="E59" s="99" t="s">
        <v>57</v>
      </c>
      <c r="F59" s="99" t="s">
        <v>57</v>
      </c>
      <c r="G59" s="99" t="s">
        <v>57</v>
      </c>
      <c r="H59" s="100"/>
      <c r="I59" s="101"/>
      <c r="J59" s="101"/>
      <c r="K59" s="101"/>
      <c r="L59" s="102"/>
      <c r="M59" s="106"/>
      <c r="O59" s="98"/>
      <c r="P59" s="97" t="e">
        <f>#REF!</f>
        <v>#REF!</v>
      </c>
      <c r="Q59" s="99" t="s">
        <v>57</v>
      </c>
      <c r="R59" s="99" t="s">
        <v>57</v>
      </c>
      <c r="S59" s="99" t="s">
        <v>57</v>
      </c>
      <c r="T59" s="100"/>
      <c r="U59" s="101"/>
      <c r="V59" s="101"/>
      <c r="W59" s="101"/>
      <c r="X59" s="102"/>
      <c r="Y59" s="106"/>
    </row>
    <row r="60" spans="3:28" s="89" customFormat="1" ht="0.75" customHeight="1">
      <c r="C60" s="98"/>
      <c r="D60" s="97" t="e">
        <f>#REF!</f>
        <v>#REF!</v>
      </c>
      <c r="E60" s="99"/>
      <c r="F60" s="99"/>
      <c r="G60" s="99"/>
      <c r="H60" s="100"/>
      <c r="I60" s="101"/>
      <c r="J60" s="101"/>
      <c r="K60" s="101"/>
      <c r="L60" s="102"/>
      <c r="M60" s="106"/>
      <c r="O60" s="98"/>
      <c r="P60" s="97" t="e">
        <f>#REF!</f>
        <v>#REF!</v>
      </c>
      <c r="Q60" s="99"/>
      <c r="R60" s="99"/>
      <c r="S60" s="99"/>
      <c r="T60" s="100"/>
      <c r="U60" s="101"/>
      <c r="V60" s="101"/>
      <c r="W60" s="101"/>
      <c r="X60" s="102"/>
      <c r="Y60" s="106"/>
    </row>
    <row r="61" spans="3:28" s="89" customFormat="1" ht="22.5" customHeight="1">
      <c r="C61" s="107"/>
      <c r="D61" s="97" t="e">
        <f>#REF!</f>
        <v>#REF!</v>
      </c>
      <c r="E61" s="108" t="s">
        <v>57</v>
      </c>
      <c r="F61" s="108" t="s">
        <v>57</v>
      </c>
      <c r="G61" s="108" t="s">
        <v>57</v>
      </c>
      <c r="H61" s="109"/>
      <c r="I61" s="110"/>
      <c r="J61" s="110"/>
      <c r="K61" s="110"/>
      <c r="L61" s="111"/>
      <c r="M61" s="112"/>
      <c r="O61" s="107"/>
      <c r="P61" s="97" t="e">
        <f>#REF!</f>
        <v>#REF!</v>
      </c>
      <c r="Q61" s="108" t="s">
        <v>57</v>
      </c>
      <c r="R61" s="108" t="s">
        <v>57</v>
      </c>
      <c r="S61" s="108" t="s">
        <v>57</v>
      </c>
      <c r="T61" s="109"/>
      <c r="U61" s="110"/>
      <c r="V61" s="110"/>
      <c r="W61" s="110"/>
      <c r="X61" s="111"/>
      <c r="Y61" s="112"/>
    </row>
    <row r="62" spans="3:28" s="89" customFormat="1" ht="22.5" customHeight="1">
      <c r="C62" s="90" t="s">
        <v>61</v>
      </c>
      <c r="D62" s="97" t="e">
        <f>#REF!</f>
        <v>#REF!</v>
      </c>
      <c r="E62" s="92" t="s">
        <v>57</v>
      </c>
      <c r="F62" s="92" t="s">
        <v>57</v>
      </c>
      <c r="G62" s="92" t="s">
        <v>57</v>
      </c>
      <c r="H62" s="93"/>
      <c r="I62" s="94"/>
      <c r="J62" s="94"/>
      <c r="K62" s="94"/>
      <c r="L62" s="95"/>
      <c r="M62" s="96"/>
      <c r="O62" s="90" t="s">
        <v>61</v>
      </c>
      <c r="P62" s="97" t="e">
        <f>#REF!</f>
        <v>#REF!</v>
      </c>
      <c r="Q62" s="92" t="s">
        <v>57</v>
      </c>
      <c r="R62" s="92" t="s">
        <v>57</v>
      </c>
      <c r="S62" s="92" t="s">
        <v>57</v>
      </c>
      <c r="T62" s="93"/>
      <c r="U62" s="94"/>
      <c r="V62" s="94"/>
      <c r="W62" s="94"/>
      <c r="X62" s="95"/>
      <c r="Y62" s="96"/>
    </row>
    <row r="63" spans="3:28" s="89" customFormat="1" ht="0.75" customHeight="1">
      <c r="C63" s="98"/>
      <c r="D63" s="97" t="e">
        <f>#REF!</f>
        <v>#REF!</v>
      </c>
      <c r="E63" s="99"/>
      <c r="F63" s="99"/>
      <c r="G63" s="99"/>
      <c r="H63" s="100"/>
      <c r="I63" s="101"/>
      <c r="J63" s="101"/>
      <c r="K63" s="101"/>
      <c r="L63" s="102"/>
      <c r="M63" s="103"/>
      <c r="O63" s="98"/>
      <c r="P63" s="97" t="e">
        <f>#REF!</f>
        <v>#REF!</v>
      </c>
      <c r="Q63" s="99"/>
      <c r="R63" s="99"/>
      <c r="S63" s="99"/>
      <c r="T63" s="100"/>
      <c r="U63" s="101"/>
      <c r="V63" s="101"/>
      <c r="W63" s="101"/>
      <c r="X63" s="102"/>
      <c r="Y63" s="103"/>
    </row>
    <row r="64" spans="3:28" s="89" customFormat="1" ht="22.5" hidden="1" customHeight="1">
      <c r="C64" s="98"/>
      <c r="D64" s="97" t="e">
        <f>#REF!</f>
        <v>#REF!</v>
      </c>
      <c r="E64" s="99"/>
      <c r="F64" s="99"/>
      <c r="G64" s="99"/>
      <c r="H64" s="100"/>
      <c r="I64" s="101"/>
      <c r="J64" s="101"/>
      <c r="K64" s="101"/>
      <c r="L64" s="102"/>
      <c r="M64" s="103"/>
      <c r="O64" s="98"/>
      <c r="P64" s="97" t="e">
        <f>#REF!</f>
        <v>#REF!</v>
      </c>
      <c r="Q64" s="99"/>
      <c r="R64" s="99"/>
      <c r="S64" s="99"/>
      <c r="T64" s="100"/>
      <c r="U64" s="101"/>
      <c r="V64" s="101"/>
      <c r="W64" s="101"/>
      <c r="X64" s="102"/>
      <c r="Y64" s="103"/>
    </row>
    <row r="65" spans="3:28" s="89" customFormat="1" ht="20.25" customHeight="1">
      <c r="C65" s="104">
        <f>+C53+1</f>
        <v>46143</v>
      </c>
      <c r="D65" s="97" t="e">
        <f>#REF!</f>
        <v>#REF!</v>
      </c>
      <c r="E65" s="99" t="s">
        <v>57</v>
      </c>
      <c r="F65" s="99" t="s">
        <v>57</v>
      </c>
      <c r="G65" s="99" t="s">
        <v>57</v>
      </c>
      <c r="H65" s="100"/>
      <c r="I65" s="101"/>
      <c r="J65" s="101"/>
      <c r="K65" s="101"/>
      <c r="L65" s="102"/>
      <c r="M65" s="103"/>
      <c r="O65" s="104">
        <f>+O53+1</f>
        <v>46150</v>
      </c>
      <c r="P65" s="97" t="e">
        <f>#REF!</f>
        <v>#REF!</v>
      </c>
      <c r="Q65" s="99" t="s">
        <v>57</v>
      </c>
      <c r="R65" s="99" t="s">
        <v>57</v>
      </c>
      <c r="S65" s="99" t="s">
        <v>57</v>
      </c>
      <c r="T65" s="100"/>
      <c r="U65" s="101"/>
      <c r="V65" s="101"/>
      <c r="W65" s="101"/>
      <c r="X65" s="102"/>
      <c r="Y65" s="103"/>
      <c r="AB65" s="105"/>
    </row>
    <row r="66" spans="3:28" s="89" customFormat="1" ht="22.5" hidden="1" customHeight="1">
      <c r="C66" s="104"/>
      <c r="D66" s="97" t="e">
        <f>#REF!</f>
        <v>#REF!</v>
      </c>
      <c r="E66" s="99"/>
      <c r="F66" s="99"/>
      <c r="G66" s="99"/>
      <c r="H66" s="100"/>
      <c r="I66" s="101"/>
      <c r="J66" s="101"/>
      <c r="K66" s="101"/>
      <c r="L66" s="102"/>
      <c r="M66" s="103"/>
      <c r="O66" s="104"/>
      <c r="P66" s="97" t="e">
        <f>#REF!</f>
        <v>#REF!</v>
      </c>
      <c r="Q66" s="99"/>
      <c r="R66" s="99"/>
      <c r="S66" s="99"/>
      <c r="T66" s="100"/>
      <c r="U66" s="101"/>
      <c r="V66" s="101"/>
      <c r="W66" s="101"/>
      <c r="X66" s="102"/>
      <c r="Y66" s="103"/>
      <c r="AB66" s="105"/>
    </row>
    <row r="67" spans="3:28" s="89" customFormat="1" ht="0.75" customHeight="1">
      <c r="C67" s="104"/>
      <c r="D67" s="97" t="e">
        <f>#REF!</f>
        <v>#REF!</v>
      </c>
      <c r="E67" s="99"/>
      <c r="F67" s="99"/>
      <c r="G67" s="99"/>
      <c r="H67" s="100"/>
      <c r="I67" s="101"/>
      <c r="J67" s="101"/>
      <c r="K67" s="101"/>
      <c r="L67" s="102"/>
      <c r="M67" s="103"/>
      <c r="O67" s="104"/>
      <c r="P67" s="97" t="e">
        <f>#REF!</f>
        <v>#REF!</v>
      </c>
      <c r="Q67" s="99"/>
      <c r="R67" s="99"/>
      <c r="S67" s="99"/>
      <c r="T67" s="100"/>
      <c r="U67" s="101"/>
      <c r="V67" s="101"/>
      <c r="W67" s="101"/>
      <c r="X67" s="102"/>
      <c r="Y67" s="103"/>
      <c r="AB67" s="105"/>
    </row>
    <row r="68" spans="3:28" s="89" customFormat="1" ht="21.75" customHeight="1">
      <c r="C68" s="103"/>
      <c r="D68" s="97" t="e">
        <f>#REF!</f>
        <v>#REF!</v>
      </c>
      <c r="E68" s="99" t="s">
        <v>57</v>
      </c>
      <c r="F68" s="99" t="s">
        <v>57</v>
      </c>
      <c r="G68" s="99" t="s">
        <v>57</v>
      </c>
      <c r="H68" s="100"/>
      <c r="I68" s="101"/>
      <c r="J68" s="101"/>
      <c r="K68" s="101"/>
      <c r="L68" s="102"/>
      <c r="M68" s="106"/>
      <c r="O68" s="103"/>
      <c r="P68" s="97" t="e">
        <f>#REF!</f>
        <v>#REF!</v>
      </c>
      <c r="Q68" s="99" t="s">
        <v>57</v>
      </c>
      <c r="R68" s="99" t="s">
        <v>57</v>
      </c>
      <c r="S68" s="99" t="s">
        <v>57</v>
      </c>
      <c r="T68" s="100"/>
      <c r="U68" s="101"/>
      <c r="V68" s="101"/>
      <c r="W68" s="101"/>
      <c r="X68" s="102"/>
      <c r="Y68" s="106"/>
    </row>
    <row r="69" spans="3:28" s="89" customFormat="1" ht="2.25" hidden="1" customHeight="1">
      <c r="C69" s="103"/>
      <c r="D69" s="97" t="e">
        <f>#REF!</f>
        <v>#REF!</v>
      </c>
      <c r="E69" s="99"/>
      <c r="F69" s="99"/>
      <c r="G69" s="99"/>
      <c r="H69" s="100"/>
      <c r="I69" s="101"/>
      <c r="J69" s="101"/>
      <c r="K69" s="101"/>
      <c r="L69" s="102"/>
      <c r="M69" s="106"/>
      <c r="O69" s="103"/>
      <c r="P69" s="97" t="e">
        <f>#REF!</f>
        <v>#REF!</v>
      </c>
      <c r="Q69" s="99"/>
      <c r="R69" s="99"/>
      <c r="S69" s="99"/>
      <c r="T69" s="100"/>
      <c r="U69" s="101"/>
      <c r="V69" s="101"/>
      <c r="W69" s="101"/>
      <c r="X69" s="102"/>
      <c r="Y69" s="106"/>
    </row>
    <row r="70" spans="3:28" s="89" customFormat="1" ht="22.5" hidden="1" customHeight="1">
      <c r="C70" s="103"/>
      <c r="D70" s="97" t="e">
        <f>#REF!</f>
        <v>#REF!</v>
      </c>
      <c r="E70" s="99"/>
      <c r="F70" s="99"/>
      <c r="G70" s="99"/>
      <c r="H70" s="100"/>
      <c r="I70" s="101"/>
      <c r="J70" s="101"/>
      <c r="K70" s="101"/>
      <c r="L70" s="102"/>
      <c r="M70" s="106"/>
      <c r="O70" s="103"/>
      <c r="P70" s="97" t="e">
        <f>#REF!</f>
        <v>#REF!</v>
      </c>
      <c r="Q70" s="99"/>
      <c r="R70" s="99"/>
      <c r="S70" s="99"/>
      <c r="T70" s="100"/>
      <c r="U70" s="101"/>
      <c r="V70" s="101"/>
      <c r="W70" s="101"/>
      <c r="X70" s="102"/>
      <c r="Y70" s="106"/>
    </row>
    <row r="71" spans="3:28" s="89" customFormat="1" ht="22.5" customHeight="1">
      <c r="C71" s="98"/>
      <c r="D71" s="97" t="e">
        <f>#REF!</f>
        <v>#REF!</v>
      </c>
      <c r="E71" s="99" t="s">
        <v>57</v>
      </c>
      <c r="F71" s="99" t="s">
        <v>57</v>
      </c>
      <c r="G71" s="99" t="s">
        <v>57</v>
      </c>
      <c r="H71" s="100"/>
      <c r="I71" s="101"/>
      <c r="J71" s="101"/>
      <c r="K71" s="101"/>
      <c r="L71" s="102"/>
      <c r="M71" s="106"/>
      <c r="O71" s="98"/>
      <c r="P71" s="97" t="e">
        <f>#REF!</f>
        <v>#REF!</v>
      </c>
      <c r="Q71" s="99" t="s">
        <v>57</v>
      </c>
      <c r="R71" s="99" t="s">
        <v>57</v>
      </c>
      <c r="S71" s="99" t="s">
        <v>57</v>
      </c>
      <c r="T71" s="100"/>
      <c r="U71" s="101"/>
      <c r="V71" s="101"/>
      <c r="W71" s="101"/>
      <c r="X71" s="102"/>
      <c r="Y71" s="106"/>
    </row>
    <row r="72" spans="3:28" s="89" customFormat="1" ht="0.75" customHeight="1">
      <c r="C72" s="98"/>
      <c r="D72" s="97" t="e">
        <f>#REF!</f>
        <v>#REF!</v>
      </c>
      <c r="E72" s="99"/>
      <c r="F72" s="99"/>
      <c r="G72" s="99"/>
      <c r="H72" s="100"/>
      <c r="I72" s="101"/>
      <c r="J72" s="101"/>
      <c r="K72" s="101"/>
      <c r="L72" s="102"/>
      <c r="M72" s="106"/>
      <c r="O72" s="98"/>
      <c r="P72" s="97" t="e">
        <f>#REF!</f>
        <v>#REF!</v>
      </c>
      <c r="Q72" s="99"/>
      <c r="R72" s="99"/>
      <c r="S72" s="99"/>
      <c r="T72" s="100"/>
      <c r="U72" s="101"/>
      <c r="V72" s="101"/>
      <c r="W72" s="101"/>
      <c r="X72" s="102"/>
      <c r="Y72" s="106"/>
    </row>
    <row r="73" spans="3:28" s="89" customFormat="1" ht="22.5" customHeight="1">
      <c r="C73" s="107"/>
      <c r="D73" s="97" t="e">
        <f>#REF!</f>
        <v>#REF!</v>
      </c>
      <c r="E73" s="108" t="s">
        <v>57</v>
      </c>
      <c r="F73" s="108" t="s">
        <v>57</v>
      </c>
      <c r="G73" s="108" t="s">
        <v>57</v>
      </c>
      <c r="H73" s="109"/>
      <c r="I73" s="110"/>
      <c r="J73" s="110"/>
      <c r="K73" s="110"/>
      <c r="L73" s="111"/>
      <c r="M73" s="112"/>
      <c r="O73" s="107"/>
      <c r="P73" s="97" t="e">
        <f>#REF!</f>
        <v>#REF!</v>
      </c>
      <c r="Q73" s="108" t="s">
        <v>57</v>
      </c>
      <c r="R73" s="108" t="s">
        <v>57</v>
      </c>
      <c r="S73" s="108" t="s">
        <v>57</v>
      </c>
      <c r="T73" s="109"/>
      <c r="U73" s="110"/>
      <c r="V73" s="110"/>
      <c r="W73" s="110"/>
      <c r="X73" s="111"/>
      <c r="Y73" s="112"/>
    </row>
    <row r="74" spans="3:28" ht="15" customHeight="1">
      <c r="C74" s="297" t="s">
        <v>62</v>
      </c>
      <c r="D74" s="297"/>
      <c r="E74" s="297"/>
      <c r="F74" s="297"/>
      <c r="G74" s="297"/>
      <c r="H74" s="297"/>
      <c r="I74" s="297"/>
      <c r="J74" s="297"/>
      <c r="K74" s="297"/>
      <c r="L74" s="297"/>
      <c r="M74" s="297"/>
      <c r="O74" s="297" t="s">
        <v>62</v>
      </c>
      <c r="P74" s="297"/>
      <c r="Q74" s="297"/>
      <c r="R74" s="297"/>
      <c r="S74" s="297"/>
      <c r="T74" s="297"/>
      <c r="U74" s="297"/>
      <c r="V74" s="297"/>
      <c r="W74" s="297"/>
      <c r="X74" s="297"/>
      <c r="Y74" s="297"/>
    </row>
    <row r="75" spans="3:28">
      <c r="C75" s="113"/>
      <c r="D75" s="113"/>
      <c r="E75" s="113"/>
      <c r="F75" s="113"/>
      <c r="G75" s="113"/>
      <c r="H75" s="113"/>
      <c r="I75" s="113"/>
      <c r="J75" s="113"/>
      <c r="K75" s="113"/>
      <c r="L75" s="113"/>
      <c r="M75" s="113"/>
      <c r="O75" s="113"/>
      <c r="P75" s="113"/>
      <c r="Q75" s="113"/>
      <c r="R75" s="113"/>
      <c r="S75" s="113"/>
      <c r="T75" s="113"/>
      <c r="U75" s="113"/>
      <c r="V75" s="113"/>
      <c r="W75" s="113"/>
      <c r="X75" s="113"/>
      <c r="Y75" s="113"/>
    </row>
    <row r="76" spans="3:28">
      <c r="C76" s="298" t="s">
        <v>63</v>
      </c>
      <c r="D76" s="298"/>
      <c r="E76" s="298"/>
      <c r="F76" s="298"/>
      <c r="G76" s="298"/>
      <c r="H76" s="298"/>
      <c r="I76" s="298"/>
      <c r="J76" s="298"/>
      <c r="K76" s="298"/>
      <c r="L76" s="298"/>
      <c r="M76" s="298"/>
      <c r="O76" s="298" t="s">
        <v>63</v>
      </c>
      <c r="P76" s="298"/>
      <c r="Q76" s="298"/>
      <c r="R76" s="298"/>
      <c r="S76" s="298"/>
      <c r="T76" s="298"/>
      <c r="U76" s="298"/>
      <c r="V76" s="298"/>
      <c r="W76" s="298"/>
      <c r="X76" s="298"/>
      <c r="Y76" s="298"/>
    </row>
    <row r="77" spans="3:28" ht="115.5" customHeight="1">
      <c r="C77" s="299"/>
      <c r="D77" s="300"/>
      <c r="E77" s="300"/>
      <c r="F77" s="300"/>
      <c r="G77" s="300"/>
      <c r="H77" s="300"/>
      <c r="I77" s="300"/>
      <c r="J77" s="300"/>
      <c r="K77" s="300"/>
      <c r="L77" s="300"/>
      <c r="M77" s="301"/>
      <c r="O77" s="299"/>
      <c r="P77" s="300"/>
      <c r="Q77" s="300"/>
      <c r="R77" s="300"/>
      <c r="S77" s="300"/>
      <c r="T77" s="300"/>
      <c r="U77" s="300"/>
      <c r="V77" s="300"/>
      <c r="W77" s="300"/>
      <c r="X77" s="300"/>
      <c r="Y77" s="301"/>
    </row>
    <row r="79" spans="3:28" ht="53.25" customHeight="1">
      <c r="C79" s="67"/>
      <c r="D79" s="68"/>
      <c r="E79" s="69"/>
      <c r="F79" s="69"/>
      <c r="G79" s="69"/>
      <c r="H79" s="69"/>
      <c r="I79" s="69"/>
      <c r="J79" s="69"/>
      <c r="K79" s="69"/>
      <c r="L79" s="69"/>
      <c r="M79" s="70" t="s">
        <v>37</v>
      </c>
      <c r="O79" s="67"/>
      <c r="P79" s="68"/>
      <c r="Q79" s="69"/>
      <c r="R79" s="69"/>
      <c r="S79" s="69"/>
      <c r="T79" s="69"/>
      <c r="U79" s="69"/>
      <c r="V79" s="69"/>
      <c r="W79" s="69"/>
      <c r="X79" s="69"/>
      <c r="Y79" s="70" t="s">
        <v>37</v>
      </c>
    </row>
    <row r="80" spans="3:28" ht="5.25" customHeight="1"/>
    <row r="81" spans="1:28">
      <c r="A81" s="72" t="s">
        <v>28</v>
      </c>
      <c r="C81" s="282" t="str">
        <f>C3</f>
        <v>Année 2022/2023</v>
      </c>
      <c r="D81" s="282"/>
      <c r="E81" s="283" t="str">
        <f>+CONCATENATE("Période ",$A$8)</f>
        <v>Période 6</v>
      </c>
      <c r="F81" s="283"/>
      <c r="G81" s="283"/>
      <c r="H81" s="283"/>
      <c r="I81" s="283"/>
      <c r="J81" s="283"/>
      <c r="K81" s="283"/>
      <c r="L81" s="283"/>
      <c r="M81" s="73" t="str">
        <f>+CONCATENATE("Semaine ",$A$6)</f>
        <v>Semaine 18</v>
      </c>
      <c r="O81" s="282" t="str">
        <f>+C81</f>
        <v>Année 2022/2023</v>
      </c>
      <c r="P81" s="282"/>
      <c r="Q81" s="283" t="str">
        <f>+CONCATENATE("Période ",$A$8)</f>
        <v>Période 6</v>
      </c>
      <c r="R81" s="283"/>
      <c r="S81" s="283"/>
      <c r="T81" s="283"/>
      <c r="U81" s="283"/>
      <c r="V81" s="283"/>
      <c r="W81" s="283"/>
      <c r="X81" s="283"/>
      <c r="Y81" s="73" t="str">
        <f>+CONCATENATE("Semaine ",$A$6+1)</f>
        <v>Semaine 19</v>
      </c>
    </row>
    <row r="82" spans="1:28">
      <c r="A82" s="74">
        <f>'5E D2'!M42</f>
        <v>46153</v>
      </c>
      <c r="C82" s="75"/>
      <c r="D82" s="75"/>
      <c r="E82" s="76"/>
      <c r="F82" s="76"/>
      <c r="G82" s="76"/>
      <c r="H82" s="76"/>
      <c r="I82" s="76"/>
      <c r="J82" s="76"/>
      <c r="K82" s="76"/>
      <c r="L82" s="76"/>
      <c r="M82" s="77"/>
      <c r="O82" s="75"/>
      <c r="P82" s="75"/>
      <c r="Q82" s="76"/>
      <c r="R82" s="76"/>
      <c r="S82" s="76"/>
      <c r="T82" s="76"/>
      <c r="U82" s="76"/>
      <c r="V82" s="76"/>
      <c r="W82" s="76"/>
      <c r="X82" s="76"/>
      <c r="Y82" s="77"/>
    </row>
    <row r="83" spans="1:28" ht="15.75">
      <c r="A83" s="72" t="s">
        <v>38</v>
      </c>
      <c r="C83" s="78" t="s">
        <v>39</v>
      </c>
      <c r="D83" s="284" t="s">
        <v>40</v>
      </c>
      <c r="E83" s="284"/>
      <c r="F83" s="284"/>
      <c r="G83" s="284"/>
      <c r="H83" s="284"/>
      <c r="I83" s="284"/>
      <c r="J83" s="284"/>
      <c r="K83" s="284"/>
      <c r="L83" s="284"/>
      <c r="M83" s="284"/>
      <c r="O83" s="78" t="s">
        <v>39</v>
      </c>
      <c r="P83" s="284" t="s">
        <v>40</v>
      </c>
      <c r="Q83" s="284"/>
      <c r="R83" s="284"/>
      <c r="S83" s="284"/>
      <c r="T83" s="284"/>
      <c r="U83" s="284"/>
      <c r="V83" s="284"/>
      <c r="W83" s="284"/>
      <c r="X83" s="284"/>
      <c r="Y83" s="284"/>
    </row>
    <row r="84" spans="1:28">
      <c r="A84" s="79">
        <f>'5E D2'!L42</f>
        <v>20</v>
      </c>
    </row>
    <row r="85" spans="1:28" ht="18" customHeight="1">
      <c r="A85" s="72" t="s">
        <v>41</v>
      </c>
      <c r="C85" s="78" t="s">
        <v>42</v>
      </c>
      <c r="O85" s="78" t="s">
        <v>42</v>
      </c>
    </row>
    <row r="86" spans="1:28">
      <c r="A86" s="79">
        <f>A8</f>
        <v>6</v>
      </c>
    </row>
    <row r="87" spans="1:28" ht="63" customHeight="1">
      <c r="C87" s="293" t="s">
        <v>43</v>
      </c>
      <c r="D87" s="293"/>
      <c r="E87" s="293"/>
      <c r="F87" s="293"/>
      <c r="G87" s="293"/>
      <c r="H87" s="293"/>
      <c r="I87" s="293"/>
      <c r="J87" s="293"/>
      <c r="K87" s="293"/>
      <c r="L87" s="293"/>
      <c r="M87" s="293"/>
      <c r="O87" s="293" t="s">
        <v>43</v>
      </c>
      <c r="P87" s="293"/>
      <c r="Q87" s="293"/>
      <c r="R87" s="293"/>
      <c r="S87" s="293"/>
      <c r="T87" s="293"/>
      <c r="U87" s="293"/>
      <c r="V87" s="293"/>
      <c r="W87" s="293"/>
      <c r="X87" s="293"/>
      <c r="Y87" s="293"/>
    </row>
    <row r="88" spans="1:28" ht="9" customHeight="1"/>
    <row r="89" spans="1:28" ht="15" customHeight="1">
      <c r="E89" s="80"/>
      <c r="G89" s="81"/>
      <c r="H89" s="294" t="s">
        <v>44</v>
      </c>
      <c r="I89" s="295"/>
      <c r="J89" s="295"/>
      <c r="K89" s="295"/>
      <c r="L89" s="295"/>
      <c r="M89" s="296"/>
      <c r="Q89" s="80"/>
      <c r="S89" s="81"/>
      <c r="T89" s="294" t="s">
        <v>44</v>
      </c>
      <c r="U89" s="295"/>
      <c r="V89" s="295"/>
      <c r="W89" s="295"/>
      <c r="X89" s="295"/>
      <c r="Y89" s="296"/>
    </row>
    <row r="90" spans="1:28" ht="39" customHeight="1">
      <c r="E90" s="82"/>
      <c r="F90" s="83"/>
      <c r="G90" s="84"/>
      <c r="H90" s="285" t="s">
        <v>45</v>
      </c>
      <c r="I90" s="287" t="s">
        <v>46</v>
      </c>
      <c r="J90" s="287" t="s">
        <v>47</v>
      </c>
      <c r="K90" s="287" t="s">
        <v>48</v>
      </c>
      <c r="L90" s="289" t="s">
        <v>49</v>
      </c>
      <c r="M90" s="291" t="s">
        <v>50</v>
      </c>
      <c r="Q90" s="82"/>
      <c r="R90" s="83"/>
      <c r="S90" s="84"/>
      <c r="T90" s="285" t="s">
        <v>45</v>
      </c>
      <c r="U90" s="287" t="s">
        <v>46</v>
      </c>
      <c r="V90" s="287" t="s">
        <v>47</v>
      </c>
      <c r="W90" s="287" t="s">
        <v>48</v>
      </c>
      <c r="X90" s="289" t="s">
        <v>49</v>
      </c>
      <c r="Y90" s="291" t="s">
        <v>50</v>
      </c>
    </row>
    <row r="91" spans="1:28" ht="15.75">
      <c r="C91" s="85" t="s">
        <v>51</v>
      </c>
      <c r="D91" s="86" t="s">
        <v>52</v>
      </c>
      <c r="E91" s="87" t="s">
        <v>53</v>
      </c>
      <c r="F91" s="87" t="s">
        <v>54</v>
      </c>
      <c r="G91" s="87" t="s">
        <v>55</v>
      </c>
      <c r="H91" s="286"/>
      <c r="I91" s="288"/>
      <c r="J91" s="288"/>
      <c r="K91" s="288"/>
      <c r="L91" s="290"/>
      <c r="M91" s="292"/>
      <c r="O91" s="85" t="s">
        <v>51</v>
      </c>
      <c r="P91" s="88" t="s">
        <v>52</v>
      </c>
      <c r="Q91" s="87" t="s">
        <v>53</v>
      </c>
      <c r="R91" s="87" t="s">
        <v>54</v>
      </c>
      <c r="S91" s="87" t="s">
        <v>55</v>
      </c>
      <c r="T91" s="286"/>
      <c r="U91" s="288"/>
      <c r="V91" s="288"/>
      <c r="W91" s="288"/>
      <c r="X91" s="290"/>
      <c r="Y91" s="292"/>
    </row>
    <row r="92" spans="1:28" s="89" customFormat="1" ht="22.5" customHeight="1">
      <c r="C92" s="90" t="s">
        <v>56</v>
      </c>
      <c r="D92" s="91" t="e">
        <f>#REF!</f>
        <v>#REF!</v>
      </c>
      <c r="E92" s="92" t="s">
        <v>57</v>
      </c>
      <c r="F92" s="92" t="s">
        <v>57</v>
      </c>
      <c r="G92" s="92" t="s">
        <v>57</v>
      </c>
      <c r="H92" s="93"/>
      <c r="I92" s="94"/>
      <c r="J92" s="94"/>
      <c r="K92" s="94"/>
      <c r="L92" s="95"/>
      <c r="M92" s="96"/>
      <c r="O92" s="90" t="s">
        <v>56</v>
      </c>
      <c r="P92" s="91" t="e">
        <f>#REF!</f>
        <v>#REF!</v>
      </c>
      <c r="Q92" s="92" t="s">
        <v>57</v>
      </c>
      <c r="R92" s="92" t="s">
        <v>57</v>
      </c>
      <c r="S92" s="92" t="s">
        <v>57</v>
      </c>
      <c r="T92" s="93"/>
      <c r="U92" s="94"/>
      <c r="V92" s="94"/>
      <c r="W92" s="94"/>
      <c r="X92" s="95"/>
      <c r="Y92" s="96"/>
    </row>
    <row r="93" spans="1:28" s="89" customFormat="1" ht="0.75" customHeight="1">
      <c r="C93" s="98"/>
      <c r="D93" s="91" t="e">
        <f>#REF!</f>
        <v>#REF!</v>
      </c>
      <c r="E93" s="99"/>
      <c r="F93" s="99"/>
      <c r="G93" s="99"/>
      <c r="H93" s="100"/>
      <c r="I93" s="101"/>
      <c r="J93" s="101"/>
      <c r="K93" s="101"/>
      <c r="L93" s="102"/>
      <c r="M93" s="103"/>
      <c r="O93" s="98"/>
      <c r="P93" s="91" t="e">
        <f>#REF!</f>
        <v>#REF!</v>
      </c>
      <c r="Q93" s="99"/>
      <c r="R93" s="99"/>
      <c r="S93" s="99"/>
      <c r="T93" s="100"/>
      <c r="U93" s="101"/>
      <c r="V93" s="101"/>
      <c r="W93" s="101"/>
      <c r="X93" s="102"/>
      <c r="Y93" s="103"/>
    </row>
    <row r="94" spans="1:28" s="89" customFormat="1" ht="22.5" hidden="1" customHeight="1">
      <c r="C94" s="98"/>
      <c r="D94" s="91" t="e">
        <f>#REF!</f>
        <v>#REF!</v>
      </c>
      <c r="E94" s="99"/>
      <c r="F94" s="99"/>
      <c r="G94" s="99"/>
      <c r="H94" s="100"/>
      <c r="I94" s="101"/>
      <c r="J94" s="101"/>
      <c r="K94" s="101"/>
      <c r="L94" s="102"/>
      <c r="M94" s="103"/>
      <c r="O94" s="98"/>
      <c r="P94" s="91" t="e">
        <f>#REF!</f>
        <v>#REF!</v>
      </c>
      <c r="Q94" s="99"/>
      <c r="R94" s="99"/>
      <c r="S94" s="99"/>
      <c r="T94" s="100"/>
      <c r="U94" s="101"/>
      <c r="V94" s="101"/>
      <c r="W94" s="101"/>
      <c r="X94" s="102"/>
      <c r="Y94" s="103"/>
    </row>
    <row r="95" spans="1:28" s="89" customFormat="1" ht="20.25" customHeight="1">
      <c r="C95" s="104">
        <f>O65+3</f>
        <v>46153</v>
      </c>
      <c r="D95" s="91" t="e">
        <f>#REF!</f>
        <v>#REF!</v>
      </c>
      <c r="E95" s="99" t="s">
        <v>57</v>
      </c>
      <c r="F95" s="99" t="s">
        <v>57</v>
      </c>
      <c r="G95" s="99" t="s">
        <v>57</v>
      </c>
      <c r="H95" s="100"/>
      <c r="I95" s="101"/>
      <c r="J95" s="101"/>
      <c r="K95" s="101"/>
      <c r="L95" s="102"/>
      <c r="M95" s="103"/>
      <c r="O95" s="104">
        <f>+C143+3</f>
        <v>46160</v>
      </c>
      <c r="P95" s="91" t="e">
        <f>#REF!</f>
        <v>#REF!</v>
      </c>
      <c r="Q95" s="99" t="s">
        <v>57</v>
      </c>
      <c r="R95" s="99" t="s">
        <v>57</v>
      </c>
      <c r="S95" s="99" t="s">
        <v>57</v>
      </c>
      <c r="T95" s="100"/>
      <c r="U95" s="101"/>
      <c r="V95" s="101"/>
      <c r="W95" s="101"/>
      <c r="X95" s="102"/>
      <c r="Y95" s="103"/>
      <c r="AB95" s="105"/>
    </row>
    <row r="96" spans="1:28" s="89" customFormat="1" ht="22.5" hidden="1" customHeight="1">
      <c r="C96" s="104"/>
      <c r="D96" s="91" t="e">
        <f>#REF!</f>
        <v>#REF!</v>
      </c>
      <c r="E96" s="99"/>
      <c r="F96" s="99"/>
      <c r="G96" s="99"/>
      <c r="H96" s="100"/>
      <c r="I96" s="101"/>
      <c r="J96" s="101"/>
      <c r="K96" s="101"/>
      <c r="L96" s="102"/>
      <c r="M96" s="103"/>
      <c r="O96" s="104"/>
      <c r="P96" s="91" t="e">
        <f>#REF!</f>
        <v>#REF!</v>
      </c>
      <c r="Q96" s="99"/>
      <c r="R96" s="99"/>
      <c r="S96" s="99"/>
      <c r="T96" s="100"/>
      <c r="U96" s="101"/>
      <c r="V96" s="101"/>
      <c r="W96" s="101"/>
      <c r="X96" s="102"/>
      <c r="Y96" s="103"/>
      <c r="AB96" s="105"/>
    </row>
    <row r="97" spans="3:28" s="89" customFormat="1" ht="0.75" customHeight="1">
      <c r="C97" s="104"/>
      <c r="D97" s="91" t="e">
        <f>#REF!</f>
        <v>#REF!</v>
      </c>
      <c r="E97" s="99"/>
      <c r="F97" s="99"/>
      <c r="G97" s="99"/>
      <c r="H97" s="100"/>
      <c r="I97" s="101"/>
      <c r="J97" s="101"/>
      <c r="K97" s="101"/>
      <c r="L97" s="102"/>
      <c r="M97" s="103"/>
      <c r="O97" s="104"/>
      <c r="P97" s="91" t="e">
        <f>#REF!</f>
        <v>#REF!</v>
      </c>
      <c r="Q97" s="99"/>
      <c r="R97" s="99"/>
      <c r="S97" s="99"/>
      <c r="T97" s="100"/>
      <c r="U97" s="101"/>
      <c r="V97" s="101"/>
      <c r="W97" s="101"/>
      <c r="X97" s="102"/>
      <c r="Y97" s="103"/>
      <c r="AB97" s="105"/>
    </row>
    <row r="98" spans="3:28" s="89" customFormat="1" ht="21.75" customHeight="1">
      <c r="C98" s="103"/>
      <c r="D98" s="91" t="e">
        <f>#REF!</f>
        <v>#REF!</v>
      </c>
      <c r="E98" s="99" t="s">
        <v>57</v>
      </c>
      <c r="F98" s="99" t="s">
        <v>57</v>
      </c>
      <c r="G98" s="99" t="s">
        <v>57</v>
      </c>
      <c r="H98" s="100"/>
      <c r="I98" s="101"/>
      <c r="J98" s="101"/>
      <c r="K98" s="101"/>
      <c r="L98" s="102"/>
      <c r="M98" s="106"/>
      <c r="O98" s="103"/>
      <c r="P98" s="91" t="e">
        <f>#REF!</f>
        <v>#REF!</v>
      </c>
      <c r="Q98" s="99" t="s">
        <v>57</v>
      </c>
      <c r="R98" s="99" t="s">
        <v>57</v>
      </c>
      <c r="S98" s="99" t="s">
        <v>57</v>
      </c>
      <c r="T98" s="100"/>
      <c r="U98" s="101"/>
      <c r="V98" s="101"/>
      <c r="W98" s="101"/>
      <c r="X98" s="102"/>
      <c r="Y98" s="106"/>
    </row>
    <row r="99" spans="3:28" s="89" customFormat="1" ht="2.25" hidden="1" customHeight="1">
      <c r="C99" s="103"/>
      <c r="D99" s="91" t="e">
        <f>#REF!</f>
        <v>#REF!</v>
      </c>
      <c r="E99" s="99"/>
      <c r="F99" s="99"/>
      <c r="G99" s="99"/>
      <c r="H99" s="100"/>
      <c r="I99" s="101"/>
      <c r="J99" s="101"/>
      <c r="K99" s="101"/>
      <c r="L99" s="102"/>
      <c r="M99" s="106"/>
      <c r="O99" s="103"/>
      <c r="P99" s="91" t="e">
        <f>#REF!</f>
        <v>#REF!</v>
      </c>
      <c r="Q99" s="99"/>
      <c r="R99" s="99"/>
      <c r="S99" s="99"/>
      <c r="T99" s="100"/>
      <c r="U99" s="101"/>
      <c r="V99" s="101"/>
      <c r="W99" s="101"/>
      <c r="X99" s="102"/>
      <c r="Y99" s="106"/>
    </row>
    <row r="100" spans="3:28" s="89" customFormat="1" ht="22.5" hidden="1" customHeight="1">
      <c r="C100" s="103"/>
      <c r="D100" s="91" t="e">
        <f>#REF!</f>
        <v>#REF!</v>
      </c>
      <c r="E100" s="99"/>
      <c r="F100" s="99"/>
      <c r="G100" s="99"/>
      <c r="H100" s="100"/>
      <c r="I100" s="101"/>
      <c r="J100" s="101"/>
      <c r="K100" s="101"/>
      <c r="L100" s="102"/>
      <c r="M100" s="106"/>
      <c r="O100" s="103"/>
      <c r="P100" s="91" t="e">
        <f>#REF!</f>
        <v>#REF!</v>
      </c>
      <c r="Q100" s="99"/>
      <c r="R100" s="99"/>
      <c r="S100" s="99"/>
      <c r="T100" s="100"/>
      <c r="U100" s="101"/>
      <c r="V100" s="101"/>
      <c r="W100" s="101"/>
      <c r="X100" s="102"/>
      <c r="Y100" s="106"/>
    </row>
    <row r="101" spans="3:28" s="89" customFormat="1" ht="22.5" customHeight="1">
      <c r="C101" s="98"/>
      <c r="D101" s="91" t="e">
        <f>#REF!</f>
        <v>#REF!</v>
      </c>
      <c r="E101" s="99" t="s">
        <v>57</v>
      </c>
      <c r="F101" s="99" t="s">
        <v>57</v>
      </c>
      <c r="G101" s="99" t="s">
        <v>57</v>
      </c>
      <c r="H101" s="100"/>
      <c r="I101" s="101"/>
      <c r="J101" s="101"/>
      <c r="K101" s="101"/>
      <c r="L101" s="102"/>
      <c r="M101" s="106"/>
      <c r="O101" s="98"/>
      <c r="P101" s="91" t="e">
        <f>#REF!</f>
        <v>#REF!</v>
      </c>
      <c r="Q101" s="99" t="s">
        <v>57</v>
      </c>
      <c r="R101" s="99" t="s">
        <v>57</v>
      </c>
      <c r="S101" s="99" t="s">
        <v>57</v>
      </c>
      <c r="T101" s="100"/>
      <c r="U101" s="101"/>
      <c r="V101" s="101"/>
      <c r="W101" s="101"/>
      <c r="X101" s="102"/>
      <c r="Y101" s="106"/>
    </row>
    <row r="102" spans="3:28" s="89" customFormat="1" ht="0.75" customHeight="1">
      <c r="C102" s="98"/>
      <c r="D102" s="91" t="e">
        <f>#REF!</f>
        <v>#REF!</v>
      </c>
      <c r="E102" s="99"/>
      <c r="F102" s="99"/>
      <c r="G102" s="99"/>
      <c r="H102" s="100"/>
      <c r="I102" s="101"/>
      <c r="J102" s="101"/>
      <c r="K102" s="101"/>
      <c r="L102" s="102"/>
      <c r="M102" s="106"/>
      <c r="O102" s="98"/>
      <c r="P102" s="91" t="e">
        <f>#REF!</f>
        <v>#REF!</v>
      </c>
      <c r="Q102" s="99"/>
      <c r="R102" s="99"/>
      <c r="S102" s="99"/>
      <c r="T102" s="100"/>
      <c r="U102" s="101"/>
      <c r="V102" s="101"/>
      <c r="W102" s="101"/>
      <c r="X102" s="102"/>
      <c r="Y102" s="106"/>
    </row>
    <row r="103" spans="3:28" s="89" customFormat="1" ht="22.5" customHeight="1">
      <c r="C103" s="107"/>
      <c r="D103" s="91" t="e">
        <f>#REF!</f>
        <v>#REF!</v>
      </c>
      <c r="E103" s="108" t="s">
        <v>57</v>
      </c>
      <c r="F103" s="108" t="s">
        <v>57</v>
      </c>
      <c r="G103" s="108" t="s">
        <v>57</v>
      </c>
      <c r="H103" s="109"/>
      <c r="I103" s="110"/>
      <c r="J103" s="110"/>
      <c r="K103" s="110"/>
      <c r="L103" s="111"/>
      <c r="M103" s="112"/>
      <c r="O103" s="107"/>
      <c r="P103" s="91" t="e">
        <f>#REF!</f>
        <v>#REF!</v>
      </c>
      <c r="Q103" s="108" t="s">
        <v>57</v>
      </c>
      <c r="R103" s="108" t="s">
        <v>57</v>
      </c>
      <c r="S103" s="108" t="s">
        <v>57</v>
      </c>
      <c r="T103" s="109"/>
      <c r="U103" s="110"/>
      <c r="V103" s="110"/>
      <c r="W103" s="110"/>
      <c r="X103" s="111"/>
      <c r="Y103" s="112"/>
    </row>
    <row r="104" spans="3:28" s="89" customFormat="1" ht="22.5" customHeight="1">
      <c r="C104" s="181" t="s">
        <v>58</v>
      </c>
      <c r="D104" s="189" t="e">
        <f>#REF!</f>
        <v>#REF!</v>
      </c>
      <c r="E104" s="186" t="s">
        <v>57</v>
      </c>
      <c r="F104" s="92" t="s">
        <v>57</v>
      </c>
      <c r="G104" s="92" t="s">
        <v>57</v>
      </c>
      <c r="H104" s="93"/>
      <c r="I104" s="94"/>
      <c r="J104" s="94"/>
      <c r="K104" s="94"/>
      <c r="L104" s="95"/>
      <c r="M104" s="96"/>
      <c r="O104" s="90" t="s">
        <v>58</v>
      </c>
      <c r="P104" s="189" t="e">
        <f>#REF!</f>
        <v>#REF!</v>
      </c>
      <c r="Q104" s="92" t="s">
        <v>57</v>
      </c>
      <c r="R104" s="92" t="s">
        <v>57</v>
      </c>
      <c r="S104" s="92" t="s">
        <v>57</v>
      </c>
      <c r="T104" s="93"/>
      <c r="U104" s="94"/>
      <c r="V104" s="94"/>
      <c r="W104" s="94"/>
      <c r="X104" s="95"/>
      <c r="Y104" s="96"/>
    </row>
    <row r="105" spans="3:28" s="89" customFormat="1" ht="0.75" customHeight="1">
      <c r="C105" s="182"/>
      <c r="D105" s="147" t="e">
        <f>#REF!</f>
        <v>#REF!</v>
      </c>
      <c r="E105" s="187"/>
      <c r="F105" s="99"/>
      <c r="G105" s="99"/>
      <c r="H105" s="100"/>
      <c r="I105" s="101"/>
      <c r="J105" s="101"/>
      <c r="K105" s="101"/>
      <c r="L105" s="102"/>
      <c r="M105" s="103"/>
      <c r="O105" s="98"/>
      <c r="P105" s="147" t="e">
        <f>#REF!</f>
        <v>#REF!</v>
      </c>
      <c r="Q105" s="99"/>
      <c r="R105" s="99"/>
      <c r="S105" s="99"/>
      <c r="T105" s="100"/>
      <c r="U105" s="101"/>
      <c r="V105" s="101"/>
      <c r="W105" s="101"/>
      <c r="X105" s="102"/>
      <c r="Y105" s="103"/>
    </row>
    <row r="106" spans="3:28" s="89" customFormat="1" ht="22.5" hidden="1" customHeight="1">
      <c r="C106" s="182"/>
      <c r="D106" s="147" t="e">
        <f>#REF!</f>
        <v>#REF!</v>
      </c>
      <c r="E106" s="187"/>
      <c r="F106" s="99"/>
      <c r="G106" s="99"/>
      <c r="H106" s="100"/>
      <c r="I106" s="101"/>
      <c r="J106" s="101"/>
      <c r="K106" s="101"/>
      <c r="L106" s="102"/>
      <c r="M106" s="103"/>
      <c r="O106" s="98"/>
      <c r="P106" s="147" t="e">
        <f>#REF!</f>
        <v>#REF!</v>
      </c>
      <c r="Q106" s="99"/>
      <c r="R106" s="99"/>
      <c r="S106" s="99"/>
      <c r="T106" s="100"/>
      <c r="U106" s="101"/>
      <c r="V106" s="101"/>
      <c r="W106" s="101"/>
      <c r="X106" s="102"/>
      <c r="Y106" s="103"/>
    </row>
    <row r="107" spans="3:28" s="89" customFormat="1" ht="20.25" customHeight="1">
      <c r="C107" s="183">
        <f>+C95+1</f>
        <v>46154</v>
      </c>
      <c r="D107" s="147" t="e">
        <f>#REF!</f>
        <v>#REF!</v>
      </c>
      <c r="E107" s="187" t="s">
        <v>57</v>
      </c>
      <c r="F107" s="99" t="s">
        <v>57</v>
      </c>
      <c r="G107" s="99" t="s">
        <v>57</v>
      </c>
      <c r="H107" s="100"/>
      <c r="I107" s="101"/>
      <c r="J107" s="101"/>
      <c r="K107" s="101"/>
      <c r="L107" s="102"/>
      <c r="M107" s="103"/>
      <c r="O107" s="104">
        <f>+O95+1</f>
        <v>46161</v>
      </c>
      <c r="P107" s="147" t="e">
        <f>#REF!</f>
        <v>#REF!</v>
      </c>
      <c r="Q107" s="99" t="s">
        <v>57</v>
      </c>
      <c r="R107" s="99" t="s">
        <v>57</v>
      </c>
      <c r="S107" s="99" t="s">
        <v>57</v>
      </c>
      <c r="T107" s="100"/>
      <c r="U107" s="101"/>
      <c r="V107" s="101"/>
      <c r="W107" s="101"/>
      <c r="X107" s="102"/>
      <c r="Y107" s="103"/>
      <c r="AB107" s="105"/>
    </row>
    <row r="108" spans="3:28" s="89" customFormat="1" ht="22.5" hidden="1" customHeight="1">
      <c r="C108" s="183"/>
      <c r="D108" s="147" t="e">
        <f>#REF!</f>
        <v>#REF!</v>
      </c>
      <c r="E108" s="187"/>
      <c r="F108" s="99"/>
      <c r="G108" s="99"/>
      <c r="H108" s="100"/>
      <c r="I108" s="101"/>
      <c r="J108" s="101"/>
      <c r="K108" s="101"/>
      <c r="L108" s="102"/>
      <c r="M108" s="103"/>
      <c r="O108" s="104"/>
      <c r="P108" s="147" t="e">
        <f>#REF!</f>
        <v>#REF!</v>
      </c>
      <c r="Q108" s="99"/>
      <c r="R108" s="99"/>
      <c r="S108" s="99"/>
      <c r="T108" s="100"/>
      <c r="U108" s="101"/>
      <c r="V108" s="101"/>
      <c r="W108" s="101"/>
      <c r="X108" s="102"/>
      <c r="Y108" s="103"/>
      <c r="AB108" s="105"/>
    </row>
    <row r="109" spans="3:28" s="89" customFormat="1" ht="0.75" customHeight="1">
      <c r="C109" s="183"/>
      <c r="D109" s="147" t="e">
        <f>#REF!</f>
        <v>#REF!</v>
      </c>
      <c r="E109" s="187"/>
      <c r="F109" s="99"/>
      <c r="G109" s="99"/>
      <c r="H109" s="100"/>
      <c r="I109" s="101"/>
      <c r="J109" s="101"/>
      <c r="K109" s="101"/>
      <c r="L109" s="102"/>
      <c r="M109" s="103"/>
      <c r="O109" s="104"/>
      <c r="P109" s="147" t="e">
        <f>#REF!</f>
        <v>#REF!</v>
      </c>
      <c r="Q109" s="99"/>
      <c r="R109" s="99"/>
      <c r="S109" s="99"/>
      <c r="T109" s="100"/>
      <c r="U109" s="101"/>
      <c r="V109" s="101"/>
      <c r="W109" s="101"/>
      <c r="X109" s="102"/>
      <c r="Y109" s="103"/>
      <c r="AB109" s="105"/>
    </row>
    <row r="110" spans="3:28" s="89" customFormat="1" ht="21.75" customHeight="1">
      <c r="C110" s="184"/>
      <c r="D110" s="147" t="e">
        <f>#REF!</f>
        <v>#REF!</v>
      </c>
      <c r="E110" s="187" t="s">
        <v>57</v>
      </c>
      <c r="F110" s="99" t="s">
        <v>57</v>
      </c>
      <c r="G110" s="99" t="s">
        <v>57</v>
      </c>
      <c r="H110" s="100"/>
      <c r="I110" s="101"/>
      <c r="J110" s="101"/>
      <c r="K110" s="101"/>
      <c r="L110" s="102"/>
      <c r="M110" s="106"/>
      <c r="O110" s="103"/>
      <c r="P110" s="147" t="e">
        <f>#REF!</f>
        <v>#REF!</v>
      </c>
      <c r="Q110" s="99" t="s">
        <v>57</v>
      </c>
      <c r="R110" s="99" t="s">
        <v>57</v>
      </c>
      <c r="S110" s="99" t="s">
        <v>57</v>
      </c>
      <c r="T110" s="100"/>
      <c r="U110" s="101"/>
      <c r="V110" s="101"/>
      <c r="W110" s="101"/>
      <c r="X110" s="102"/>
      <c r="Y110" s="106"/>
    </row>
    <row r="111" spans="3:28" s="89" customFormat="1" ht="2.25" hidden="1" customHeight="1">
      <c r="C111" s="184"/>
      <c r="D111" s="147" t="e">
        <f>#REF!</f>
        <v>#REF!</v>
      </c>
      <c r="E111" s="187"/>
      <c r="F111" s="99"/>
      <c r="G111" s="99"/>
      <c r="H111" s="100"/>
      <c r="I111" s="101"/>
      <c r="J111" s="101"/>
      <c r="K111" s="101"/>
      <c r="L111" s="102"/>
      <c r="M111" s="106"/>
      <c r="O111" s="103"/>
      <c r="P111" s="147" t="e">
        <f>#REF!</f>
        <v>#REF!</v>
      </c>
      <c r="Q111" s="99"/>
      <c r="R111" s="99"/>
      <c r="S111" s="99"/>
      <c r="T111" s="100"/>
      <c r="U111" s="101"/>
      <c r="V111" s="101"/>
      <c r="W111" s="101"/>
      <c r="X111" s="102"/>
      <c r="Y111" s="106"/>
    </row>
    <row r="112" spans="3:28" s="89" customFormat="1" ht="22.5" hidden="1" customHeight="1">
      <c r="C112" s="184"/>
      <c r="D112" s="147" t="e">
        <f>#REF!</f>
        <v>#REF!</v>
      </c>
      <c r="E112" s="187"/>
      <c r="F112" s="99"/>
      <c r="G112" s="99"/>
      <c r="H112" s="100"/>
      <c r="I112" s="101"/>
      <c r="J112" s="101"/>
      <c r="K112" s="101"/>
      <c r="L112" s="102"/>
      <c r="M112" s="106"/>
      <c r="O112" s="103"/>
      <c r="P112" s="147" t="e">
        <f>#REF!</f>
        <v>#REF!</v>
      </c>
      <c r="Q112" s="99"/>
      <c r="R112" s="99"/>
      <c r="S112" s="99"/>
      <c r="T112" s="100"/>
      <c r="U112" s="101"/>
      <c r="V112" s="101"/>
      <c r="W112" s="101"/>
      <c r="X112" s="102"/>
      <c r="Y112" s="106"/>
    </row>
    <row r="113" spans="3:28" s="89" customFormat="1" ht="22.5" customHeight="1">
      <c r="C113" s="182"/>
      <c r="D113" s="147" t="e">
        <f>#REF!</f>
        <v>#REF!</v>
      </c>
      <c r="E113" s="187" t="s">
        <v>57</v>
      </c>
      <c r="F113" s="99" t="s">
        <v>57</v>
      </c>
      <c r="G113" s="99" t="s">
        <v>57</v>
      </c>
      <c r="H113" s="100"/>
      <c r="I113" s="101"/>
      <c r="J113" s="101"/>
      <c r="K113" s="101"/>
      <c r="L113" s="102"/>
      <c r="M113" s="106"/>
      <c r="O113" s="98"/>
      <c r="P113" s="147" t="e">
        <f>#REF!</f>
        <v>#REF!</v>
      </c>
      <c r="Q113" s="99" t="s">
        <v>57</v>
      </c>
      <c r="R113" s="99" t="s">
        <v>57</v>
      </c>
      <c r="S113" s="99" t="s">
        <v>57</v>
      </c>
      <c r="T113" s="100"/>
      <c r="U113" s="101"/>
      <c r="V113" s="101"/>
      <c r="W113" s="101"/>
      <c r="X113" s="102"/>
      <c r="Y113" s="106"/>
    </row>
    <row r="114" spans="3:28" s="89" customFormat="1" ht="0.75" customHeight="1">
      <c r="C114" s="182"/>
      <c r="D114" s="147" t="e">
        <f>#REF!</f>
        <v>#REF!</v>
      </c>
      <c r="E114" s="187"/>
      <c r="F114" s="99"/>
      <c r="G114" s="99"/>
      <c r="H114" s="100"/>
      <c r="I114" s="101"/>
      <c r="J114" s="101"/>
      <c r="K114" s="101"/>
      <c r="L114" s="102"/>
      <c r="M114" s="106"/>
      <c r="O114" s="98"/>
      <c r="P114" s="147" t="e">
        <f>#REF!</f>
        <v>#REF!</v>
      </c>
      <c r="Q114" s="99"/>
      <c r="R114" s="99"/>
      <c r="S114" s="99"/>
      <c r="T114" s="100"/>
      <c r="U114" s="101"/>
      <c r="V114" s="101"/>
      <c r="W114" s="101"/>
      <c r="X114" s="102"/>
      <c r="Y114" s="106"/>
    </row>
    <row r="115" spans="3:28" s="89" customFormat="1" ht="22.5" customHeight="1">
      <c r="C115" s="185"/>
      <c r="D115" s="148" t="e">
        <f>#REF!</f>
        <v>#REF!</v>
      </c>
      <c r="E115" s="188" t="s">
        <v>57</v>
      </c>
      <c r="F115" s="108" t="s">
        <v>57</v>
      </c>
      <c r="G115" s="108" t="s">
        <v>57</v>
      </c>
      <c r="H115" s="109"/>
      <c r="I115" s="110"/>
      <c r="J115" s="110"/>
      <c r="K115" s="110"/>
      <c r="L115" s="111"/>
      <c r="M115" s="112"/>
      <c r="O115" s="107"/>
      <c r="P115" s="148" t="e">
        <f>#REF!</f>
        <v>#REF!</v>
      </c>
      <c r="Q115" s="108" t="s">
        <v>57</v>
      </c>
      <c r="R115" s="108" t="s">
        <v>57</v>
      </c>
      <c r="S115" s="108" t="s">
        <v>57</v>
      </c>
      <c r="T115" s="109"/>
      <c r="U115" s="110"/>
      <c r="V115" s="110"/>
      <c r="W115" s="110"/>
      <c r="X115" s="111"/>
      <c r="Y115" s="112"/>
    </row>
    <row r="116" spans="3:28" s="89" customFormat="1" ht="22.5" customHeight="1">
      <c r="C116" s="90" t="s">
        <v>59</v>
      </c>
      <c r="D116" s="97" t="e">
        <f>#REF!</f>
        <v>#REF!</v>
      </c>
      <c r="E116" s="92" t="s">
        <v>57</v>
      </c>
      <c r="F116" s="92" t="s">
        <v>57</v>
      </c>
      <c r="G116" s="92" t="s">
        <v>57</v>
      </c>
      <c r="H116" s="93"/>
      <c r="I116" s="94"/>
      <c r="J116" s="94"/>
      <c r="K116" s="94"/>
      <c r="L116" s="95"/>
      <c r="M116" s="96"/>
      <c r="O116" s="90" t="s">
        <v>59</v>
      </c>
      <c r="P116" s="97" t="e">
        <f>#REF!</f>
        <v>#REF!</v>
      </c>
      <c r="Q116" s="92" t="s">
        <v>57</v>
      </c>
      <c r="R116" s="92" t="s">
        <v>57</v>
      </c>
      <c r="S116" s="92" t="s">
        <v>57</v>
      </c>
      <c r="T116" s="93"/>
      <c r="U116" s="94"/>
      <c r="V116" s="94"/>
      <c r="W116" s="94"/>
      <c r="X116" s="95"/>
      <c r="Y116" s="96"/>
    </row>
    <row r="117" spans="3:28" s="89" customFormat="1" ht="0.75" customHeight="1">
      <c r="C117" s="98"/>
      <c r="D117" s="147" t="e">
        <f>#REF!</f>
        <v>#REF!</v>
      </c>
      <c r="E117" s="99"/>
      <c r="F117" s="99"/>
      <c r="G117" s="99"/>
      <c r="H117" s="100"/>
      <c r="I117" s="101"/>
      <c r="J117" s="101"/>
      <c r="K117" s="101"/>
      <c r="L117" s="102"/>
      <c r="M117" s="103"/>
      <c r="O117" s="98"/>
      <c r="P117" s="147" t="e">
        <f>#REF!</f>
        <v>#REF!</v>
      </c>
      <c r="Q117" s="99"/>
      <c r="R117" s="99"/>
      <c r="S117" s="99"/>
      <c r="T117" s="100"/>
      <c r="U117" s="101"/>
      <c r="V117" s="101"/>
      <c r="W117" s="101"/>
      <c r="X117" s="102"/>
      <c r="Y117" s="103"/>
    </row>
    <row r="118" spans="3:28" s="89" customFormat="1" ht="22.5" hidden="1" customHeight="1">
      <c r="C118" s="98"/>
      <c r="D118" s="147" t="e">
        <f>#REF!</f>
        <v>#REF!</v>
      </c>
      <c r="E118" s="99"/>
      <c r="F118" s="99"/>
      <c r="G118" s="99"/>
      <c r="H118" s="100"/>
      <c r="I118" s="101"/>
      <c r="J118" s="101"/>
      <c r="K118" s="101"/>
      <c r="L118" s="102"/>
      <c r="M118" s="103"/>
      <c r="O118" s="98"/>
      <c r="P118" s="147" t="e">
        <f>#REF!</f>
        <v>#REF!</v>
      </c>
      <c r="Q118" s="99"/>
      <c r="R118" s="99"/>
      <c r="S118" s="99"/>
      <c r="T118" s="100"/>
      <c r="U118" s="101"/>
      <c r="V118" s="101"/>
      <c r="W118" s="101"/>
      <c r="X118" s="102"/>
      <c r="Y118" s="103"/>
    </row>
    <row r="119" spans="3:28" s="89" customFormat="1" ht="20.25" customHeight="1">
      <c r="C119" s="104">
        <f>+C107+1</f>
        <v>46155</v>
      </c>
      <c r="D119" s="147" t="e">
        <f>#REF!</f>
        <v>#REF!</v>
      </c>
      <c r="E119" s="99" t="s">
        <v>57</v>
      </c>
      <c r="F119" s="99" t="s">
        <v>57</v>
      </c>
      <c r="G119" s="99" t="s">
        <v>57</v>
      </c>
      <c r="H119" s="100"/>
      <c r="I119" s="101"/>
      <c r="J119" s="101"/>
      <c r="K119" s="101"/>
      <c r="L119" s="102"/>
      <c r="M119" s="103"/>
      <c r="O119" s="104">
        <f>+O107+1</f>
        <v>46162</v>
      </c>
      <c r="P119" s="147" t="e">
        <f>#REF!</f>
        <v>#REF!</v>
      </c>
      <c r="Q119" s="99" t="s">
        <v>57</v>
      </c>
      <c r="R119" s="99" t="s">
        <v>57</v>
      </c>
      <c r="S119" s="99" t="s">
        <v>57</v>
      </c>
      <c r="T119" s="100"/>
      <c r="U119" s="101"/>
      <c r="V119" s="101"/>
      <c r="W119" s="101"/>
      <c r="X119" s="102"/>
      <c r="Y119" s="103"/>
      <c r="AB119" s="105"/>
    </row>
    <row r="120" spans="3:28" s="89" customFormat="1" ht="22.5" hidden="1" customHeight="1">
      <c r="C120" s="104"/>
      <c r="D120" s="147" t="e">
        <f>#REF!</f>
        <v>#REF!</v>
      </c>
      <c r="E120" s="99"/>
      <c r="F120" s="99"/>
      <c r="G120" s="99"/>
      <c r="H120" s="100"/>
      <c r="I120" s="101"/>
      <c r="J120" s="101"/>
      <c r="K120" s="101"/>
      <c r="L120" s="102"/>
      <c r="M120" s="103"/>
      <c r="O120" s="104"/>
      <c r="P120" s="147" t="e">
        <f>#REF!</f>
        <v>#REF!</v>
      </c>
      <c r="Q120" s="99"/>
      <c r="R120" s="99"/>
      <c r="S120" s="99"/>
      <c r="T120" s="100"/>
      <c r="U120" s="101"/>
      <c r="V120" s="101"/>
      <c r="W120" s="101"/>
      <c r="X120" s="102"/>
      <c r="Y120" s="103"/>
      <c r="AB120" s="105"/>
    </row>
    <row r="121" spans="3:28" s="89" customFormat="1" ht="0.75" customHeight="1">
      <c r="C121" s="104"/>
      <c r="D121" s="147" t="e">
        <f>#REF!</f>
        <v>#REF!</v>
      </c>
      <c r="E121" s="99"/>
      <c r="F121" s="99"/>
      <c r="G121" s="99"/>
      <c r="H121" s="100"/>
      <c r="I121" s="101"/>
      <c r="J121" s="101"/>
      <c r="K121" s="101"/>
      <c r="L121" s="102"/>
      <c r="M121" s="103"/>
      <c r="O121" s="104"/>
      <c r="P121" s="147" t="e">
        <f>#REF!</f>
        <v>#REF!</v>
      </c>
      <c r="Q121" s="99"/>
      <c r="R121" s="99"/>
      <c r="S121" s="99"/>
      <c r="T121" s="100"/>
      <c r="U121" s="101"/>
      <c r="V121" s="101"/>
      <c r="W121" s="101"/>
      <c r="X121" s="102"/>
      <c r="Y121" s="103"/>
      <c r="AB121" s="105"/>
    </row>
    <row r="122" spans="3:28" s="89" customFormat="1" ht="21.75" customHeight="1">
      <c r="C122" s="103"/>
      <c r="D122" s="147" t="e">
        <f>#REF!</f>
        <v>#REF!</v>
      </c>
      <c r="E122" s="99" t="s">
        <v>57</v>
      </c>
      <c r="F122" s="99" t="s">
        <v>57</v>
      </c>
      <c r="G122" s="99" t="s">
        <v>57</v>
      </c>
      <c r="H122" s="100"/>
      <c r="I122" s="101"/>
      <c r="J122" s="101"/>
      <c r="K122" s="101"/>
      <c r="L122" s="102"/>
      <c r="M122" s="106"/>
      <c r="O122" s="103"/>
      <c r="P122" s="147" t="e">
        <f>#REF!</f>
        <v>#REF!</v>
      </c>
      <c r="Q122" s="99" t="s">
        <v>57</v>
      </c>
      <c r="R122" s="99" t="s">
        <v>57</v>
      </c>
      <c r="S122" s="99" t="s">
        <v>57</v>
      </c>
      <c r="T122" s="100"/>
      <c r="U122" s="101"/>
      <c r="V122" s="101"/>
      <c r="W122" s="101"/>
      <c r="X122" s="102"/>
      <c r="Y122" s="106"/>
    </row>
    <row r="123" spans="3:28" s="89" customFormat="1" ht="2.25" hidden="1" customHeight="1">
      <c r="C123" s="103"/>
      <c r="D123" s="147" t="e">
        <f>#REF!</f>
        <v>#REF!</v>
      </c>
      <c r="E123" s="99"/>
      <c r="F123" s="99"/>
      <c r="G123" s="99"/>
      <c r="H123" s="100"/>
      <c r="I123" s="101"/>
      <c r="J123" s="101"/>
      <c r="K123" s="101"/>
      <c r="L123" s="102">
        <v>41</v>
      </c>
      <c r="M123" s="106">
        <f>N102+3</f>
        <v>3</v>
      </c>
      <c r="O123" s="103"/>
      <c r="P123" s="147" t="e">
        <f>#REF!</f>
        <v>#REF!</v>
      </c>
      <c r="Q123" s="99"/>
      <c r="R123" s="99"/>
      <c r="S123" s="99"/>
      <c r="T123" s="100"/>
      <c r="U123" s="101"/>
      <c r="V123" s="101"/>
      <c r="W123" s="101"/>
      <c r="X123" s="102"/>
      <c r="Y123" s="106"/>
    </row>
    <row r="124" spans="3:28" s="89" customFormat="1" ht="22.5" hidden="1" customHeight="1">
      <c r="C124" s="103"/>
      <c r="D124" s="147" t="e">
        <f>#REF!</f>
        <v>#REF!</v>
      </c>
      <c r="E124" s="99"/>
      <c r="F124" s="99"/>
      <c r="G124" s="99"/>
      <c r="H124" s="100"/>
      <c r="I124" s="101"/>
      <c r="J124" s="101"/>
      <c r="K124" s="101"/>
      <c r="L124" s="102"/>
      <c r="M124" s="106"/>
      <c r="O124" s="103"/>
      <c r="P124" s="147" t="e">
        <f>#REF!</f>
        <v>#REF!</v>
      </c>
      <c r="Q124" s="99"/>
      <c r="R124" s="99"/>
      <c r="S124" s="99"/>
      <c r="T124" s="100"/>
      <c r="U124" s="101"/>
      <c r="V124" s="101"/>
      <c r="W124" s="101"/>
      <c r="X124" s="102"/>
      <c r="Y124" s="106"/>
    </row>
    <row r="125" spans="3:28" s="89" customFormat="1" ht="22.5" customHeight="1">
      <c r="C125" s="98"/>
      <c r="D125" s="147" t="e">
        <f>#REF!</f>
        <v>#REF!</v>
      </c>
      <c r="E125" s="99" t="s">
        <v>57</v>
      </c>
      <c r="F125" s="99" t="s">
        <v>57</v>
      </c>
      <c r="G125" s="99" t="s">
        <v>57</v>
      </c>
      <c r="H125" s="100"/>
      <c r="I125" s="101"/>
      <c r="J125" s="101"/>
      <c r="K125" s="101"/>
      <c r="L125" s="102"/>
      <c r="M125" s="106"/>
      <c r="O125" s="98"/>
      <c r="P125" s="147" t="e">
        <f>#REF!</f>
        <v>#REF!</v>
      </c>
      <c r="Q125" s="99" t="s">
        <v>57</v>
      </c>
      <c r="R125" s="99" t="s">
        <v>57</v>
      </c>
      <c r="S125" s="99" t="s">
        <v>57</v>
      </c>
      <c r="T125" s="100"/>
      <c r="U125" s="101"/>
      <c r="V125" s="101"/>
      <c r="W125" s="101"/>
      <c r="X125" s="102"/>
      <c r="Y125" s="106"/>
    </row>
    <row r="126" spans="3:28" s="89" customFormat="1" ht="0.75" customHeight="1">
      <c r="C126" s="98"/>
      <c r="D126" s="147" t="e">
        <f>#REF!</f>
        <v>#REF!</v>
      </c>
      <c r="E126" s="99"/>
      <c r="F126" s="99"/>
      <c r="G126" s="99"/>
      <c r="H126" s="100"/>
      <c r="I126" s="101"/>
      <c r="J126" s="101"/>
      <c r="K126" s="101"/>
      <c r="L126" s="102"/>
      <c r="M126" s="106"/>
      <c r="O126" s="98"/>
      <c r="P126" s="147" t="e">
        <f>#REF!</f>
        <v>#REF!</v>
      </c>
      <c r="Q126" s="99"/>
      <c r="R126" s="99"/>
      <c r="S126" s="99"/>
      <c r="T126" s="100"/>
      <c r="U126" s="101"/>
      <c r="V126" s="101"/>
      <c r="W126" s="101"/>
      <c r="X126" s="102"/>
      <c r="Y126" s="106"/>
    </row>
    <row r="127" spans="3:28" s="89" customFormat="1" ht="22.5" customHeight="1">
      <c r="C127" s="107"/>
      <c r="D127" s="148" t="e">
        <f>#REF!</f>
        <v>#REF!</v>
      </c>
      <c r="E127" s="108" t="s">
        <v>57</v>
      </c>
      <c r="F127" s="108" t="s">
        <v>57</v>
      </c>
      <c r="G127" s="108" t="s">
        <v>57</v>
      </c>
      <c r="H127" s="109"/>
      <c r="I127" s="110"/>
      <c r="J127" s="110"/>
      <c r="K127" s="110"/>
      <c r="L127" s="111"/>
      <c r="M127" s="112"/>
      <c r="O127" s="107"/>
      <c r="P127" s="148" t="e">
        <f>#REF!</f>
        <v>#REF!</v>
      </c>
      <c r="Q127" s="108" t="s">
        <v>57</v>
      </c>
      <c r="R127" s="108" t="s">
        <v>57</v>
      </c>
      <c r="S127" s="108" t="s">
        <v>57</v>
      </c>
      <c r="T127" s="109"/>
      <c r="U127" s="110"/>
      <c r="V127" s="110"/>
      <c r="W127" s="110"/>
      <c r="X127" s="111"/>
      <c r="Y127" s="112"/>
    </row>
    <row r="128" spans="3:28" s="89" customFormat="1" ht="22.5" customHeight="1">
      <c r="C128" s="90" t="s">
        <v>60</v>
      </c>
      <c r="D128" s="97" t="e">
        <f>#REF!</f>
        <v>#REF!</v>
      </c>
      <c r="E128" s="92" t="s">
        <v>57</v>
      </c>
      <c r="F128" s="92" t="s">
        <v>57</v>
      </c>
      <c r="G128" s="92" t="s">
        <v>57</v>
      </c>
      <c r="H128" s="93"/>
      <c r="I128" s="94"/>
      <c r="J128" s="94"/>
      <c r="K128" s="94"/>
      <c r="L128" s="95"/>
      <c r="M128" s="96"/>
      <c r="O128" s="90" t="s">
        <v>60</v>
      </c>
      <c r="P128" s="97" t="e">
        <f>#REF!</f>
        <v>#REF!</v>
      </c>
      <c r="Q128" s="92" t="s">
        <v>57</v>
      </c>
      <c r="R128" s="92" t="s">
        <v>57</v>
      </c>
      <c r="S128" s="92" t="s">
        <v>57</v>
      </c>
      <c r="T128" s="93"/>
      <c r="U128" s="94"/>
      <c r="V128" s="94"/>
      <c r="W128" s="94"/>
      <c r="X128" s="95"/>
      <c r="Y128" s="96"/>
    </row>
    <row r="129" spans="3:28" s="89" customFormat="1" ht="0.75" customHeight="1">
      <c r="C129" s="98"/>
      <c r="D129" s="147" t="e">
        <f>#REF!</f>
        <v>#REF!</v>
      </c>
      <c r="E129" s="99"/>
      <c r="F129" s="99"/>
      <c r="G129" s="99"/>
      <c r="H129" s="100"/>
      <c r="I129" s="101"/>
      <c r="J129" s="101"/>
      <c r="K129" s="101"/>
      <c r="L129" s="102"/>
      <c r="M129" s="103"/>
      <c r="O129" s="98"/>
      <c r="P129" s="147" t="e">
        <f>#REF!</f>
        <v>#REF!</v>
      </c>
      <c r="Q129" s="99"/>
      <c r="R129" s="99"/>
      <c r="S129" s="99"/>
      <c r="T129" s="100"/>
      <c r="U129" s="101"/>
      <c r="V129" s="101"/>
      <c r="W129" s="101"/>
      <c r="X129" s="102"/>
      <c r="Y129" s="103"/>
    </row>
    <row r="130" spans="3:28" s="89" customFormat="1" ht="22.5" hidden="1" customHeight="1">
      <c r="C130" s="98"/>
      <c r="D130" s="147" t="e">
        <f>#REF!</f>
        <v>#REF!</v>
      </c>
      <c r="E130" s="99"/>
      <c r="F130" s="99"/>
      <c r="G130" s="99"/>
      <c r="H130" s="100"/>
      <c r="I130" s="101"/>
      <c r="J130" s="101"/>
      <c r="K130" s="101"/>
      <c r="L130" s="102"/>
      <c r="M130" s="103"/>
      <c r="O130" s="98"/>
      <c r="P130" s="147" t="e">
        <f>#REF!</f>
        <v>#REF!</v>
      </c>
      <c r="Q130" s="99"/>
      <c r="R130" s="99"/>
      <c r="S130" s="99"/>
      <c r="T130" s="100"/>
      <c r="U130" s="101"/>
      <c r="V130" s="101"/>
      <c r="W130" s="101"/>
      <c r="X130" s="102"/>
      <c r="Y130" s="103"/>
    </row>
    <row r="131" spans="3:28" s="89" customFormat="1" ht="20.25" customHeight="1">
      <c r="C131" s="104">
        <f>+C119+1</f>
        <v>46156</v>
      </c>
      <c r="D131" s="147" t="e">
        <f>#REF!</f>
        <v>#REF!</v>
      </c>
      <c r="E131" s="99" t="s">
        <v>57</v>
      </c>
      <c r="F131" s="99" t="s">
        <v>57</v>
      </c>
      <c r="G131" s="99" t="s">
        <v>57</v>
      </c>
      <c r="H131" s="100"/>
      <c r="I131" s="101"/>
      <c r="J131" s="101"/>
      <c r="K131" s="101"/>
      <c r="L131" s="102"/>
      <c r="M131" s="103"/>
      <c r="O131" s="104">
        <f>+O119+1</f>
        <v>46163</v>
      </c>
      <c r="P131" s="147" t="e">
        <f>#REF!</f>
        <v>#REF!</v>
      </c>
      <c r="Q131" s="99" t="s">
        <v>57</v>
      </c>
      <c r="R131" s="99" t="s">
        <v>57</v>
      </c>
      <c r="S131" s="99" t="s">
        <v>57</v>
      </c>
      <c r="T131" s="100"/>
      <c r="U131" s="101"/>
      <c r="V131" s="101"/>
      <c r="W131" s="101"/>
      <c r="X131" s="102"/>
      <c r="Y131" s="103"/>
      <c r="AB131" s="105"/>
    </row>
    <row r="132" spans="3:28" s="89" customFormat="1" ht="22.5" hidden="1" customHeight="1">
      <c r="C132" s="104"/>
      <c r="D132" s="147" t="e">
        <f>#REF!</f>
        <v>#REF!</v>
      </c>
      <c r="E132" s="99"/>
      <c r="F132" s="99"/>
      <c r="G132" s="99"/>
      <c r="H132" s="100"/>
      <c r="I132" s="101"/>
      <c r="J132" s="101"/>
      <c r="K132" s="101"/>
      <c r="L132" s="102"/>
      <c r="M132" s="103"/>
      <c r="O132" s="104"/>
      <c r="P132" s="147" t="e">
        <f>#REF!</f>
        <v>#REF!</v>
      </c>
      <c r="Q132" s="99"/>
      <c r="R132" s="99"/>
      <c r="S132" s="99"/>
      <c r="T132" s="100"/>
      <c r="U132" s="101"/>
      <c r="V132" s="101"/>
      <c r="W132" s="101"/>
      <c r="X132" s="102"/>
      <c r="Y132" s="103"/>
      <c r="AB132" s="105"/>
    </row>
    <row r="133" spans="3:28" s="89" customFormat="1" ht="0.75" customHeight="1">
      <c r="C133" s="104"/>
      <c r="D133" s="147" t="e">
        <f>#REF!</f>
        <v>#REF!</v>
      </c>
      <c r="E133" s="99"/>
      <c r="F133" s="99"/>
      <c r="G133" s="99"/>
      <c r="H133" s="100"/>
      <c r="I133" s="101"/>
      <c r="J133" s="101"/>
      <c r="K133" s="101"/>
      <c r="L133" s="102"/>
      <c r="M133" s="103"/>
      <c r="O133" s="104"/>
      <c r="P133" s="147" t="e">
        <f>#REF!</f>
        <v>#REF!</v>
      </c>
      <c r="Q133" s="99"/>
      <c r="R133" s="99"/>
      <c r="S133" s="99"/>
      <c r="T133" s="100"/>
      <c r="U133" s="101"/>
      <c r="V133" s="101"/>
      <c r="W133" s="101"/>
      <c r="X133" s="102"/>
      <c r="Y133" s="103"/>
      <c r="AB133" s="105"/>
    </row>
    <row r="134" spans="3:28" s="89" customFormat="1" ht="21.75" customHeight="1">
      <c r="C134" s="103"/>
      <c r="D134" s="147" t="e">
        <f>#REF!</f>
        <v>#REF!</v>
      </c>
      <c r="E134" s="99" t="s">
        <v>57</v>
      </c>
      <c r="F134" s="99" t="s">
        <v>57</v>
      </c>
      <c r="G134" s="99" t="s">
        <v>57</v>
      </c>
      <c r="H134" s="100"/>
      <c r="I134" s="101"/>
      <c r="J134" s="101"/>
      <c r="K134" s="101"/>
      <c r="L134" s="102"/>
      <c r="M134" s="106"/>
      <c r="O134" s="103"/>
      <c r="P134" s="147" t="e">
        <f>#REF!</f>
        <v>#REF!</v>
      </c>
      <c r="Q134" s="99" t="s">
        <v>57</v>
      </c>
      <c r="R134" s="99" t="s">
        <v>57</v>
      </c>
      <c r="S134" s="99" t="s">
        <v>57</v>
      </c>
      <c r="T134" s="100"/>
      <c r="U134" s="101"/>
      <c r="V134" s="101"/>
      <c r="W134" s="101"/>
      <c r="X134" s="102"/>
      <c r="Y134" s="106"/>
    </row>
    <row r="135" spans="3:28" s="89" customFormat="1" ht="2.25" hidden="1" customHeight="1">
      <c r="C135" s="103"/>
      <c r="D135" s="147" t="e">
        <f>#REF!</f>
        <v>#REF!</v>
      </c>
      <c r="E135" s="99"/>
      <c r="F135" s="99"/>
      <c r="G135" s="99"/>
      <c r="H135" s="100"/>
      <c r="I135" s="101"/>
      <c r="J135" s="101"/>
      <c r="K135" s="101"/>
      <c r="L135" s="102"/>
      <c r="M135" s="106"/>
      <c r="O135" s="103"/>
      <c r="P135" s="147" t="e">
        <f>#REF!</f>
        <v>#REF!</v>
      </c>
      <c r="Q135" s="99"/>
      <c r="R135" s="99"/>
      <c r="S135" s="99"/>
      <c r="T135" s="100"/>
      <c r="U135" s="101"/>
      <c r="V135" s="101"/>
      <c r="W135" s="101"/>
      <c r="X135" s="102"/>
      <c r="Y135" s="106"/>
    </row>
    <row r="136" spans="3:28" s="89" customFormat="1" ht="22.5" hidden="1" customHeight="1">
      <c r="C136" s="103"/>
      <c r="D136" s="147" t="e">
        <f>#REF!</f>
        <v>#REF!</v>
      </c>
      <c r="E136" s="99"/>
      <c r="F136" s="99"/>
      <c r="G136" s="99"/>
      <c r="H136" s="100"/>
      <c r="I136" s="101"/>
      <c r="J136" s="101"/>
      <c r="K136" s="101"/>
      <c r="L136" s="102"/>
      <c r="M136" s="106"/>
      <c r="O136" s="103"/>
      <c r="P136" s="147" t="e">
        <f>#REF!</f>
        <v>#REF!</v>
      </c>
      <c r="Q136" s="99"/>
      <c r="R136" s="99"/>
      <c r="S136" s="99"/>
      <c r="T136" s="100"/>
      <c r="U136" s="101"/>
      <c r="V136" s="101"/>
      <c r="W136" s="101"/>
      <c r="X136" s="102"/>
      <c r="Y136" s="106"/>
    </row>
    <row r="137" spans="3:28" s="89" customFormat="1" ht="22.5" customHeight="1">
      <c r="C137" s="98"/>
      <c r="D137" s="147" t="e">
        <f>#REF!</f>
        <v>#REF!</v>
      </c>
      <c r="E137" s="99" t="s">
        <v>57</v>
      </c>
      <c r="F137" s="99" t="s">
        <v>57</v>
      </c>
      <c r="G137" s="99" t="s">
        <v>57</v>
      </c>
      <c r="H137" s="100"/>
      <c r="I137" s="101"/>
      <c r="J137" s="101"/>
      <c r="K137" s="101"/>
      <c r="L137" s="102"/>
      <c r="M137" s="106"/>
      <c r="O137" s="98"/>
      <c r="P137" s="147" t="e">
        <f>#REF!</f>
        <v>#REF!</v>
      </c>
      <c r="Q137" s="99" t="s">
        <v>57</v>
      </c>
      <c r="R137" s="99" t="s">
        <v>57</v>
      </c>
      <c r="S137" s="99" t="s">
        <v>57</v>
      </c>
      <c r="T137" s="100"/>
      <c r="U137" s="101"/>
      <c r="V137" s="101"/>
      <c r="W137" s="101"/>
      <c r="X137" s="102"/>
      <c r="Y137" s="106"/>
    </row>
    <row r="138" spans="3:28" s="89" customFormat="1" ht="0.75" customHeight="1">
      <c r="C138" s="98"/>
      <c r="D138" s="147" t="e">
        <f>#REF!</f>
        <v>#REF!</v>
      </c>
      <c r="E138" s="99"/>
      <c r="F138" s="99"/>
      <c r="G138" s="99"/>
      <c r="H138" s="100"/>
      <c r="I138" s="101"/>
      <c r="J138" s="101"/>
      <c r="K138" s="101"/>
      <c r="L138" s="102"/>
      <c r="M138" s="106"/>
      <c r="O138" s="98"/>
      <c r="P138" s="147" t="e">
        <f>#REF!</f>
        <v>#REF!</v>
      </c>
      <c r="Q138" s="99"/>
      <c r="R138" s="99"/>
      <c r="S138" s="99"/>
      <c r="T138" s="100"/>
      <c r="U138" s="101"/>
      <c r="V138" s="101"/>
      <c r="W138" s="101"/>
      <c r="X138" s="102"/>
      <c r="Y138" s="106"/>
    </row>
    <row r="139" spans="3:28" s="89" customFormat="1" ht="22.5" customHeight="1">
      <c r="C139" s="107"/>
      <c r="D139" s="148" t="e">
        <f>#REF!</f>
        <v>#REF!</v>
      </c>
      <c r="E139" s="108" t="s">
        <v>57</v>
      </c>
      <c r="F139" s="108" t="s">
        <v>57</v>
      </c>
      <c r="G139" s="108" t="s">
        <v>57</v>
      </c>
      <c r="H139" s="109"/>
      <c r="I139" s="110"/>
      <c r="J139" s="110"/>
      <c r="K139" s="110"/>
      <c r="L139" s="111"/>
      <c r="M139" s="112"/>
      <c r="O139" s="107"/>
      <c r="P139" s="148" t="e">
        <f>#REF!</f>
        <v>#REF!</v>
      </c>
      <c r="Q139" s="108" t="s">
        <v>57</v>
      </c>
      <c r="R139" s="108" t="s">
        <v>57</v>
      </c>
      <c r="S139" s="108" t="s">
        <v>57</v>
      </c>
      <c r="T139" s="109"/>
      <c r="U139" s="110"/>
      <c r="V139" s="110"/>
      <c r="W139" s="110"/>
      <c r="X139" s="111"/>
      <c r="Y139" s="112"/>
    </row>
    <row r="140" spans="3:28" s="89" customFormat="1" ht="22.5" customHeight="1">
      <c r="C140" s="90" t="s">
        <v>61</v>
      </c>
      <c r="D140" s="91" t="e">
        <f>#REF!</f>
        <v>#REF!</v>
      </c>
      <c r="E140" s="92" t="s">
        <v>57</v>
      </c>
      <c r="F140" s="92" t="s">
        <v>57</v>
      </c>
      <c r="G140" s="92" t="s">
        <v>57</v>
      </c>
      <c r="H140" s="93"/>
      <c r="I140" s="94"/>
      <c r="J140" s="94"/>
      <c r="K140" s="94"/>
      <c r="L140" s="95"/>
      <c r="M140" s="96"/>
      <c r="O140" s="90" t="s">
        <v>61</v>
      </c>
      <c r="P140" s="91" t="e">
        <f>#REF!</f>
        <v>#REF!</v>
      </c>
      <c r="Q140" s="92" t="s">
        <v>57</v>
      </c>
      <c r="R140" s="92" t="s">
        <v>57</v>
      </c>
      <c r="S140" s="92" t="s">
        <v>57</v>
      </c>
      <c r="T140" s="93"/>
      <c r="U140" s="94"/>
      <c r="V140" s="94"/>
      <c r="W140" s="94"/>
      <c r="X140" s="95"/>
      <c r="Y140" s="96"/>
    </row>
    <row r="141" spans="3:28" s="89" customFormat="1" ht="0.75" customHeight="1">
      <c r="C141" s="98"/>
      <c r="D141" s="91" t="e">
        <f>#REF!</f>
        <v>#REF!</v>
      </c>
      <c r="E141" s="99"/>
      <c r="F141" s="99"/>
      <c r="G141" s="99"/>
      <c r="H141" s="100"/>
      <c r="I141" s="101"/>
      <c r="J141" s="101"/>
      <c r="K141" s="101"/>
      <c r="L141" s="102"/>
      <c r="M141" s="103"/>
      <c r="O141" s="98"/>
      <c r="P141" s="91" t="e">
        <f>#REF!</f>
        <v>#REF!</v>
      </c>
      <c r="Q141" s="99"/>
      <c r="R141" s="99"/>
      <c r="S141" s="99"/>
      <c r="T141" s="100"/>
      <c r="U141" s="101"/>
      <c r="V141" s="101"/>
      <c r="W141" s="101"/>
      <c r="X141" s="102"/>
      <c r="Y141" s="103"/>
    </row>
    <row r="142" spans="3:28" s="89" customFormat="1" ht="22.5" hidden="1" customHeight="1">
      <c r="C142" s="98"/>
      <c r="D142" s="91" t="e">
        <f>#REF!</f>
        <v>#REF!</v>
      </c>
      <c r="E142" s="99"/>
      <c r="F142" s="99"/>
      <c r="G142" s="99"/>
      <c r="H142" s="100"/>
      <c r="I142" s="101"/>
      <c r="J142" s="101"/>
      <c r="K142" s="101"/>
      <c r="L142" s="102"/>
      <c r="M142" s="103"/>
      <c r="O142" s="98"/>
      <c r="P142" s="91" t="e">
        <f>#REF!</f>
        <v>#REF!</v>
      </c>
      <c r="Q142" s="99"/>
      <c r="R142" s="99"/>
      <c r="S142" s="99"/>
      <c r="T142" s="100"/>
      <c r="U142" s="101"/>
      <c r="V142" s="101"/>
      <c r="W142" s="101"/>
      <c r="X142" s="102"/>
      <c r="Y142" s="103"/>
    </row>
    <row r="143" spans="3:28" s="89" customFormat="1" ht="20.25" customHeight="1">
      <c r="C143" s="104">
        <f>+C131+1</f>
        <v>46157</v>
      </c>
      <c r="D143" s="91" t="e">
        <f>#REF!</f>
        <v>#REF!</v>
      </c>
      <c r="E143" s="99" t="s">
        <v>57</v>
      </c>
      <c r="F143" s="99" t="s">
        <v>57</v>
      </c>
      <c r="G143" s="99" t="s">
        <v>57</v>
      </c>
      <c r="H143" s="100"/>
      <c r="I143" s="101"/>
      <c r="J143" s="101"/>
      <c r="K143" s="101"/>
      <c r="L143" s="102"/>
      <c r="M143" s="103"/>
      <c r="O143" s="104">
        <f>+O131+1</f>
        <v>46164</v>
      </c>
      <c r="P143" s="91" t="e">
        <f>#REF!</f>
        <v>#REF!</v>
      </c>
      <c r="Q143" s="99" t="s">
        <v>57</v>
      </c>
      <c r="R143" s="99" t="s">
        <v>57</v>
      </c>
      <c r="S143" s="99" t="s">
        <v>57</v>
      </c>
      <c r="T143" s="100"/>
      <c r="U143" s="101"/>
      <c r="V143" s="101"/>
      <c r="W143" s="101"/>
      <c r="X143" s="102"/>
      <c r="Y143" s="103"/>
      <c r="AB143" s="105"/>
    </row>
    <row r="144" spans="3:28" s="89" customFormat="1" ht="22.5" hidden="1" customHeight="1">
      <c r="C144" s="104"/>
      <c r="D144" s="91" t="e">
        <f>#REF!</f>
        <v>#REF!</v>
      </c>
      <c r="E144" s="99"/>
      <c r="F144" s="99"/>
      <c r="G144" s="99"/>
      <c r="H144" s="100"/>
      <c r="I144" s="101"/>
      <c r="J144" s="101"/>
      <c r="K144" s="101"/>
      <c r="L144" s="102"/>
      <c r="M144" s="103"/>
      <c r="O144" s="104"/>
      <c r="P144" s="91" t="e">
        <f>#REF!</f>
        <v>#REF!</v>
      </c>
      <c r="Q144" s="99"/>
      <c r="R144" s="99"/>
      <c r="S144" s="99"/>
      <c r="T144" s="100"/>
      <c r="U144" s="101"/>
      <c r="V144" s="101"/>
      <c r="W144" s="101"/>
      <c r="X144" s="102"/>
      <c r="Y144" s="103"/>
      <c r="AB144" s="105"/>
    </row>
    <row r="145" spans="1:28" s="89" customFormat="1" ht="0.75" customHeight="1">
      <c r="C145" s="104"/>
      <c r="D145" s="91" t="e">
        <f>#REF!</f>
        <v>#REF!</v>
      </c>
      <c r="E145" s="99"/>
      <c r="F145" s="99"/>
      <c r="G145" s="99"/>
      <c r="H145" s="100"/>
      <c r="I145" s="101"/>
      <c r="J145" s="101"/>
      <c r="K145" s="101"/>
      <c r="L145" s="102"/>
      <c r="M145" s="103"/>
      <c r="O145" s="104"/>
      <c r="P145" s="91" t="e">
        <f>#REF!</f>
        <v>#REF!</v>
      </c>
      <c r="Q145" s="99"/>
      <c r="R145" s="99"/>
      <c r="S145" s="99"/>
      <c r="T145" s="100"/>
      <c r="U145" s="101"/>
      <c r="V145" s="101"/>
      <c r="W145" s="101"/>
      <c r="X145" s="102"/>
      <c r="Y145" s="103"/>
      <c r="AB145" s="105"/>
    </row>
    <row r="146" spans="1:28" s="89" customFormat="1" ht="21.75" customHeight="1">
      <c r="C146" s="103"/>
      <c r="D146" s="91" t="e">
        <f>#REF!</f>
        <v>#REF!</v>
      </c>
      <c r="E146" s="99" t="s">
        <v>57</v>
      </c>
      <c r="F146" s="99" t="s">
        <v>57</v>
      </c>
      <c r="G146" s="99" t="s">
        <v>57</v>
      </c>
      <c r="H146" s="100"/>
      <c r="I146" s="101"/>
      <c r="J146" s="101"/>
      <c r="K146" s="101"/>
      <c r="L146" s="102"/>
      <c r="M146" s="106"/>
      <c r="O146" s="103"/>
      <c r="P146" s="91" t="e">
        <f>#REF!</f>
        <v>#REF!</v>
      </c>
      <c r="Q146" s="99" t="s">
        <v>57</v>
      </c>
      <c r="R146" s="99" t="s">
        <v>57</v>
      </c>
      <c r="S146" s="99" t="s">
        <v>57</v>
      </c>
      <c r="T146" s="100"/>
      <c r="U146" s="101"/>
      <c r="V146" s="101"/>
      <c r="W146" s="101"/>
      <c r="X146" s="102"/>
      <c r="Y146" s="106"/>
    </row>
    <row r="147" spans="1:28" s="89" customFormat="1" ht="2.25" hidden="1" customHeight="1">
      <c r="C147" s="103"/>
      <c r="D147" s="91" t="e">
        <f>#REF!</f>
        <v>#REF!</v>
      </c>
      <c r="E147" s="99"/>
      <c r="F147" s="99"/>
      <c r="G147" s="99"/>
      <c r="H147" s="100"/>
      <c r="I147" s="101"/>
      <c r="J147" s="101"/>
      <c r="K147" s="101"/>
      <c r="L147" s="102"/>
      <c r="M147" s="106"/>
      <c r="O147" s="103"/>
      <c r="P147" s="91" t="e">
        <f>#REF!</f>
        <v>#REF!</v>
      </c>
      <c r="Q147" s="99"/>
      <c r="R147" s="99"/>
      <c r="S147" s="99"/>
      <c r="T147" s="100"/>
      <c r="U147" s="101"/>
      <c r="V147" s="101"/>
      <c r="W147" s="101"/>
      <c r="X147" s="102"/>
      <c r="Y147" s="106"/>
    </row>
    <row r="148" spans="1:28" s="89" customFormat="1" ht="22.5" hidden="1" customHeight="1">
      <c r="C148" s="103"/>
      <c r="D148" s="91" t="e">
        <f>#REF!</f>
        <v>#REF!</v>
      </c>
      <c r="E148" s="99"/>
      <c r="F148" s="99"/>
      <c r="G148" s="99"/>
      <c r="H148" s="100"/>
      <c r="I148" s="101"/>
      <c r="J148" s="101"/>
      <c r="K148" s="101"/>
      <c r="L148" s="102"/>
      <c r="M148" s="106"/>
      <c r="O148" s="103"/>
      <c r="P148" s="91" t="e">
        <f>#REF!</f>
        <v>#REF!</v>
      </c>
      <c r="Q148" s="99"/>
      <c r="R148" s="99"/>
      <c r="S148" s="99"/>
      <c r="T148" s="100"/>
      <c r="U148" s="101"/>
      <c r="V148" s="101"/>
      <c r="W148" s="101"/>
      <c r="X148" s="102"/>
      <c r="Y148" s="106"/>
    </row>
    <row r="149" spans="1:28" s="89" customFormat="1" ht="22.5" customHeight="1">
      <c r="C149" s="98"/>
      <c r="D149" s="91" t="e">
        <f>#REF!</f>
        <v>#REF!</v>
      </c>
      <c r="E149" s="99" t="s">
        <v>57</v>
      </c>
      <c r="F149" s="99" t="s">
        <v>57</v>
      </c>
      <c r="G149" s="99" t="s">
        <v>57</v>
      </c>
      <c r="H149" s="100"/>
      <c r="I149" s="101"/>
      <c r="J149" s="101"/>
      <c r="K149" s="101"/>
      <c r="L149" s="102"/>
      <c r="M149" s="106"/>
      <c r="O149" s="98"/>
      <c r="P149" s="91" t="e">
        <f>#REF!</f>
        <v>#REF!</v>
      </c>
      <c r="Q149" s="99" t="s">
        <v>57</v>
      </c>
      <c r="R149" s="99" t="s">
        <v>57</v>
      </c>
      <c r="S149" s="99" t="s">
        <v>57</v>
      </c>
      <c r="T149" s="100"/>
      <c r="U149" s="101"/>
      <c r="V149" s="101"/>
      <c r="W149" s="101"/>
      <c r="X149" s="102"/>
      <c r="Y149" s="106"/>
    </row>
    <row r="150" spans="1:28" s="89" customFormat="1" ht="0.75" customHeight="1">
      <c r="C150" s="98"/>
      <c r="D150" s="91" t="e">
        <f>#REF!</f>
        <v>#REF!</v>
      </c>
      <c r="E150" s="99"/>
      <c r="F150" s="99"/>
      <c r="G150" s="99"/>
      <c r="H150" s="100"/>
      <c r="I150" s="101"/>
      <c r="J150" s="101"/>
      <c r="K150" s="101"/>
      <c r="L150" s="102"/>
      <c r="M150" s="106"/>
      <c r="O150" s="98"/>
      <c r="P150" s="91" t="e">
        <f>#REF!</f>
        <v>#REF!</v>
      </c>
      <c r="Q150" s="99"/>
      <c r="R150" s="99"/>
      <c r="S150" s="99"/>
      <c r="T150" s="100"/>
      <c r="U150" s="101"/>
      <c r="V150" s="101"/>
      <c r="W150" s="101"/>
      <c r="X150" s="102"/>
      <c r="Y150" s="106"/>
    </row>
    <row r="151" spans="1:28" s="89" customFormat="1" ht="22.5" customHeight="1">
      <c r="C151" s="107"/>
      <c r="D151" s="91" t="e">
        <f>#REF!</f>
        <v>#REF!</v>
      </c>
      <c r="E151" s="108" t="s">
        <v>57</v>
      </c>
      <c r="F151" s="108" t="s">
        <v>57</v>
      </c>
      <c r="G151" s="108" t="s">
        <v>57</v>
      </c>
      <c r="H151" s="109"/>
      <c r="I151" s="110"/>
      <c r="J151" s="110"/>
      <c r="K151" s="110"/>
      <c r="L151" s="111"/>
      <c r="M151" s="112"/>
      <c r="O151" s="107"/>
      <c r="P151" s="91" t="e">
        <f>#REF!</f>
        <v>#REF!</v>
      </c>
      <c r="Q151" s="108" t="s">
        <v>57</v>
      </c>
      <c r="R151" s="108" t="s">
        <v>57</v>
      </c>
      <c r="S151" s="108" t="s">
        <v>57</v>
      </c>
      <c r="T151" s="109"/>
      <c r="U151" s="110"/>
      <c r="V151" s="110"/>
      <c r="W151" s="110"/>
      <c r="X151" s="111"/>
      <c r="Y151" s="112"/>
    </row>
    <row r="152" spans="1:28" ht="15" customHeight="1">
      <c r="C152" s="297" t="s">
        <v>62</v>
      </c>
      <c r="D152" s="297"/>
      <c r="E152" s="297"/>
      <c r="F152" s="297"/>
      <c r="G152" s="297"/>
      <c r="H152" s="297"/>
      <c r="I152" s="297"/>
      <c r="J152" s="297"/>
      <c r="K152" s="297"/>
      <c r="L152" s="297"/>
      <c r="M152" s="297"/>
      <c r="O152" s="297" t="s">
        <v>62</v>
      </c>
      <c r="P152" s="297"/>
      <c r="Q152" s="297"/>
      <c r="R152" s="297"/>
      <c r="S152" s="297"/>
      <c r="T152" s="297"/>
      <c r="U152" s="297"/>
      <c r="V152" s="297"/>
      <c r="W152" s="297"/>
      <c r="X152" s="297"/>
      <c r="Y152" s="297"/>
    </row>
    <row r="153" spans="1:28">
      <c r="C153" s="113"/>
      <c r="D153" s="113"/>
      <c r="E153" s="113"/>
      <c r="F153" s="113"/>
      <c r="G153" s="113"/>
      <c r="H153" s="113"/>
      <c r="I153" s="113"/>
      <c r="J153" s="113"/>
      <c r="K153" s="113"/>
      <c r="L153" s="113"/>
      <c r="M153" s="113"/>
      <c r="O153" s="113"/>
      <c r="P153" s="113"/>
      <c r="Q153" s="113"/>
      <c r="R153" s="113"/>
      <c r="S153" s="113"/>
      <c r="T153" s="113"/>
      <c r="U153" s="113"/>
      <c r="V153" s="113"/>
      <c r="W153" s="113"/>
      <c r="X153" s="113"/>
      <c r="Y153" s="113"/>
    </row>
    <row r="154" spans="1:28">
      <c r="C154" s="298" t="s">
        <v>63</v>
      </c>
      <c r="D154" s="298"/>
      <c r="E154" s="298"/>
      <c r="F154" s="298"/>
      <c r="G154" s="298"/>
      <c r="H154" s="298"/>
      <c r="I154" s="298"/>
      <c r="J154" s="298"/>
      <c r="K154" s="298"/>
      <c r="L154" s="298"/>
      <c r="M154" s="298"/>
      <c r="O154" s="298" t="s">
        <v>63</v>
      </c>
      <c r="P154" s="298"/>
      <c r="Q154" s="298"/>
      <c r="R154" s="298"/>
      <c r="S154" s="298"/>
      <c r="T154" s="298"/>
      <c r="U154" s="298"/>
      <c r="V154" s="298"/>
      <c r="W154" s="298"/>
      <c r="X154" s="298"/>
      <c r="Y154" s="298"/>
    </row>
    <row r="155" spans="1:28" ht="115.5" customHeight="1">
      <c r="C155" s="299"/>
      <c r="D155" s="300"/>
      <c r="E155" s="300"/>
      <c r="F155" s="300"/>
      <c r="G155" s="300"/>
      <c r="H155" s="300"/>
      <c r="I155" s="300"/>
      <c r="J155" s="300"/>
      <c r="K155" s="300"/>
      <c r="L155" s="300"/>
      <c r="M155" s="301"/>
      <c r="O155" s="299"/>
      <c r="P155" s="300"/>
      <c r="Q155" s="300"/>
      <c r="R155" s="300"/>
      <c r="S155" s="300"/>
      <c r="T155" s="300"/>
      <c r="U155" s="300"/>
      <c r="V155" s="300"/>
      <c r="W155" s="300"/>
      <c r="X155" s="300"/>
      <c r="Y155" s="301"/>
    </row>
    <row r="157" spans="1:28" ht="53.25" customHeight="1">
      <c r="C157" s="67"/>
      <c r="D157" s="68"/>
      <c r="E157" s="69"/>
      <c r="F157" s="69"/>
      <c r="G157" s="69"/>
      <c r="H157" s="69"/>
      <c r="I157" s="69"/>
      <c r="J157" s="69"/>
      <c r="K157" s="69"/>
      <c r="L157" s="69"/>
      <c r="M157" s="70" t="s">
        <v>37</v>
      </c>
      <c r="O157" s="67"/>
      <c r="P157" s="68"/>
      <c r="Q157" s="69"/>
      <c r="R157" s="69"/>
      <c r="S157" s="69"/>
      <c r="T157" s="69"/>
      <c r="U157" s="69"/>
      <c r="V157" s="69"/>
      <c r="W157" s="69"/>
      <c r="X157" s="69"/>
      <c r="Y157" s="70" t="s">
        <v>37</v>
      </c>
    </row>
    <row r="158" spans="1:28" ht="5.25" customHeight="1"/>
    <row r="159" spans="1:28">
      <c r="A159" s="72" t="s">
        <v>28</v>
      </c>
      <c r="C159" s="282" t="str">
        <f>C3</f>
        <v>Année 2022/2023</v>
      </c>
      <c r="D159" s="282"/>
      <c r="E159" s="283" t="str">
        <f>+CONCATENATE("Période ",$A$8)</f>
        <v>Période 6</v>
      </c>
      <c r="F159" s="283"/>
      <c r="G159" s="283"/>
      <c r="H159" s="283"/>
      <c r="I159" s="283"/>
      <c r="J159" s="283"/>
      <c r="K159" s="283"/>
      <c r="L159" s="283"/>
      <c r="M159" s="73" t="str">
        <f>+CONCATENATE("Semaine ",$A$6)</f>
        <v>Semaine 18</v>
      </c>
      <c r="O159" s="282" t="str">
        <f>+C159</f>
        <v>Année 2022/2023</v>
      </c>
      <c r="P159" s="282"/>
      <c r="Q159" s="283" t="str">
        <f>+CONCATENATE("Période ",$A$8)</f>
        <v>Période 6</v>
      </c>
      <c r="R159" s="283"/>
      <c r="S159" s="283"/>
      <c r="T159" s="283"/>
      <c r="U159" s="283"/>
      <c r="V159" s="283"/>
      <c r="W159" s="283"/>
      <c r="X159" s="283"/>
      <c r="Y159" s="73" t="str">
        <f>+CONCATENATE("Semaine ",$A$6+1)</f>
        <v>Semaine 19</v>
      </c>
    </row>
    <row r="160" spans="1:28">
      <c r="A160" s="74">
        <f>'5E D2'!M82</f>
        <v>46167</v>
      </c>
      <c r="C160" s="75"/>
      <c r="D160" s="75"/>
      <c r="E160" s="76"/>
      <c r="F160" s="76"/>
      <c r="G160" s="76"/>
      <c r="H160" s="76"/>
      <c r="I160" s="76"/>
      <c r="J160" s="76"/>
      <c r="K160" s="76"/>
      <c r="L160" s="76"/>
      <c r="M160" s="77"/>
      <c r="O160" s="75"/>
      <c r="P160" s="75"/>
      <c r="Q160" s="76"/>
      <c r="R160" s="76"/>
      <c r="S160" s="76"/>
      <c r="T160" s="76"/>
      <c r="U160" s="76"/>
      <c r="V160" s="76"/>
      <c r="W160" s="76"/>
      <c r="X160" s="76"/>
      <c r="Y160" s="77"/>
    </row>
    <row r="161" spans="1:28" ht="15.75">
      <c r="A161" s="72" t="s">
        <v>38</v>
      </c>
      <c r="C161" s="78" t="s">
        <v>39</v>
      </c>
      <c r="D161" s="284" t="s">
        <v>40</v>
      </c>
      <c r="E161" s="284"/>
      <c r="F161" s="284"/>
      <c r="G161" s="284"/>
      <c r="H161" s="284"/>
      <c r="I161" s="284"/>
      <c r="J161" s="284"/>
      <c r="K161" s="284"/>
      <c r="L161" s="284"/>
      <c r="M161" s="284"/>
      <c r="O161" s="78" t="s">
        <v>39</v>
      </c>
      <c r="P161" s="284" t="s">
        <v>40</v>
      </c>
      <c r="Q161" s="284"/>
      <c r="R161" s="284"/>
      <c r="S161" s="284"/>
      <c r="T161" s="284"/>
      <c r="U161" s="284"/>
      <c r="V161" s="284"/>
      <c r="W161" s="284"/>
      <c r="X161" s="284"/>
      <c r="Y161" s="284"/>
    </row>
    <row r="162" spans="1:28">
      <c r="A162" s="79">
        <f>'5E D2'!L82</f>
        <v>22</v>
      </c>
    </row>
    <row r="163" spans="1:28" ht="18" customHeight="1">
      <c r="A163" s="72" t="s">
        <v>41</v>
      </c>
      <c r="C163" s="78" t="s">
        <v>42</v>
      </c>
      <c r="O163" s="78" t="s">
        <v>42</v>
      </c>
    </row>
    <row r="164" spans="1:28">
      <c r="A164" s="79">
        <f>A8</f>
        <v>6</v>
      </c>
    </row>
    <row r="165" spans="1:28" ht="63" customHeight="1">
      <c r="C165" s="293" t="s">
        <v>43</v>
      </c>
      <c r="D165" s="293"/>
      <c r="E165" s="293"/>
      <c r="F165" s="293"/>
      <c r="G165" s="293"/>
      <c r="H165" s="293"/>
      <c r="I165" s="293"/>
      <c r="J165" s="293"/>
      <c r="K165" s="293"/>
      <c r="L165" s="293"/>
      <c r="M165" s="293"/>
      <c r="O165" s="293" t="s">
        <v>43</v>
      </c>
      <c r="P165" s="293"/>
      <c r="Q165" s="293"/>
      <c r="R165" s="293"/>
      <c r="S165" s="293"/>
      <c r="T165" s="293"/>
      <c r="U165" s="293"/>
      <c r="V165" s="293"/>
      <c r="W165" s="293"/>
      <c r="X165" s="293"/>
      <c r="Y165" s="293"/>
    </row>
    <row r="166" spans="1:28" ht="9" customHeight="1"/>
    <row r="167" spans="1:28" ht="15" customHeight="1">
      <c r="E167" s="80"/>
      <c r="G167" s="81"/>
      <c r="H167" s="294" t="s">
        <v>44</v>
      </c>
      <c r="I167" s="295"/>
      <c r="J167" s="295"/>
      <c r="K167" s="295"/>
      <c r="L167" s="295"/>
      <c r="M167" s="296"/>
      <c r="Q167" s="80"/>
      <c r="S167" s="81"/>
      <c r="T167" s="294" t="s">
        <v>44</v>
      </c>
      <c r="U167" s="295"/>
      <c r="V167" s="295"/>
      <c r="W167" s="295"/>
      <c r="X167" s="295"/>
      <c r="Y167" s="296"/>
    </row>
    <row r="168" spans="1:28" ht="39" customHeight="1">
      <c r="E168" s="82"/>
      <c r="F168" s="83"/>
      <c r="G168" s="84"/>
      <c r="H168" s="285" t="s">
        <v>45</v>
      </c>
      <c r="I168" s="287" t="s">
        <v>46</v>
      </c>
      <c r="J168" s="287" t="s">
        <v>47</v>
      </c>
      <c r="K168" s="287" t="s">
        <v>48</v>
      </c>
      <c r="L168" s="289" t="s">
        <v>49</v>
      </c>
      <c r="M168" s="291" t="s">
        <v>50</v>
      </c>
      <c r="Q168" s="82"/>
      <c r="R168" s="83"/>
      <c r="S168" s="84"/>
      <c r="T168" s="285" t="s">
        <v>45</v>
      </c>
      <c r="U168" s="287" t="s">
        <v>46</v>
      </c>
      <c r="V168" s="287" t="s">
        <v>47</v>
      </c>
      <c r="W168" s="287" t="s">
        <v>48</v>
      </c>
      <c r="X168" s="289" t="s">
        <v>49</v>
      </c>
      <c r="Y168" s="291" t="s">
        <v>50</v>
      </c>
    </row>
    <row r="169" spans="1:28" ht="15.75">
      <c r="C169" s="85" t="s">
        <v>51</v>
      </c>
      <c r="D169" s="86" t="s">
        <v>52</v>
      </c>
      <c r="E169" s="87" t="s">
        <v>53</v>
      </c>
      <c r="F169" s="87" t="s">
        <v>54</v>
      </c>
      <c r="G169" s="87" t="s">
        <v>55</v>
      </c>
      <c r="H169" s="286"/>
      <c r="I169" s="288"/>
      <c r="J169" s="288"/>
      <c r="K169" s="288"/>
      <c r="L169" s="290"/>
      <c r="M169" s="292"/>
      <c r="O169" s="85" t="s">
        <v>51</v>
      </c>
      <c r="P169" s="88" t="s">
        <v>52</v>
      </c>
      <c r="Q169" s="87" t="s">
        <v>53</v>
      </c>
      <c r="R169" s="87" t="s">
        <v>54</v>
      </c>
      <c r="S169" s="87" t="s">
        <v>55</v>
      </c>
      <c r="T169" s="286"/>
      <c r="U169" s="288"/>
      <c r="V169" s="288"/>
      <c r="W169" s="288"/>
      <c r="X169" s="290"/>
      <c r="Y169" s="292"/>
    </row>
    <row r="170" spans="1:28" s="89" customFormat="1" ht="22.5" customHeight="1">
      <c r="C170" s="90" t="s">
        <v>56</v>
      </c>
      <c r="D170" s="91" t="e">
        <f>#REF!</f>
        <v>#REF!</v>
      </c>
      <c r="E170" s="92" t="s">
        <v>57</v>
      </c>
      <c r="F170" s="92" t="s">
        <v>57</v>
      </c>
      <c r="G170" s="92" t="s">
        <v>57</v>
      </c>
      <c r="H170" s="93"/>
      <c r="I170" s="94"/>
      <c r="J170" s="94"/>
      <c r="K170" s="94"/>
      <c r="L170" s="95"/>
      <c r="M170" s="96"/>
      <c r="O170" s="90" t="s">
        <v>56</v>
      </c>
      <c r="P170" s="91" t="e">
        <f>#REF!</f>
        <v>#REF!</v>
      </c>
      <c r="Q170" s="92" t="s">
        <v>57</v>
      </c>
      <c r="R170" s="92" t="s">
        <v>57</v>
      </c>
      <c r="S170" s="92" t="s">
        <v>57</v>
      </c>
      <c r="T170" s="93"/>
      <c r="U170" s="94"/>
      <c r="V170" s="94"/>
      <c r="W170" s="94"/>
      <c r="X170" s="95"/>
      <c r="Y170" s="96"/>
    </row>
    <row r="171" spans="1:28" s="89" customFormat="1" ht="0.75" customHeight="1">
      <c r="C171" s="98"/>
      <c r="D171" s="91" t="e">
        <f>#REF!</f>
        <v>#REF!</v>
      </c>
      <c r="E171" s="99"/>
      <c r="F171" s="99"/>
      <c r="G171" s="99"/>
      <c r="H171" s="100"/>
      <c r="I171" s="101"/>
      <c r="J171" s="101"/>
      <c r="K171" s="101"/>
      <c r="L171" s="102"/>
      <c r="M171" s="103"/>
      <c r="O171" s="98"/>
      <c r="P171" s="91" t="e">
        <f>#REF!</f>
        <v>#REF!</v>
      </c>
      <c r="Q171" s="99"/>
      <c r="R171" s="99"/>
      <c r="S171" s="99"/>
      <c r="T171" s="100"/>
      <c r="U171" s="101"/>
      <c r="V171" s="101"/>
      <c r="W171" s="101"/>
      <c r="X171" s="102"/>
      <c r="Y171" s="103"/>
    </row>
    <row r="172" spans="1:28" s="89" customFormat="1" ht="22.5" hidden="1" customHeight="1">
      <c r="C172" s="98"/>
      <c r="D172" s="91" t="e">
        <f>#REF!</f>
        <v>#REF!</v>
      </c>
      <c r="E172" s="99"/>
      <c r="F172" s="99"/>
      <c r="G172" s="99"/>
      <c r="H172" s="100"/>
      <c r="I172" s="101"/>
      <c r="J172" s="101"/>
      <c r="K172" s="101"/>
      <c r="L172" s="102"/>
      <c r="M172" s="103"/>
      <c r="O172" s="98"/>
      <c r="P172" s="91" t="e">
        <f>#REF!</f>
        <v>#REF!</v>
      </c>
      <c r="Q172" s="99"/>
      <c r="R172" s="99"/>
      <c r="S172" s="99"/>
      <c r="T172" s="100"/>
      <c r="U172" s="101"/>
      <c r="V172" s="101"/>
      <c r="W172" s="101"/>
      <c r="X172" s="102"/>
      <c r="Y172" s="103"/>
    </row>
    <row r="173" spans="1:28" s="89" customFormat="1" ht="20.25" customHeight="1">
      <c r="C173" s="104">
        <f>O143+3</f>
        <v>46167</v>
      </c>
      <c r="D173" s="91" t="e">
        <f>#REF!</f>
        <v>#REF!</v>
      </c>
      <c r="E173" s="99" t="s">
        <v>57</v>
      </c>
      <c r="F173" s="99" t="s">
        <v>57</v>
      </c>
      <c r="G173" s="99" t="s">
        <v>57</v>
      </c>
      <c r="H173" s="100"/>
      <c r="I173" s="101"/>
      <c r="J173" s="101"/>
      <c r="K173" s="101"/>
      <c r="L173" s="102"/>
      <c r="M173" s="103"/>
      <c r="O173" s="104">
        <f>+C221+3</f>
        <v>46174</v>
      </c>
      <c r="P173" s="91" t="e">
        <f>#REF!</f>
        <v>#REF!</v>
      </c>
      <c r="Q173" s="99" t="s">
        <v>57</v>
      </c>
      <c r="R173" s="99" t="s">
        <v>57</v>
      </c>
      <c r="S173" s="99" t="s">
        <v>57</v>
      </c>
      <c r="T173" s="100"/>
      <c r="U173" s="101"/>
      <c r="V173" s="101"/>
      <c r="W173" s="101"/>
      <c r="X173" s="102"/>
      <c r="Y173" s="103"/>
      <c r="AB173" s="105"/>
    </row>
    <row r="174" spans="1:28" s="89" customFormat="1" ht="22.5" hidden="1" customHeight="1">
      <c r="C174" s="104"/>
      <c r="D174" s="91" t="e">
        <f>#REF!</f>
        <v>#REF!</v>
      </c>
      <c r="E174" s="99"/>
      <c r="F174" s="99"/>
      <c r="G174" s="99"/>
      <c r="H174" s="100"/>
      <c r="I174" s="101"/>
      <c r="J174" s="101"/>
      <c r="K174" s="101"/>
      <c r="L174" s="102"/>
      <c r="M174" s="103"/>
      <c r="O174" s="104"/>
      <c r="P174" s="91" t="e">
        <f>#REF!</f>
        <v>#REF!</v>
      </c>
      <c r="Q174" s="99"/>
      <c r="R174" s="99"/>
      <c r="S174" s="99"/>
      <c r="T174" s="100"/>
      <c r="U174" s="101"/>
      <c r="V174" s="101"/>
      <c r="W174" s="101"/>
      <c r="X174" s="102"/>
      <c r="Y174" s="103"/>
      <c r="AB174" s="105"/>
    </row>
    <row r="175" spans="1:28" s="89" customFormat="1" ht="0.75" customHeight="1">
      <c r="C175" s="104"/>
      <c r="D175" s="91" t="e">
        <f>#REF!</f>
        <v>#REF!</v>
      </c>
      <c r="E175" s="99"/>
      <c r="F175" s="99"/>
      <c r="G175" s="99"/>
      <c r="H175" s="100"/>
      <c r="I175" s="101"/>
      <c r="J175" s="101"/>
      <c r="K175" s="101"/>
      <c r="L175" s="102"/>
      <c r="M175" s="103"/>
      <c r="O175" s="104"/>
      <c r="P175" s="91" t="e">
        <f>#REF!</f>
        <v>#REF!</v>
      </c>
      <c r="Q175" s="99"/>
      <c r="R175" s="99"/>
      <c r="S175" s="99"/>
      <c r="T175" s="100"/>
      <c r="U175" s="101"/>
      <c r="V175" s="101"/>
      <c r="W175" s="101"/>
      <c r="X175" s="102"/>
      <c r="Y175" s="103"/>
      <c r="AB175" s="105"/>
    </row>
    <row r="176" spans="1:28" s="89" customFormat="1" ht="21.75" customHeight="1">
      <c r="C176" s="103"/>
      <c r="D176" s="91" t="e">
        <f>#REF!</f>
        <v>#REF!</v>
      </c>
      <c r="E176" s="99" t="s">
        <v>57</v>
      </c>
      <c r="F176" s="99" t="s">
        <v>57</v>
      </c>
      <c r="G176" s="99" t="s">
        <v>57</v>
      </c>
      <c r="H176" s="100"/>
      <c r="I176" s="101"/>
      <c r="J176" s="101"/>
      <c r="K176" s="101"/>
      <c r="L176" s="102"/>
      <c r="M176" s="106"/>
      <c r="O176" s="103"/>
      <c r="P176" s="91" t="e">
        <f>#REF!</f>
        <v>#REF!</v>
      </c>
      <c r="Q176" s="99" t="s">
        <v>57</v>
      </c>
      <c r="R176" s="99" t="s">
        <v>57</v>
      </c>
      <c r="S176" s="99" t="s">
        <v>57</v>
      </c>
      <c r="T176" s="100"/>
      <c r="U176" s="101"/>
      <c r="V176" s="101"/>
      <c r="W176" s="101"/>
      <c r="X176" s="102"/>
      <c r="Y176" s="106"/>
    </row>
    <row r="177" spans="3:28" s="89" customFormat="1" ht="2.25" hidden="1" customHeight="1">
      <c r="C177" s="103"/>
      <c r="D177" s="91" t="e">
        <f>#REF!</f>
        <v>#REF!</v>
      </c>
      <c r="E177" s="99"/>
      <c r="F177" s="99"/>
      <c r="G177" s="99"/>
      <c r="H177" s="100"/>
      <c r="I177" s="101"/>
      <c r="J177" s="101"/>
      <c r="K177" s="101"/>
      <c r="L177" s="102"/>
      <c r="M177" s="106"/>
      <c r="O177" s="103"/>
      <c r="P177" s="91" t="e">
        <f>#REF!</f>
        <v>#REF!</v>
      </c>
      <c r="Q177" s="99"/>
      <c r="R177" s="99"/>
      <c r="S177" s="99"/>
      <c r="T177" s="100"/>
      <c r="U177" s="101"/>
      <c r="V177" s="101"/>
      <c r="W177" s="101"/>
      <c r="X177" s="102"/>
      <c r="Y177" s="106"/>
    </row>
    <row r="178" spans="3:28" s="89" customFormat="1" ht="22.5" hidden="1" customHeight="1">
      <c r="C178" s="103"/>
      <c r="D178" s="91" t="e">
        <f>#REF!</f>
        <v>#REF!</v>
      </c>
      <c r="E178" s="99"/>
      <c r="F178" s="99"/>
      <c r="G178" s="99"/>
      <c r="H178" s="100"/>
      <c r="I178" s="101"/>
      <c r="J178" s="101"/>
      <c r="K178" s="101"/>
      <c r="L178" s="102"/>
      <c r="M178" s="106"/>
      <c r="O178" s="103"/>
      <c r="P178" s="91" t="e">
        <f>#REF!</f>
        <v>#REF!</v>
      </c>
      <c r="Q178" s="99"/>
      <c r="R178" s="99"/>
      <c r="S178" s="99"/>
      <c r="T178" s="100"/>
      <c r="U178" s="101"/>
      <c r="V178" s="101"/>
      <c r="W178" s="101"/>
      <c r="X178" s="102"/>
      <c r="Y178" s="106"/>
    </row>
    <row r="179" spans="3:28" s="89" customFormat="1" ht="22.5" customHeight="1">
      <c r="C179" s="98"/>
      <c r="D179" s="91" t="e">
        <f>#REF!</f>
        <v>#REF!</v>
      </c>
      <c r="E179" s="99" t="s">
        <v>57</v>
      </c>
      <c r="F179" s="99" t="s">
        <v>57</v>
      </c>
      <c r="G179" s="99" t="s">
        <v>57</v>
      </c>
      <c r="H179" s="100"/>
      <c r="I179" s="101"/>
      <c r="J179" s="101"/>
      <c r="K179" s="101"/>
      <c r="L179" s="102"/>
      <c r="M179" s="106"/>
      <c r="O179" s="98"/>
      <c r="P179" s="91" t="e">
        <f>#REF!</f>
        <v>#REF!</v>
      </c>
      <c r="Q179" s="99" t="s">
        <v>57</v>
      </c>
      <c r="R179" s="99" t="s">
        <v>57</v>
      </c>
      <c r="S179" s="99" t="s">
        <v>57</v>
      </c>
      <c r="T179" s="100"/>
      <c r="U179" s="101"/>
      <c r="V179" s="101"/>
      <c r="W179" s="101"/>
      <c r="X179" s="102"/>
      <c r="Y179" s="106"/>
    </row>
    <row r="180" spans="3:28" s="89" customFormat="1" ht="0.75" customHeight="1">
      <c r="C180" s="98"/>
      <c r="D180" s="91" t="e">
        <f>#REF!</f>
        <v>#REF!</v>
      </c>
      <c r="E180" s="99"/>
      <c r="F180" s="99"/>
      <c r="G180" s="99"/>
      <c r="H180" s="100"/>
      <c r="I180" s="101"/>
      <c r="J180" s="101"/>
      <c r="K180" s="101"/>
      <c r="L180" s="102"/>
      <c r="M180" s="106"/>
      <c r="O180" s="98"/>
      <c r="P180" s="91" t="e">
        <f>#REF!</f>
        <v>#REF!</v>
      </c>
      <c r="Q180" s="99"/>
      <c r="R180" s="99"/>
      <c r="S180" s="99"/>
      <c r="T180" s="100"/>
      <c r="U180" s="101"/>
      <c r="V180" s="101"/>
      <c r="W180" s="101"/>
      <c r="X180" s="102"/>
      <c r="Y180" s="106"/>
    </row>
    <row r="181" spans="3:28" s="89" customFormat="1" ht="22.5" customHeight="1">
      <c r="C181" s="107"/>
      <c r="D181" s="91" t="e">
        <f>#REF!</f>
        <v>#REF!</v>
      </c>
      <c r="E181" s="108" t="s">
        <v>57</v>
      </c>
      <c r="F181" s="108" t="s">
        <v>57</v>
      </c>
      <c r="G181" s="108" t="s">
        <v>57</v>
      </c>
      <c r="H181" s="109"/>
      <c r="I181" s="110"/>
      <c r="J181" s="110"/>
      <c r="K181" s="110"/>
      <c r="L181" s="111"/>
      <c r="M181" s="112"/>
      <c r="O181" s="107"/>
      <c r="P181" s="91" t="e">
        <f>#REF!</f>
        <v>#REF!</v>
      </c>
      <c r="Q181" s="108" t="s">
        <v>57</v>
      </c>
      <c r="R181" s="108" t="s">
        <v>57</v>
      </c>
      <c r="S181" s="108" t="s">
        <v>57</v>
      </c>
      <c r="T181" s="109"/>
      <c r="U181" s="110"/>
      <c r="V181" s="110"/>
      <c r="W181" s="110"/>
      <c r="X181" s="111"/>
      <c r="Y181" s="112"/>
    </row>
    <row r="182" spans="3:28" s="89" customFormat="1" ht="22.5" customHeight="1">
      <c r="C182" s="90" t="s">
        <v>58</v>
      </c>
      <c r="D182" s="189" t="e">
        <f>#REF!</f>
        <v>#REF!</v>
      </c>
      <c r="E182" s="186" t="s">
        <v>57</v>
      </c>
      <c r="F182" s="92" t="s">
        <v>57</v>
      </c>
      <c r="G182" s="92" t="s">
        <v>57</v>
      </c>
      <c r="H182" s="93"/>
      <c r="I182" s="94"/>
      <c r="J182" s="94"/>
      <c r="K182" s="94"/>
      <c r="L182" s="95"/>
      <c r="M182" s="96"/>
      <c r="O182" s="90" t="s">
        <v>58</v>
      </c>
      <c r="P182" s="189" t="e">
        <f>#REF!</f>
        <v>#REF!</v>
      </c>
      <c r="Q182" s="92" t="s">
        <v>57</v>
      </c>
      <c r="R182" s="92" t="s">
        <v>57</v>
      </c>
      <c r="S182" s="92" t="s">
        <v>57</v>
      </c>
      <c r="T182" s="93"/>
      <c r="U182" s="94"/>
      <c r="V182" s="94"/>
      <c r="W182" s="94"/>
      <c r="X182" s="95"/>
      <c r="Y182" s="96"/>
    </row>
    <row r="183" spans="3:28" s="89" customFormat="1" ht="0.75" customHeight="1">
      <c r="C183" s="98"/>
      <c r="D183" s="147" t="e">
        <f>#REF!</f>
        <v>#REF!</v>
      </c>
      <c r="E183" s="187"/>
      <c r="F183" s="99"/>
      <c r="G183" s="99"/>
      <c r="H183" s="100"/>
      <c r="I183" s="101"/>
      <c r="J183" s="101"/>
      <c r="K183" s="101"/>
      <c r="L183" s="102"/>
      <c r="M183" s="103"/>
      <c r="O183" s="98"/>
      <c r="P183" s="147" t="e">
        <f>#REF!</f>
        <v>#REF!</v>
      </c>
      <c r="Q183" s="99"/>
      <c r="R183" s="99"/>
      <c r="S183" s="99"/>
      <c r="T183" s="100"/>
      <c r="U183" s="101"/>
      <c r="V183" s="101"/>
      <c r="W183" s="101"/>
      <c r="X183" s="102"/>
      <c r="Y183" s="103"/>
    </row>
    <row r="184" spans="3:28" s="89" customFormat="1" ht="22.5" hidden="1" customHeight="1">
      <c r="C184" s="98"/>
      <c r="D184" s="147" t="e">
        <f>#REF!</f>
        <v>#REF!</v>
      </c>
      <c r="E184" s="187"/>
      <c r="F184" s="99"/>
      <c r="G184" s="99"/>
      <c r="H184" s="100"/>
      <c r="I184" s="101"/>
      <c r="J184" s="101"/>
      <c r="K184" s="101"/>
      <c r="L184" s="102"/>
      <c r="M184" s="103"/>
      <c r="O184" s="98"/>
      <c r="P184" s="147" t="e">
        <f>#REF!</f>
        <v>#REF!</v>
      </c>
      <c r="Q184" s="99"/>
      <c r="R184" s="99"/>
      <c r="S184" s="99"/>
      <c r="T184" s="100"/>
      <c r="U184" s="101"/>
      <c r="V184" s="101"/>
      <c r="W184" s="101"/>
      <c r="X184" s="102"/>
      <c r="Y184" s="103"/>
    </row>
    <row r="185" spans="3:28" s="89" customFormat="1" ht="20.25" customHeight="1">
      <c r="C185" s="104">
        <f>+C173+1</f>
        <v>46168</v>
      </c>
      <c r="D185" s="147" t="e">
        <f>#REF!</f>
        <v>#REF!</v>
      </c>
      <c r="E185" s="187" t="s">
        <v>57</v>
      </c>
      <c r="F185" s="99" t="s">
        <v>57</v>
      </c>
      <c r="G185" s="99" t="s">
        <v>57</v>
      </c>
      <c r="H185" s="100"/>
      <c r="I185" s="101"/>
      <c r="J185" s="101"/>
      <c r="K185" s="101"/>
      <c r="L185" s="102"/>
      <c r="M185" s="103"/>
      <c r="O185" s="104">
        <f>+O173+1</f>
        <v>46175</v>
      </c>
      <c r="P185" s="147" t="e">
        <f>#REF!</f>
        <v>#REF!</v>
      </c>
      <c r="Q185" s="99" t="s">
        <v>57</v>
      </c>
      <c r="R185" s="99" t="s">
        <v>57</v>
      </c>
      <c r="S185" s="99" t="s">
        <v>57</v>
      </c>
      <c r="T185" s="100"/>
      <c r="U185" s="101"/>
      <c r="V185" s="101"/>
      <c r="W185" s="101"/>
      <c r="X185" s="102"/>
      <c r="Y185" s="103"/>
      <c r="AB185" s="105"/>
    </row>
    <row r="186" spans="3:28" s="89" customFormat="1" ht="22.5" hidden="1" customHeight="1">
      <c r="C186" s="104"/>
      <c r="D186" s="147" t="e">
        <f>#REF!</f>
        <v>#REF!</v>
      </c>
      <c r="E186" s="187"/>
      <c r="F186" s="99"/>
      <c r="G186" s="99"/>
      <c r="H186" s="100"/>
      <c r="I186" s="101"/>
      <c r="J186" s="101"/>
      <c r="K186" s="101"/>
      <c r="L186" s="102"/>
      <c r="M186" s="103"/>
      <c r="O186" s="104"/>
      <c r="P186" s="147" t="e">
        <f>#REF!</f>
        <v>#REF!</v>
      </c>
      <c r="Q186" s="99"/>
      <c r="R186" s="99"/>
      <c r="S186" s="99"/>
      <c r="T186" s="100"/>
      <c r="U186" s="101"/>
      <c r="V186" s="101"/>
      <c r="W186" s="101"/>
      <c r="X186" s="102"/>
      <c r="Y186" s="103"/>
      <c r="AB186" s="105"/>
    </row>
    <row r="187" spans="3:28" s="89" customFormat="1" ht="0.75" customHeight="1">
      <c r="C187" s="104"/>
      <c r="D187" s="147" t="e">
        <f>#REF!</f>
        <v>#REF!</v>
      </c>
      <c r="E187" s="187"/>
      <c r="F187" s="99"/>
      <c r="G187" s="99"/>
      <c r="H187" s="100"/>
      <c r="I187" s="101"/>
      <c r="J187" s="101"/>
      <c r="K187" s="101"/>
      <c r="L187" s="102"/>
      <c r="M187" s="103"/>
      <c r="O187" s="104"/>
      <c r="P187" s="147" t="e">
        <f>#REF!</f>
        <v>#REF!</v>
      </c>
      <c r="Q187" s="99"/>
      <c r="R187" s="99"/>
      <c r="S187" s="99"/>
      <c r="T187" s="100"/>
      <c r="U187" s="101"/>
      <c r="V187" s="101"/>
      <c r="W187" s="101"/>
      <c r="X187" s="102"/>
      <c r="Y187" s="103"/>
      <c r="AB187" s="105"/>
    </row>
    <row r="188" spans="3:28" s="89" customFormat="1" ht="21.75" customHeight="1">
      <c r="C188" s="103"/>
      <c r="D188" s="147" t="e">
        <f>#REF!</f>
        <v>#REF!</v>
      </c>
      <c r="E188" s="187" t="s">
        <v>57</v>
      </c>
      <c r="F188" s="99" t="s">
        <v>57</v>
      </c>
      <c r="G188" s="99" t="s">
        <v>57</v>
      </c>
      <c r="H188" s="100"/>
      <c r="I188" s="101"/>
      <c r="J188" s="101"/>
      <c r="K188" s="101"/>
      <c r="L188" s="102"/>
      <c r="M188" s="106"/>
      <c r="O188" s="103"/>
      <c r="P188" s="147" t="e">
        <f>#REF!</f>
        <v>#REF!</v>
      </c>
      <c r="Q188" s="99" t="s">
        <v>57</v>
      </c>
      <c r="R188" s="99" t="s">
        <v>57</v>
      </c>
      <c r="S188" s="99" t="s">
        <v>57</v>
      </c>
      <c r="T188" s="100"/>
      <c r="U188" s="101"/>
      <c r="V188" s="101"/>
      <c r="W188" s="101"/>
      <c r="X188" s="102"/>
      <c r="Y188" s="106"/>
    </row>
    <row r="189" spans="3:28" s="89" customFormat="1" ht="2.25" hidden="1" customHeight="1">
      <c r="C189" s="103"/>
      <c r="D189" s="147" t="e">
        <f>#REF!</f>
        <v>#REF!</v>
      </c>
      <c r="E189" s="187"/>
      <c r="F189" s="99"/>
      <c r="G189" s="99"/>
      <c r="H189" s="100"/>
      <c r="I189" s="101"/>
      <c r="J189" s="101"/>
      <c r="K189" s="101"/>
      <c r="L189" s="102"/>
      <c r="M189" s="106"/>
      <c r="O189" s="103"/>
      <c r="P189" s="147" t="e">
        <f>#REF!</f>
        <v>#REF!</v>
      </c>
      <c r="Q189" s="99"/>
      <c r="R189" s="99"/>
      <c r="S189" s="99"/>
      <c r="T189" s="100"/>
      <c r="U189" s="101"/>
      <c r="V189" s="101"/>
      <c r="W189" s="101"/>
      <c r="X189" s="102"/>
      <c r="Y189" s="106"/>
    </row>
    <row r="190" spans="3:28" s="89" customFormat="1" ht="22.5" hidden="1" customHeight="1">
      <c r="C190" s="103"/>
      <c r="D190" s="147" t="e">
        <f>#REF!</f>
        <v>#REF!</v>
      </c>
      <c r="E190" s="187"/>
      <c r="F190" s="99"/>
      <c r="G190" s="99"/>
      <c r="H190" s="100"/>
      <c r="I190" s="101"/>
      <c r="J190" s="101"/>
      <c r="K190" s="101"/>
      <c r="L190" s="102"/>
      <c r="M190" s="106"/>
      <c r="O190" s="103"/>
      <c r="P190" s="147" t="e">
        <f>#REF!</f>
        <v>#REF!</v>
      </c>
      <c r="Q190" s="99"/>
      <c r="R190" s="99"/>
      <c r="S190" s="99"/>
      <c r="T190" s="100"/>
      <c r="U190" s="101"/>
      <c r="V190" s="101"/>
      <c r="W190" s="101"/>
      <c r="X190" s="102"/>
      <c r="Y190" s="106"/>
    </row>
    <row r="191" spans="3:28" s="89" customFormat="1" ht="22.5" customHeight="1">
      <c r="C191" s="98"/>
      <c r="D191" s="147" t="e">
        <f>#REF!</f>
        <v>#REF!</v>
      </c>
      <c r="E191" s="187" t="s">
        <v>57</v>
      </c>
      <c r="F191" s="99" t="s">
        <v>57</v>
      </c>
      <c r="G191" s="99" t="s">
        <v>57</v>
      </c>
      <c r="H191" s="100"/>
      <c r="I191" s="101"/>
      <c r="J191" s="101"/>
      <c r="K191" s="101"/>
      <c r="L191" s="102"/>
      <c r="M191" s="106"/>
      <c r="O191" s="98"/>
      <c r="P191" s="147" t="e">
        <f>#REF!</f>
        <v>#REF!</v>
      </c>
      <c r="Q191" s="99" t="s">
        <v>57</v>
      </c>
      <c r="R191" s="99" t="s">
        <v>57</v>
      </c>
      <c r="S191" s="99" t="s">
        <v>57</v>
      </c>
      <c r="T191" s="100"/>
      <c r="U191" s="101"/>
      <c r="V191" s="101"/>
      <c r="W191" s="101"/>
      <c r="X191" s="102"/>
      <c r="Y191" s="106"/>
    </row>
    <row r="192" spans="3:28" s="89" customFormat="1" ht="0.75" customHeight="1">
      <c r="C192" s="98"/>
      <c r="D192" s="147" t="e">
        <f>#REF!</f>
        <v>#REF!</v>
      </c>
      <c r="E192" s="187"/>
      <c r="F192" s="99"/>
      <c r="G192" s="99"/>
      <c r="H192" s="100"/>
      <c r="I192" s="101"/>
      <c r="J192" s="101"/>
      <c r="K192" s="101"/>
      <c r="L192" s="102"/>
      <c r="M192" s="106"/>
      <c r="O192" s="98"/>
      <c r="P192" s="147" t="e">
        <f>#REF!</f>
        <v>#REF!</v>
      </c>
      <c r="Q192" s="99"/>
      <c r="R192" s="99"/>
      <c r="S192" s="99"/>
      <c r="T192" s="100"/>
      <c r="U192" s="101"/>
      <c r="V192" s="101"/>
      <c r="W192" s="101"/>
      <c r="X192" s="102"/>
      <c r="Y192" s="106"/>
    </row>
    <row r="193" spans="3:28" s="89" customFormat="1" ht="22.5" customHeight="1">
      <c r="C193" s="107"/>
      <c r="D193" s="148" t="e">
        <f>#REF!</f>
        <v>#REF!</v>
      </c>
      <c r="E193" s="188" t="s">
        <v>57</v>
      </c>
      <c r="F193" s="108" t="s">
        <v>57</v>
      </c>
      <c r="G193" s="108" t="s">
        <v>57</v>
      </c>
      <c r="H193" s="109"/>
      <c r="I193" s="110"/>
      <c r="J193" s="110"/>
      <c r="K193" s="110"/>
      <c r="L193" s="111"/>
      <c r="M193" s="112"/>
      <c r="O193" s="107"/>
      <c r="P193" s="148" t="e">
        <f>#REF!</f>
        <v>#REF!</v>
      </c>
      <c r="Q193" s="108" t="s">
        <v>57</v>
      </c>
      <c r="R193" s="108" t="s">
        <v>57</v>
      </c>
      <c r="S193" s="108" t="s">
        <v>57</v>
      </c>
      <c r="T193" s="109"/>
      <c r="U193" s="110"/>
      <c r="V193" s="110"/>
      <c r="W193" s="110"/>
      <c r="X193" s="111"/>
      <c r="Y193" s="112"/>
    </row>
    <row r="194" spans="3:28" s="89" customFormat="1" ht="22.5" customHeight="1">
      <c r="C194" s="90" t="s">
        <v>59</v>
      </c>
      <c r="D194" s="97" t="e">
        <f>#REF!</f>
        <v>#REF!</v>
      </c>
      <c r="E194" s="92" t="s">
        <v>57</v>
      </c>
      <c r="F194" s="92" t="s">
        <v>57</v>
      </c>
      <c r="G194" s="92" t="s">
        <v>57</v>
      </c>
      <c r="H194" s="93"/>
      <c r="I194" s="94"/>
      <c r="J194" s="94"/>
      <c r="K194" s="94"/>
      <c r="L194" s="95"/>
      <c r="M194" s="96"/>
      <c r="O194" s="90" t="s">
        <v>59</v>
      </c>
      <c r="P194" s="97" t="e">
        <f>#REF!</f>
        <v>#REF!</v>
      </c>
      <c r="Q194" s="92" t="s">
        <v>57</v>
      </c>
      <c r="R194" s="92" t="s">
        <v>57</v>
      </c>
      <c r="S194" s="92" t="s">
        <v>57</v>
      </c>
      <c r="T194" s="93"/>
      <c r="U194" s="94"/>
      <c r="V194" s="94"/>
      <c r="W194" s="94"/>
      <c r="X194" s="95"/>
      <c r="Y194" s="96"/>
    </row>
    <row r="195" spans="3:28" s="89" customFormat="1" ht="0.75" customHeight="1">
      <c r="C195" s="98"/>
      <c r="D195" s="147" t="e">
        <f>#REF!</f>
        <v>#REF!</v>
      </c>
      <c r="E195" s="99"/>
      <c r="F195" s="99"/>
      <c r="G195" s="99"/>
      <c r="H195" s="100"/>
      <c r="I195" s="101"/>
      <c r="J195" s="101"/>
      <c r="K195" s="101"/>
      <c r="L195" s="102"/>
      <c r="M195" s="103"/>
      <c r="O195" s="98"/>
      <c r="P195" s="147" t="e">
        <f>#REF!</f>
        <v>#REF!</v>
      </c>
      <c r="Q195" s="99"/>
      <c r="R195" s="99"/>
      <c r="S195" s="99"/>
      <c r="T195" s="100"/>
      <c r="U195" s="101"/>
      <c r="V195" s="101"/>
      <c r="W195" s="101"/>
      <c r="X195" s="102"/>
      <c r="Y195" s="103"/>
    </row>
    <row r="196" spans="3:28" s="89" customFormat="1" ht="22.5" hidden="1" customHeight="1">
      <c r="C196" s="98"/>
      <c r="D196" s="147" t="e">
        <f>#REF!</f>
        <v>#REF!</v>
      </c>
      <c r="E196" s="99"/>
      <c r="F196" s="99"/>
      <c r="G196" s="99"/>
      <c r="H196" s="100"/>
      <c r="I196" s="101"/>
      <c r="J196" s="101"/>
      <c r="K196" s="101"/>
      <c r="L196" s="102"/>
      <c r="M196" s="103"/>
      <c r="O196" s="98"/>
      <c r="P196" s="147" t="e">
        <f>#REF!</f>
        <v>#REF!</v>
      </c>
      <c r="Q196" s="99"/>
      <c r="R196" s="99"/>
      <c r="S196" s="99"/>
      <c r="T196" s="100"/>
      <c r="U196" s="101"/>
      <c r="V196" s="101"/>
      <c r="W196" s="101"/>
      <c r="X196" s="102"/>
      <c r="Y196" s="103"/>
    </row>
    <row r="197" spans="3:28" s="89" customFormat="1" ht="20.25" customHeight="1">
      <c r="C197" s="104">
        <f>+C185+1</f>
        <v>46169</v>
      </c>
      <c r="D197" s="147" t="e">
        <f>#REF!</f>
        <v>#REF!</v>
      </c>
      <c r="E197" s="99" t="s">
        <v>57</v>
      </c>
      <c r="F197" s="99" t="s">
        <v>57</v>
      </c>
      <c r="G197" s="99" t="s">
        <v>57</v>
      </c>
      <c r="H197" s="100"/>
      <c r="I197" s="101"/>
      <c r="J197" s="101"/>
      <c r="K197" s="101"/>
      <c r="L197" s="102"/>
      <c r="M197" s="103"/>
      <c r="O197" s="104">
        <f>+O185+1</f>
        <v>46176</v>
      </c>
      <c r="P197" s="147" t="e">
        <f>#REF!</f>
        <v>#REF!</v>
      </c>
      <c r="Q197" s="99" t="s">
        <v>57</v>
      </c>
      <c r="R197" s="99" t="s">
        <v>57</v>
      </c>
      <c r="S197" s="99" t="s">
        <v>57</v>
      </c>
      <c r="T197" s="100"/>
      <c r="U197" s="101"/>
      <c r="V197" s="101"/>
      <c r="W197" s="101"/>
      <c r="X197" s="102"/>
      <c r="Y197" s="103"/>
      <c r="AB197" s="105"/>
    </row>
    <row r="198" spans="3:28" s="89" customFormat="1" ht="22.5" hidden="1" customHeight="1">
      <c r="C198" s="104"/>
      <c r="D198" s="147" t="e">
        <f>#REF!</f>
        <v>#REF!</v>
      </c>
      <c r="E198" s="99"/>
      <c r="F198" s="99"/>
      <c r="G198" s="99"/>
      <c r="H198" s="100"/>
      <c r="I198" s="101"/>
      <c r="J198" s="101"/>
      <c r="K198" s="101"/>
      <c r="L198" s="102"/>
      <c r="M198" s="103"/>
      <c r="O198" s="104"/>
      <c r="P198" s="147" t="e">
        <f>#REF!</f>
        <v>#REF!</v>
      </c>
      <c r="Q198" s="99"/>
      <c r="R198" s="99"/>
      <c r="S198" s="99"/>
      <c r="T198" s="100"/>
      <c r="U198" s="101"/>
      <c r="V198" s="101"/>
      <c r="W198" s="101"/>
      <c r="X198" s="102"/>
      <c r="Y198" s="103"/>
      <c r="AB198" s="105"/>
    </row>
    <row r="199" spans="3:28" s="89" customFormat="1" ht="0.75" customHeight="1">
      <c r="C199" s="104"/>
      <c r="D199" s="147" t="e">
        <f>#REF!</f>
        <v>#REF!</v>
      </c>
      <c r="E199" s="99"/>
      <c r="F199" s="99"/>
      <c r="G199" s="99"/>
      <c r="H199" s="100"/>
      <c r="I199" s="101"/>
      <c r="J199" s="101"/>
      <c r="K199" s="101"/>
      <c r="L199" s="102"/>
      <c r="M199" s="103"/>
      <c r="O199" s="104"/>
      <c r="P199" s="147" t="e">
        <f>#REF!</f>
        <v>#REF!</v>
      </c>
      <c r="Q199" s="99"/>
      <c r="R199" s="99"/>
      <c r="S199" s="99"/>
      <c r="T199" s="100"/>
      <c r="U199" s="101"/>
      <c r="V199" s="101"/>
      <c r="W199" s="101"/>
      <c r="X199" s="102"/>
      <c r="Y199" s="103"/>
      <c r="AB199" s="105"/>
    </row>
    <row r="200" spans="3:28" s="89" customFormat="1" ht="21.75" customHeight="1">
      <c r="C200" s="103"/>
      <c r="D200" s="147" t="e">
        <f>#REF!</f>
        <v>#REF!</v>
      </c>
      <c r="E200" s="99" t="s">
        <v>57</v>
      </c>
      <c r="F200" s="99" t="s">
        <v>57</v>
      </c>
      <c r="G200" s="99" t="s">
        <v>57</v>
      </c>
      <c r="H200" s="100"/>
      <c r="I200" s="101"/>
      <c r="J200" s="101"/>
      <c r="K200" s="101"/>
      <c r="L200" s="102"/>
      <c r="M200" s="106"/>
      <c r="O200" s="103"/>
      <c r="P200" s="147" t="e">
        <f>#REF!</f>
        <v>#REF!</v>
      </c>
      <c r="Q200" s="99" t="s">
        <v>57</v>
      </c>
      <c r="R200" s="99" t="s">
        <v>57</v>
      </c>
      <c r="S200" s="99" t="s">
        <v>57</v>
      </c>
      <c r="T200" s="100"/>
      <c r="U200" s="101"/>
      <c r="V200" s="101"/>
      <c r="W200" s="101"/>
      <c r="X200" s="102"/>
      <c r="Y200" s="106"/>
    </row>
    <row r="201" spans="3:28" s="89" customFormat="1" ht="2.25" hidden="1" customHeight="1">
      <c r="C201" s="103"/>
      <c r="D201" s="147" t="e">
        <f>#REF!</f>
        <v>#REF!</v>
      </c>
      <c r="E201" s="99"/>
      <c r="F201" s="99"/>
      <c r="G201" s="99"/>
      <c r="H201" s="100"/>
      <c r="I201" s="101"/>
      <c r="J201" s="101"/>
      <c r="K201" s="101"/>
      <c r="L201" s="102"/>
      <c r="M201" s="106"/>
      <c r="O201" s="103"/>
      <c r="P201" s="147" t="e">
        <f>#REF!</f>
        <v>#REF!</v>
      </c>
      <c r="Q201" s="99"/>
      <c r="R201" s="99"/>
      <c r="S201" s="99"/>
      <c r="T201" s="100"/>
      <c r="U201" s="101"/>
      <c r="V201" s="101"/>
      <c r="W201" s="101"/>
      <c r="X201" s="102"/>
      <c r="Y201" s="106"/>
    </row>
    <row r="202" spans="3:28" s="89" customFormat="1" ht="22.5" hidden="1" customHeight="1">
      <c r="C202" s="103"/>
      <c r="D202" s="147" t="e">
        <f>#REF!</f>
        <v>#REF!</v>
      </c>
      <c r="E202" s="99"/>
      <c r="F202" s="99"/>
      <c r="G202" s="99"/>
      <c r="H202" s="100"/>
      <c r="I202" s="101"/>
      <c r="J202" s="101"/>
      <c r="K202" s="101"/>
      <c r="L202" s="102"/>
      <c r="M202" s="106"/>
      <c r="O202" s="103"/>
      <c r="P202" s="147" t="e">
        <f>#REF!</f>
        <v>#REF!</v>
      </c>
      <c r="Q202" s="99"/>
      <c r="R202" s="99"/>
      <c r="S202" s="99"/>
      <c r="T202" s="100"/>
      <c r="U202" s="101"/>
      <c r="V202" s="101"/>
      <c r="W202" s="101"/>
      <c r="X202" s="102"/>
      <c r="Y202" s="106"/>
    </row>
    <row r="203" spans="3:28" s="89" customFormat="1" ht="22.5" customHeight="1">
      <c r="C203" s="98"/>
      <c r="D203" s="147" t="e">
        <f>#REF!</f>
        <v>#REF!</v>
      </c>
      <c r="E203" s="99" t="s">
        <v>57</v>
      </c>
      <c r="F203" s="99" t="s">
        <v>57</v>
      </c>
      <c r="G203" s="99" t="s">
        <v>57</v>
      </c>
      <c r="H203" s="100"/>
      <c r="I203" s="101"/>
      <c r="J203" s="101"/>
      <c r="K203" s="101"/>
      <c r="L203" s="102"/>
      <c r="M203" s="106"/>
      <c r="O203" s="98"/>
      <c r="P203" s="147" t="e">
        <f>#REF!</f>
        <v>#REF!</v>
      </c>
      <c r="Q203" s="99" t="s">
        <v>57</v>
      </c>
      <c r="R203" s="99" t="s">
        <v>57</v>
      </c>
      <c r="S203" s="99" t="s">
        <v>57</v>
      </c>
      <c r="T203" s="100"/>
      <c r="U203" s="101"/>
      <c r="V203" s="101"/>
      <c r="W203" s="101"/>
      <c r="X203" s="102"/>
      <c r="Y203" s="106"/>
    </row>
    <row r="204" spans="3:28" s="89" customFormat="1" ht="0.75" customHeight="1">
      <c r="C204" s="98"/>
      <c r="D204" s="147" t="e">
        <f>#REF!</f>
        <v>#REF!</v>
      </c>
      <c r="E204" s="99"/>
      <c r="F204" s="99"/>
      <c r="G204" s="99"/>
      <c r="H204" s="100"/>
      <c r="I204" s="101"/>
      <c r="J204" s="101"/>
      <c r="K204" s="101"/>
      <c r="L204" s="102"/>
      <c r="M204" s="106"/>
      <c r="O204" s="98"/>
      <c r="P204" s="147" t="e">
        <f>#REF!</f>
        <v>#REF!</v>
      </c>
      <c r="Q204" s="99"/>
      <c r="R204" s="99"/>
      <c r="S204" s="99"/>
      <c r="T204" s="100"/>
      <c r="U204" s="101"/>
      <c r="V204" s="101"/>
      <c r="W204" s="101"/>
      <c r="X204" s="102"/>
      <c r="Y204" s="106"/>
    </row>
    <row r="205" spans="3:28" s="89" customFormat="1" ht="22.5" customHeight="1">
      <c r="C205" s="107"/>
      <c r="D205" s="148" t="e">
        <f>#REF!</f>
        <v>#REF!</v>
      </c>
      <c r="E205" s="108" t="s">
        <v>57</v>
      </c>
      <c r="F205" s="108" t="s">
        <v>57</v>
      </c>
      <c r="G205" s="108" t="s">
        <v>57</v>
      </c>
      <c r="H205" s="109"/>
      <c r="I205" s="110"/>
      <c r="J205" s="110"/>
      <c r="K205" s="110"/>
      <c r="L205" s="111"/>
      <c r="M205" s="112"/>
      <c r="O205" s="107"/>
      <c r="P205" s="148" t="e">
        <f>#REF!</f>
        <v>#REF!</v>
      </c>
      <c r="Q205" s="108" t="s">
        <v>57</v>
      </c>
      <c r="R205" s="108" t="s">
        <v>57</v>
      </c>
      <c r="S205" s="108" t="s">
        <v>57</v>
      </c>
      <c r="T205" s="109"/>
      <c r="U205" s="110"/>
      <c r="V205" s="110"/>
      <c r="W205" s="110"/>
      <c r="X205" s="111"/>
      <c r="Y205" s="112"/>
    </row>
    <row r="206" spans="3:28" s="89" customFormat="1" ht="22.5" customHeight="1">
      <c r="C206" s="90" t="s">
        <v>60</v>
      </c>
      <c r="D206" s="97" t="e">
        <f>#REF!</f>
        <v>#REF!</v>
      </c>
      <c r="E206" s="92" t="s">
        <v>57</v>
      </c>
      <c r="F206" s="92" t="s">
        <v>57</v>
      </c>
      <c r="G206" s="92" t="s">
        <v>57</v>
      </c>
      <c r="H206" s="93"/>
      <c r="I206" s="94"/>
      <c r="J206" s="94"/>
      <c r="K206" s="94"/>
      <c r="L206" s="95"/>
      <c r="M206" s="96"/>
      <c r="O206" s="90" t="s">
        <v>60</v>
      </c>
      <c r="P206" s="97" t="e">
        <f>#REF!</f>
        <v>#REF!</v>
      </c>
      <c r="Q206" s="92" t="s">
        <v>57</v>
      </c>
      <c r="R206" s="92" t="s">
        <v>57</v>
      </c>
      <c r="S206" s="92" t="s">
        <v>57</v>
      </c>
      <c r="T206" s="93"/>
      <c r="U206" s="94"/>
      <c r="V206" s="94"/>
      <c r="W206" s="94"/>
      <c r="X206" s="95"/>
      <c r="Y206" s="96"/>
    </row>
    <row r="207" spans="3:28" s="89" customFormat="1" ht="0.75" customHeight="1">
      <c r="C207" s="98"/>
      <c r="D207" s="147" t="e">
        <f>#REF!</f>
        <v>#REF!</v>
      </c>
      <c r="E207" s="99"/>
      <c r="F207" s="99"/>
      <c r="G207" s="99"/>
      <c r="H207" s="100"/>
      <c r="I207" s="101"/>
      <c r="J207" s="101"/>
      <c r="K207" s="101"/>
      <c r="L207" s="102"/>
      <c r="M207" s="103"/>
      <c r="O207" s="98"/>
      <c r="P207" s="147" t="e">
        <f>#REF!</f>
        <v>#REF!</v>
      </c>
      <c r="Q207" s="99"/>
      <c r="R207" s="99"/>
      <c r="S207" s="99"/>
      <c r="T207" s="100"/>
      <c r="U207" s="101"/>
      <c r="V207" s="101"/>
      <c r="W207" s="101"/>
      <c r="X207" s="102"/>
      <c r="Y207" s="103"/>
    </row>
    <row r="208" spans="3:28" s="89" customFormat="1" ht="22.5" hidden="1" customHeight="1">
      <c r="C208" s="98"/>
      <c r="D208" s="147" t="e">
        <f>#REF!</f>
        <v>#REF!</v>
      </c>
      <c r="E208" s="99"/>
      <c r="F208" s="99"/>
      <c r="G208" s="99"/>
      <c r="H208" s="100"/>
      <c r="I208" s="101"/>
      <c r="J208" s="101"/>
      <c r="K208" s="101"/>
      <c r="L208" s="102"/>
      <c r="M208" s="103"/>
      <c r="O208" s="98"/>
      <c r="P208" s="147" t="e">
        <f>#REF!</f>
        <v>#REF!</v>
      </c>
      <c r="Q208" s="99"/>
      <c r="R208" s="99"/>
      <c r="S208" s="99"/>
      <c r="T208" s="100"/>
      <c r="U208" s="101"/>
      <c r="V208" s="101"/>
      <c r="W208" s="101"/>
      <c r="X208" s="102"/>
      <c r="Y208" s="103"/>
    </row>
    <row r="209" spans="3:28" s="89" customFormat="1" ht="20.25" customHeight="1">
      <c r="C209" s="104">
        <f>+C197+1</f>
        <v>46170</v>
      </c>
      <c r="D209" s="147" t="e">
        <f>#REF!</f>
        <v>#REF!</v>
      </c>
      <c r="E209" s="99" t="s">
        <v>57</v>
      </c>
      <c r="F209" s="99" t="s">
        <v>57</v>
      </c>
      <c r="G209" s="99" t="s">
        <v>57</v>
      </c>
      <c r="H209" s="100"/>
      <c r="I209" s="101"/>
      <c r="J209" s="101"/>
      <c r="K209" s="101"/>
      <c r="L209" s="102"/>
      <c r="M209" s="103"/>
      <c r="O209" s="104">
        <f>+O197+1</f>
        <v>46177</v>
      </c>
      <c r="P209" s="147" t="e">
        <f>#REF!</f>
        <v>#REF!</v>
      </c>
      <c r="Q209" s="99" t="s">
        <v>57</v>
      </c>
      <c r="R209" s="99" t="s">
        <v>57</v>
      </c>
      <c r="S209" s="99" t="s">
        <v>57</v>
      </c>
      <c r="T209" s="100"/>
      <c r="U209" s="101"/>
      <c r="V209" s="101"/>
      <c r="W209" s="101"/>
      <c r="X209" s="102"/>
      <c r="Y209" s="103"/>
      <c r="AB209" s="105"/>
    </row>
    <row r="210" spans="3:28" s="89" customFormat="1" ht="22.5" hidden="1" customHeight="1">
      <c r="C210" s="104"/>
      <c r="D210" s="147" t="e">
        <f>#REF!</f>
        <v>#REF!</v>
      </c>
      <c r="E210" s="99"/>
      <c r="F210" s="99"/>
      <c r="G210" s="99"/>
      <c r="H210" s="100"/>
      <c r="I210" s="101"/>
      <c r="J210" s="101"/>
      <c r="K210" s="101"/>
      <c r="L210" s="102"/>
      <c r="M210" s="103"/>
      <c r="O210" s="104"/>
      <c r="P210" s="147" t="e">
        <f>#REF!</f>
        <v>#REF!</v>
      </c>
      <c r="Q210" s="99"/>
      <c r="R210" s="99"/>
      <c r="S210" s="99"/>
      <c r="T210" s="100"/>
      <c r="U210" s="101"/>
      <c r="V210" s="101"/>
      <c r="W210" s="101"/>
      <c r="X210" s="102"/>
      <c r="Y210" s="103"/>
      <c r="AB210" s="105"/>
    </row>
    <row r="211" spans="3:28" s="89" customFormat="1" ht="0.75" customHeight="1">
      <c r="C211" s="104"/>
      <c r="D211" s="147" t="e">
        <f>#REF!</f>
        <v>#REF!</v>
      </c>
      <c r="E211" s="99"/>
      <c r="F211" s="99"/>
      <c r="G211" s="99"/>
      <c r="H211" s="100"/>
      <c r="I211" s="101"/>
      <c r="J211" s="101"/>
      <c r="K211" s="101"/>
      <c r="L211" s="102"/>
      <c r="M211" s="103"/>
      <c r="O211" s="104"/>
      <c r="P211" s="147" t="e">
        <f>#REF!</f>
        <v>#REF!</v>
      </c>
      <c r="Q211" s="99"/>
      <c r="R211" s="99"/>
      <c r="S211" s="99"/>
      <c r="T211" s="100"/>
      <c r="U211" s="101"/>
      <c r="V211" s="101"/>
      <c r="W211" s="101"/>
      <c r="X211" s="102"/>
      <c r="Y211" s="103"/>
      <c r="AB211" s="105"/>
    </row>
    <row r="212" spans="3:28" s="89" customFormat="1" ht="21.75" customHeight="1">
      <c r="C212" s="103"/>
      <c r="D212" s="147" t="e">
        <f>#REF!</f>
        <v>#REF!</v>
      </c>
      <c r="E212" s="99" t="s">
        <v>57</v>
      </c>
      <c r="F212" s="99" t="s">
        <v>57</v>
      </c>
      <c r="G212" s="99" t="s">
        <v>57</v>
      </c>
      <c r="H212" s="100"/>
      <c r="I212" s="101"/>
      <c r="J212" s="101"/>
      <c r="K212" s="101"/>
      <c r="L212" s="102"/>
      <c r="M212" s="106"/>
      <c r="O212" s="103"/>
      <c r="P212" s="147" t="e">
        <f>#REF!</f>
        <v>#REF!</v>
      </c>
      <c r="Q212" s="99" t="s">
        <v>57</v>
      </c>
      <c r="R212" s="99" t="s">
        <v>57</v>
      </c>
      <c r="S212" s="99" t="s">
        <v>57</v>
      </c>
      <c r="T212" s="100"/>
      <c r="U212" s="101"/>
      <c r="V212" s="101"/>
      <c r="W212" s="101"/>
      <c r="X212" s="102"/>
      <c r="Y212" s="106"/>
    </row>
    <row r="213" spans="3:28" s="89" customFormat="1" ht="2.25" hidden="1" customHeight="1">
      <c r="C213" s="103"/>
      <c r="D213" s="147" t="e">
        <f>#REF!</f>
        <v>#REF!</v>
      </c>
      <c r="E213" s="99"/>
      <c r="F213" s="99"/>
      <c r="G213" s="99"/>
      <c r="H213" s="100"/>
      <c r="I213" s="101"/>
      <c r="J213" s="101"/>
      <c r="K213" s="101"/>
      <c r="L213" s="102"/>
      <c r="M213" s="106"/>
      <c r="O213" s="103"/>
      <c r="P213" s="147" t="e">
        <f>#REF!</f>
        <v>#REF!</v>
      </c>
      <c r="Q213" s="99"/>
      <c r="R213" s="99"/>
      <c r="S213" s="99"/>
      <c r="T213" s="100"/>
      <c r="U213" s="101"/>
      <c r="V213" s="101"/>
      <c r="W213" s="101"/>
      <c r="X213" s="102"/>
      <c r="Y213" s="106"/>
    </row>
    <row r="214" spans="3:28" s="89" customFormat="1" ht="22.5" hidden="1" customHeight="1">
      <c r="C214" s="103"/>
      <c r="D214" s="147" t="e">
        <f>#REF!</f>
        <v>#REF!</v>
      </c>
      <c r="E214" s="99"/>
      <c r="F214" s="99"/>
      <c r="G214" s="99"/>
      <c r="H214" s="100"/>
      <c r="I214" s="101"/>
      <c r="J214" s="101"/>
      <c r="K214" s="101"/>
      <c r="L214" s="102"/>
      <c r="M214" s="106"/>
      <c r="O214" s="103"/>
      <c r="P214" s="147" t="e">
        <f>#REF!</f>
        <v>#REF!</v>
      </c>
      <c r="Q214" s="99"/>
      <c r="R214" s="99"/>
      <c r="S214" s="99"/>
      <c r="T214" s="100"/>
      <c r="U214" s="101"/>
      <c r="V214" s="101"/>
      <c r="W214" s="101"/>
      <c r="X214" s="102"/>
      <c r="Y214" s="106"/>
    </row>
    <row r="215" spans="3:28" s="89" customFormat="1" ht="22.5" customHeight="1">
      <c r="C215" s="98"/>
      <c r="D215" s="147" t="e">
        <f>#REF!</f>
        <v>#REF!</v>
      </c>
      <c r="E215" s="99" t="s">
        <v>57</v>
      </c>
      <c r="F215" s="99" t="s">
        <v>57</v>
      </c>
      <c r="G215" s="99" t="s">
        <v>57</v>
      </c>
      <c r="H215" s="100"/>
      <c r="I215" s="101"/>
      <c r="J215" s="101"/>
      <c r="K215" s="101"/>
      <c r="L215" s="102"/>
      <c r="M215" s="106"/>
      <c r="O215" s="98"/>
      <c r="P215" s="147" t="e">
        <f>#REF!</f>
        <v>#REF!</v>
      </c>
      <c r="Q215" s="99" t="s">
        <v>57</v>
      </c>
      <c r="R215" s="99" t="s">
        <v>57</v>
      </c>
      <c r="S215" s="99" t="s">
        <v>57</v>
      </c>
      <c r="T215" s="100"/>
      <c r="U215" s="101"/>
      <c r="V215" s="101"/>
      <c r="W215" s="101"/>
      <c r="X215" s="102"/>
      <c r="Y215" s="106"/>
    </row>
    <row r="216" spans="3:28" s="89" customFormat="1" ht="0.75" customHeight="1">
      <c r="C216" s="98"/>
      <c r="D216" s="147" t="e">
        <f>#REF!</f>
        <v>#REF!</v>
      </c>
      <c r="E216" s="99"/>
      <c r="F216" s="99"/>
      <c r="G216" s="99"/>
      <c r="H216" s="100"/>
      <c r="I216" s="101"/>
      <c r="J216" s="101"/>
      <c r="K216" s="101"/>
      <c r="L216" s="102"/>
      <c r="M216" s="106"/>
      <c r="O216" s="98"/>
      <c r="P216" s="147" t="e">
        <f>#REF!</f>
        <v>#REF!</v>
      </c>
      <c r="Q216" s="99"/>
      <c r="R216" s="99"/>
      <c r="S216" s="99"/>
      <c r="T216" s="100"/>
      <c r="U216" s="101"/>
      <c r="V216" s="101"/>
      <c r="W216" s="101"/>
      <c r="X216" s="102"/>
      <c r="Y216" s="106"/>
    </row>
    <row r="217" spans="3:28" s="89" customFormat="1" ht="22.5" customHeight="1">
      <c r="C217" s="107"/>
      <c r="D217" s="148" t="e">
        <f>#REF!</f>
        <v>#REF!</v>
      </c>
      <c r="E217" s="108" t="s">
        <v>57</v>
      </c>
      <c r="F217" s="108" t="s">
        <v>57</v>
      </c>
      <c r="G217" s="108" t="s">
        <v>57</v>
      </c>
      <c r="H217" s="109"/>
      <c r="I217" s="110"/>
      <c r="J217" s="110"/>
      <c r="K217" s="110"/>
      <c r="L217" s="111"/>
      <c r="M217" s="112"/>
      <c r="O217" s="107"/>
      <c r="P217" s="148" t="e">
        <f>#REF!</f>
        <v>#REF!</v>
      </c>
      <c r="Q217" s="108" t="s">
        <v>57</v>
      </c>
      <c r="R217" s="108" t="s">
        <v>57</v>
      </c>
      <c r="S217" s="108" t="s">
        <v>57</v>
      </c>
      <c r="T217" s="109"/>
      <c r="U217" s="110"/>
      <c r="V217" s="110"/>
      <c r="W217" s="110"/>
      <c r="X217" s="111"/>
      <c r="Y217" s="112"/>
    </row>
    <row r="218" spans="3:28" s="89" customFormat="1" ht="22.5" customHeight="1">
      <c r="C218" s="90" t="s">
        <v>61</v>
      </c>
      <c r="D218" s="91" t="e">
        <f>#REF!</f>
        <v>#REF!</v>
      </c>
      <c r="E218" s="92" t="s">
        <v>57</v>
      </c>
      <c r="F218" s="92" t="s">
        <v>57</v>
      </c>
      <c r="G218" s="92" t="s">
        <v>57</v>
      </c>
      <c r="H218" s="93"/>
      <c r="I218" s="94"/>
      <c r="J218" s="94"/>
      <c r="K218" s="94"/>
      <c r="L218" s="95"/>
      <c r="M218" s="96"/>
      <c r="O218" s="90" t="s">
        <v>61</v>
      </c>
      <c r="P218" s="91" t="e">
        <f>#REF!</f>
        <v>#REF!</v>
      </c>
      <c r="Q218" s="92" t="s">
        <v>57</v>
      </c>
      <c r="R218" s="92" t="s">
        <v>57</v>
      </c>
      <c r="S218" s="92" t="s">
        <v>57</v>
      </c>
      <c r="T218" s="93"/>
      <c r="U218" s="94"/>
      <c r="V218" s="94"/>
      <c r="W218" s="94"/>
      <c r="X218" s="95"/>
      <c r="Y218" s="96"/>
    </row>
    <row r="219" spans="3:28" s="89" customFormat="1" ht="0.75" customHeight="1">
      <c r="C219" s="98"/>
      <c r="D219" s="91" t="e">
        <f>#REF!</f>
        <v>#REF!</v>
      </c>
      <c r="E219" s="99"/>
      <c r="F219" s="99"/>
      <c r="G219" s="99"/>
      <c r="H219" s="100"/>
      <c r="I219" s="101"/>
      <c r="J219" s="101"/>
      <c r="K219" s="101"/>
      <c r="L219" s="102"/>
      <c r="M219" s="103"/>
      <c r="O219" s="98"/>
      <c r="P219" s="91" t="e">
        <f>#REF!</f>
        <v>#REF!</v>
      </c>
      <c r="Q219" s="99"/>
      <c r="R219" s="99"/>
      <c r="S219" s="99"/>
      <c r="T219" s="100"/>
      <c r="U219" s="101"/>
      <c r="V219" s="101"/>
      <c r="W219" s="101"/>
      <c r="X219" s="102"/>
      <c r="Y219" s="103"/>
    </row>
    <row r="220" spans="3:28" s="89" customFormat="1" ht="22.5" hidden="1" customHeight="1">
      <c r="C220" s="98"/>
      <c r="D220" s="91" t="e">
        <f>#REF!</f>
        <v>#REF!</v>
      </c>
      <c r="E220" s="99"/>
      <c r="F220" s="99"/>
      <c r="G220" s="99"/>
      <c r="H220" s="100"/>
      <c r="I220" s="101"/>
      <c r="J220" s="101"/>
      <c r="K220" s="101"/>
      <c r="L220" s="102"/>
      <c r="M220" s="103"/>
      <c r="O220" s="98"/>
      <c r="P220" s="91" t="e">
        <f>#REF!</f>
        <v>#REF!</v>
      </c>
      <c r="Q220" s="99"/>
      <c r="R220" s="99"/>
      <c r="S220" s="99"/>
      <c r="T220" s="100"/>
      <c r="U220" s="101"/>
      <c r="V220" s="101"/>
      <c r="W220" s="101"/>
      <c r="X220" s="102"/>
      <c r="Y220" s="103"/>
    </row>
    <row r="221" spans="3:28" s="89" customFormat="1" ht="20.25" customHeight="1">
      <c r="C221" s="104">
        <f>+C209+1</f>
        <v>46171</v>
      </c>
      <c r="D221" s="91" t="e">
        <f>#REF!</f>
        <v>#REF!</v>
      </c>
      <c r="E221" s="99" t="s">
        <v>57</v>
      </c>
      <c r="F221" s="99" t="s">
        <v>57</v>
      </c>
      <c r="G221" s="99" t="s">
        <v>57</v>
      </c>
      <c r="H221" s="100"/>
      <c r="I221" s="101"/>
      <c r="J221" s="101"/>
      <c r="K221" s="101"/>
      <c r="L221" s="102"/>
      <c r="M221" s="103"/>
      <c r="O221" s="104">
        <f>+O209+1</f>
        <v>46178</v>
      </c>
      <c r="P221" s="91" t="e">
        <f>#REF!</f>
        <v>#REF!</v>
      </c>
      <c r="Q221" s="99" t="s">
        <v>57</v>
      </c>
      <c r="R221" s="99" t="s">
        <v>57</v>
      </c>
      <c r="S221" s="99" t="s">
        <v>57</v>
      </c>
      <c r="T221" s="100"/>
      <c r="U221" s="101"/>
      <c r="V221" s="101"/>
      <c r="W221" s="101"/>
      <c r="X221" s="102"/>
      <c r="Y221" s="103"/>
      <c r="AB221" s="105"/>
    </row>
    <row r="222" spans="3:28" s="89" customFormat="1" ht="22.5" hidden="1" customHeight="1">
      <c r="C222" s="104"/>
      <c r="D222" s="91" t="e">
        <f>#REF!</f>
        <v>#REF!</v>
      </c>
      <c r="E222" s="99"/>
      <c r="F222" s="99"/>
      <c r="G222" s="99"/>
      <c r="H222" s="100"/>
      <c r="I222" s="101"/>
      <c r="J222" s="101"/>
      <c r="K222" s="101"/>
      <c r="L222" s="102"/>
      <c r="M222" s="103"/>
      <c r="O222" s="104"/>
      <c r="P222" s="91" t="e">
        <f>#REF!</f>
        <v>#REF!</v>
      </c>
      <c r="Q222" s="99"/>
      <c r="R222" s="99"/>
      <c r="S222" s="99"/>
      <c r="T222" s="100"/>
      <c r="U222" s="101"/>
      <c r="V222" s="101"/>
      <c r="W222" s="101"/>
      <c r="X222" s="102"/>
      <c r="Y222" s="103"/>
      <c r="AB222" s="105"/>
    </row>
    <row r="223" spans="3:28" s="89" customFormat="1" ht="0.75" customHeight="1">
      <c r="C223" s="104"/>
      <c r="D223" s="91" t="e">
        <f>#REF!</f>
        <v>#REF!</v>
      </c>
      <c r="E223" s="99"/>
      <c r="F223" s="99"/>
      <c r="G223" s="99"/>
      <c r="H223" s="100"/>
      <c r="I223" s="101"/>
      <c r="J223" s="101"/>
      <c r="K223" s="101"/>
      <c r="L223" s="102"/>
      <c r="M223" s="103"/>
      <c r="O223" s="104"/>
      <c r="P223" s="91" t="e">
        <f>#REF!</f>
        <v>#REF!</v>
      </c>
      <c r="Q223" s="99"/>
      <c r="R223" s="99"/>
      <c r="S223" s="99"/>
      <c r="T223" s="100"/>
      <c r="U223" s="101"/>
      <c r="V223" s="101"/>
      <c r="W223" s="101"/>
      <c r="X223" s="102"/>
      <c r="Y223" s="103"/>
      <c r="AB223" s="105"/>
    </row>
    <row r="224" spans="3:28" s="89" customFormat="1" ht="21.75" customHeight="1">
      <c r="C224" s="103"/>
      <c r="D224" s="91" t="e">
        <f>#REF!</f>
        <v>#REF!</v>
      </c>
      <c r="E224" s="99" t="s">
        <v>57</v>
      </c>
      <c r="F224" s="99" t="s">
        <v>57</v>
      </c>
      <c r="G224" s="99" t="s">
        <v>57</v>
      </c>
      <c r="H224" s="100"/>
      <c r="I224" s="101"/>
      <c r="J224" s="101"/>
      <c r="K224" s="101"/>
      <c r="L224" s="102"/>
      <c r="M224" s="106"/>
      <c r="O224" s="103"/>
      <c r="P224" s="91" t="e">
        <f>#REF!</f>
        <v>#REF!</v>
      </c>
      <c r="Q224" s="99" t="s">
        <v>57</v>
      </c>
      <c r="R224" s="99" t="s">
        <v>57</v>
      </c>
      <c r="S224" s="99" t="s">
        <v>57</v>
      </c>
      <c r="T224" s="100"/>
      <c r="U224" s="101"/>
      <c r="V224" s="101"/>
      <c r="W224" s="101"/>
      <c r="X224" s="102"/>
      <c r="Y224" s="106"/>
    </row>
    <row r="225" spans="1:25" s="89" customFormat="1" ht="2.25" hidden="1" customHeight="1">
      <c r="C225" s="103"/>
      <c r="D225" s="91" t="e">
        <f>#REF!</f>
        <v>#REF!</v>
      </c>
      <c r="E225" s="99"/>
      <c r="F225" s="99"/>
      <c r="G225" s="99"/>
      <c r="H225" s="100"/>
      <c r="I225" s="101"/>
      <c r="J225" s="101"/>
      <c r="K225" s="101"/>
      <c r="L225" s="102"/>
      <c r="M225" s="106"/>
      <c r="O225" s="103"/>
      <c r="P225" s="91" t="e">
        <f>#REF!</f>
        <v>#REF!</v>
      </c>
      <c r="Q225" s="99"/>
      <c r="R225" s="99"/>
      <c r="S225" s="99"/>
      <c r="T225" s="100"/>
      <c r="U225" s="101"/>
      <c r="V225" s="101"/>
      <c r="W225" s="101"/>
      <c r="X225" s="102"/>
      <c r="Y225" s="106"/>
    </row>
    <row r="226" spans="1:25" s="89" customFormat="1" ht="22.5" hidden="1" customHeight="1">
      <c r="C226" s="103"/>
      <c r="D226" s="91" t="e">
        <f>#REF!</f>
        <v>#REF!</v>
      </c>
      <c r="E226" s="99"/>
      <c r="F226" s="99"/>
      <c r="G226" s="99"/>
      <c r="H226" s="100"/>
      <c r="I226" s="101"/>
      <c r="J226" s="101"/>
      <c r="K226" s="101"/>
      <c r="L226" s="102"/>
      <c r="M226" s="106"/>
      <c r="O226" s="103"/>
      <c r="P226" s="91" t="e">
        <f>#REF!</f>
        <v>#REF!</v>
      </c>
      <c r="Q226" s="99"/>
      <c r="R226" s="99"/>
      <c r="S226" s="99"/>
      <c r="T226" s="100"/>
      <c r="U226" s="101"/>
      <c r="V226" s="101"/>
      <c r="W226" s="101"/>
      <c r="X226" s="102"/>
      <c r="Y226" s="106"/>
    </row>
    <row r="227" spans="1:25" s="89" customFormat="1" ht="22.5" customHeight="1">
      <c r="C227" s="98"/>
      <c r="D227" s="91" t="e">
        <f>#REF!</f>
        <v>#REF!</v>
      </c>
      <c r="E227" s="99" t="s">
        <v>57</v>
      </c>
      <c r="F227" s="99" t="s">
        <v>57</v>
      </c>
      <c r="G227" s="99" t="s">
        <v>57</v>
      </c>
      <c r="H227" s="100"/>
      <c r="I227" s="101"/>
      <c r="J227" s="101"/>
      <c r="K227" s="101"/>
      <c r="L227" s="102"/>
      <c r="M227" s="106"/>
      <c r="O227" s="98"/>
      <c r="P227" s="91" t="e">
        <f>#REF!</f>
        <v>#REF!</v>
      </c>
      <c r="Q227" s="99" t="s">
        <v>57</v>
      </c>
      <c r="R227" s="99" t="s">
        <v>57</v>
      </c>
      <c r="S227" s="99" t="s">
        <v>57</v>
      </c>
      <c r="T227" s="100"/>
      <c r="U227" s="101"/>
      <c r="V227" s="101"/>
      <c r="W227" s="101"/>
      <c r="X227" s="102"/>
      <c r="Y227" s="106"/>
    </row>
    <row r="228" spans="1:25" s="89" customFormat="1" ht="0.75" customHeight="1">
      <c r="C228" s="98"/>
      <c r="D228" s="91" t="e">
        <f>#REF!</f>
        <v>#REF!</v>
      </c>
      <c r="E228" s="99"/>
      <c r="F228" s="99"/>
      <c r="G228" s="99"/>
      <c r="H228" s="100"/>
      <c r="I228" s="101"/>
      <c r="J228" s="101"/>
      <c r="K228" s="101"/>
      <c r="L228" s="102"/>
      <c r="M228" s="106"/>
      <c r="O228" s="98"/>
      <c r="P228" s="91" t="e">
        <f>#REF!</f>
        <v>#REF!</v>
      </c>
      <c r="Q228" s="99"/>
      <c r="R228" s="99"/>
      <c r="S228" s="99"/>
      <c r="T228" s="100"/>
      <c r="U228" s="101"/>
      <c r="V228" s="101"/>
      <c r="W228" s="101"/>
      <c r="X228" s="102"/>
      <c r="Y228" s="106"/>
    </row>
    <row r="229" spans="1:25" s="89" customFormat="1" ht="22.5" customHeight="1">
      <c r="C229" s="107"/>
      <c r="D229" s="91" t="e">
        <f>#REF!</f>
        <v>#REF!</v>
      </c>
      <c r="E229" s="108" t="s">
        <v>57</v>
      </c>
      <c r="F229" s="108" t="s">
        <v>57</v>
      </c>
      <c r="G229" s="108" t="s">
        <v>57</v>
      </c>
      <c r="H229" s="109"/>
      <c r="I229" s="110"/>
      <c r="J229" s="110"/>
      <c r="K229" s="110"/>
      <c r="L229" s="111"/>
      <c r="M229" s="112"/>
      <c r="O229" s="107"/>
      <c r="P229" s="91" t="e">
        <f>#REF!</f>
        <v>#REF!</v>
      </c>
      <c r="Q229" s="108" t="s">
        <v>57</v>
      </c>
      <c r="R229" s="108" t="s">
        <v>57</v>
      </c>
      <c r="S229" s="108" t="s">
        <v>57</v>
      </c>
      <c r="T229" s="109"/>
      <c r="U229" s="110"/>
      <c r="V229" s="110"/>
      <c r="W229" s="110"/>
      <c r="X229" s="111"/>
      <c r="Y229" s="112"/>
    </row>
    <row r="230" spans="1:25" ht="15" customHeight="1">
      <c r="C230" s="297" t="s">
        <v>62</v>
      </c>
      <c r="D230" s="297"/>
      <c r="E230" s="297"/>
      <c r="F230" s="297"/>
      <c r="G230" s="297"/>
      <c r="H230" s="297"/>
      <c r="I230" s="297"/>
      <c r="J230" s="297"/>
      <c r="K230" s="297"/>
      <c r="L230" s="297"/>
      <c r="M230" s="297"/>
      <c r="O230" s="297" t="s">
        <v>62</v>
      </c>
      <c r="P230" s="297"/>
      <c r="Q230" s="297"/>
      <c r="R230" s="297"/>
      <c r="S230" s="297"/>
      <c r="T230" s="297"/>
      <c r="U230" s="297"/>
      <c r="V230" s="297"/>
      <c r="W230" s="297"/>
      <c r="X230" s="297"/>
      <c r="Y230" s="297"/>
    </row>
    <row r="231" spans="1:25">
      <c r="C231" s="113"/>
      <c r="D231" s="113"/>
      <c r="E231" s="113"/>
      <c r="F231" s="113"/>
      <c r="G231" s="113"/>
      <c r="H231" s="113"/>
      <c r="I231" s="113"/>
      <c r="J231" s="113"/>
      <c r="K231" s="113"/>
      <c r="L231" s="113"/>
      <c r="M231" s="113"/>
      <c r="O231" s="113"/>
      <c r="P231" s="113"/>
      <c r="Q231" s="113"/>
      <c r="R231" s="113"/>
      <c r="S231" s="113"/>
      <c r="T231" s="113"/>
      <c r="U231" s="113"/>
      <c r="V231" s="113"/>
      <c r="W231" s="113"/>
      <c r="X231" s="113"/>
      <c r="Y231" s="113"/>
    </row>
    <row r="232" spans="1:25">
      <c r="C232" s="298" t="s">
        <v>63</v>
      </c>
      <c r="D232" s="298"/>
      <c r="E232" s="298"/>
      <c r="F232" s="298"/>
      <c r="G232" s="298"/>
      <c r="H232" s="298"/>
      <c r="I232" s="298"/>
      <c r="J232" s="298"/>
      <c r="K232" s="298"/>
      <c r="L232" s="298"/>
      <c r="M232" s="298"/>
      <c r="O232" s="298" t="s">
        <v>63</v>
      </c>
      <c r="P232" s="298"/>
      <c r="Q232" s="298"/>
      <c r="R232" s="298"/>
      <c r="S232" s="298"/>
      <c r="T232" s="298"/>
      <c r="U232" s="298"/>
      <c r="V232" s="298"/>
      <c r="W232" s="298"/>
      <c r="X232" s="298"/>
      <c r="Y232" s="298"/>
    </row>
    <row r="233" spans="1:25" ht="115.5" customHeight="1">
      <c r="C233" s="299"/>
      <c r="D233" s="300"/>
      <c r="E233" s="300"/>
      <c r="F233" s="300"/>
      <c r="G233" s="300"/>
      <c r="H233" s="300"/>
      <c r="I233" s="300"/>
      <c r="J233" s="300"/>
      <c r="K233" s="300"/>
      <c r="L233" s="300"/>
      <c r="M233" s="301"/>
      <c r="O233" s="299"/>
      <c r="P233" s="300"/>
      <c r="Q233" s="300"/>
      <c r="R233" s="300"/>
      <c r="S233" s="300"/>
      <c r="T233" s="300"/>
      <c r="U233" s="300"/>
      <c r="V233" s="300"/>
      <c r="W233" s="300"/>
      <c r="X233" s="300"/>
      <c r="Y233" s="301"/>
    </row>
    <row r="235" spans="1:25" ht="53.25" hidden="1" customHeight="1">
      <c r="C235" s="67"/>
      <c r="D235" s="68"/>
      <c r="E235" s="69"/>
      <c r="F235" s="69"/>
      <c r="G235" s="69"/>
      <c r="H235" s="69"/>
      <c r="I235" s="69"/>
      <c r="J235" s="69"/>
      <c r="K235" s="69"/>
      <c r="L235" s="69"/>
      <c r="M235" s="70" t="s">
        <v>37</v>
      </c>
      <c r="O235" s="67"/>
      <c r="P235" s="68"/>
      <c r="Q235" s="69"/>
      <c r="R235" s="69"/>
      <c r="S235" s="69"/>
      <c r="T235" s="69"/>
      <c r="U235" s="69"/>
      <c r="V235" s="69"/>
      <c r="W235" s="69"/>
      <c r="X235" s="69"/>
      <c r="Y235" s="70" t="s">
        <v>37</v>
      </c>
    </row>
    <row r="236" spans="1:25" ht="5.25" hidden="1" customHeight="1"/>
    <row r="237" spans="1:25" ht="15" hidden="1" customHeight="1">
      <c r="A237" s="72" t="s">
        <v>28</v>
      </c>
      <c r="C237" s="282" t="s">
        <v>64</v>
      </c>
      <c r="D237" s="282"/>
      <c r="E237" s="283" t="str">
        <f>+CONCATENATE("Période ",$A$8)</f>
        <v>Période 6</v>
      </c>
      <c r="F237" s="283"/>
      <c r="G237" s="283"/>
      <c r="H237" s="283"/>
      <c r="I237" s="283"/>
      <c r="J237" s="283"/>
      <c r="K237" s="283"/>
      <c r="L237" s="283"/>
      <c r="M237" s="73" t="str">
        <f>+CONCATENATE("Semaine ",$A$6)</f>
        <v>Semaine 18</v>
      </c>
      <c r="O237" s="282" t="str">
        <f>+C237</f>
        <v>Année 2021/2022</v>
      </c>
      <c r="P237" s="282"/>
      <c r="Q237" s="283" t="str">
        <f>+CONCATENATE("Période ",$A$8)</f>
        <v>Période 6</v>
      </c>
      <c r="R237" s="283"/>
      <c r="S237" s="283"/>
      <c r="T237" s="283"/>
      <c r="U237" s="283"/>
      <c r="V237" s="283"/>
      <c r="W237" s="283"/>
      <c r="X237" s="283"/>
      <c r="Y237" s="73" t="str">
        <f>+CONCATENATE("Semaine ",$A$6+1)</f>
        <v>Semaine 19</v>
      </c>
    </row>
    <row r="238" spans="1:25" ht="15" hidden="1" customHeight="1">
      <c r="A238" s="74" t="e">
        <f>'5E D2'!#REF!</f>
        <v>#REF!</v>
      </c>
      <c r="C238" s="75"/>
      <c r="D238" s="75"/>
      <c r="E238" s="76"/>
      <c r="F238" s="76"/>
      <c r="G238" s="76"/>
      <c r="H238" s="76"/>
      <c r="I238" s="76"/>
      <c r="J238" s="76"/>
      <c r="K238" s="76"/>
      <c r="L238" s="76"/>
      <c r="M238" s="77"/>
      <c r="O238" s="75"/>
      <c r="P238" s="75"/>
      <c r="Q238" s="76"/>
      <c r="R238" s="76"/>
      <c r="S238" s="76"/>
      <c r="T238" s="76"/>
      <c r="U238" s="76"/>
      <c r="V238" s="76"/>
      <c r="W238" s="76"/>
      <c r="X238" s="76"/>
      <c r="Y238" s="77"/>
    </row>
    <row r="239" spans="1:25" ht="15.75" hidden="1" customHeight="1">
      <c r="A239" s="72" t="s">
        <v>38</v>
      </c>
      <c r="C239" s="78" t="s">
        <v>39</v>
      </c>
      <c r="D239" s="284" t="s">
        <v>40</v>
      </c>
      <c r="E239" s="284"/>
      <c r="F239" s="284"/>
      <c r="G239" s="284"/>
      <c r="H239" s="284"/>
      <c r="I239" s="284"/>
      <c r="J239" s="284"/>
      <c r="K239" s="284"/>
      <c r="L239" s="284"/>
      <c r="M239" s="284"/>
      <c r="O239" s="78" t="s">
        <v>39</v>
      </c>
      <c r="P239" s="284" t="s">
        <v>40</v>
      </c>
      <c r="Q239" s="284"/>
      <c r="R239" s="284"/>
      <c r="S239" s="284"/>
      <c r="T239" s="284"/>
      <c r="U239" s="284"/>
      <c r="V239" s="284"/>
      <c r="W239" s="284"/>
      <c r="X239" s="284"/>
      <c r="Y239" s="284"/>
    </row>
    <row r="240" spans="1:25" ht="15" hidden="1" customHeight="1">
      <c r="A240" s="79" t="e">
        <f>'5E D2'!#REF!</f>
        <v>#REF!</v>
      </c>
    </row>
    <row r="241" spans="1:28" ht="18" hidden="1" customHeight="1">
      <c r="A241" s="72" t="s">
        <v>41</v>
      </c>
      <c r="C241" s="78" t="s">
        <v>42</v>
      </c>
      <c r="O241" s="78" t="s">
        <v>42</v>
      </c>
    </row>
    <row r="242" spans="1:28" ht="15" hidden="1" customHeight="1">
      <c r="A242" s="79">
        <v>1</v>
      </c>
    </row>
    <row r="243" spans="1:28" ht="63" hidden="1" customHeight="1">
      <c r="C243" s="293" t="s">
        <v>43</v>
      </c>
      <c r="D243" s="293"/>
      <c r="E243" s="293"/>
      <c r="F243" s="293"/>
      <c r="G243" s="293"/>
      <c r="H243" s="293"/>
      <c r="I243" s="293"/>
      <c r="J243" s="293"/>
      <c r="K243" s="293"/>
      <c r="L243" s="293"/>
      <c r="M243" s="293"/>
      <c r="O243" s="293" t="s">
        <v>43</v>
      </c>
      <c r="P243" s="293"/>
      <c r="Q243" s="293"/>
      <c r="R243" s="293"/>
      <c r="S243" s="293"/>
      <c r="T243" s="293"/>
      <c r="U243" s="293"/>
      <c r="V243" s="293"/>
      <c r="W243" s="293"/>
      <c r="X243" s="293"/>
      <c r="Y243" s="293"/>
    </row>
    <row r="244" spans="1:28" ht="9" hidden="1" customHeight="1"/>
    <row r="245" spans="1:28" ht="15" hidden="1" customHeight="1">
      <c r="E245" s="80"/>
      <c r="G245" s="81"/>
      <c r="H245" s="294" t="s">
        <v>44</v>
      </c>
      <c r="I245" s="295"/>
      <c r="J245" s="295"/>
      <c r="K245" s="295"/>
      <c r="L245" s="295"/>
      <c r="M245" s="296"/>
      <c r="Q245" s="80"/>
      <c r="S245" s="81"/>
      <c r="T245" s="294" t="s">
        <v>44</v>
      </c>
      <c r="U245" s="295"/>
      <c r="V245" s="295"/>
      <c r="W245" s="295"/>
      <c r="X245" s="295"/>
      <c r="Y245" s="296"/>
    </row>
    <row r="246" spans="1:28" ht="39" hidden="1" customHeight="1">
      <c r="E246" s="82"/>
      <c r="F246" s="83"/>
      <c r="G246" s="84"/>
      <c r="H246" s="285" t="s">
        <v>45</v>
      </c>
      <c r="I246" s="287" t="s">
        <v>46</v>
      </c>
      <c r="J246" s="287" t="s">
        <v>47</v>
      </c>
      <c r="K246" s="287" t="s">
        <v>48</v>
      </c>
      <c r="L246" s="289" t="s">
        <v>49</v>
      </c>
      <c r="M246" s="291" t="s">
        <v>50</v>
      </c>
      <c r="Q246" s="82"/>
      <c r="R246" s="83"/>
      <c r="S246" s="84"/>
      <c r="T246" s="285" t="s">
        <v>45</v>
      </c>
      <c r="U246" s="287" t="s">
        <v>46</v>
      </c>
      <c r="V246" s="287" t="s">
        <v>47</v>
      </c>
      <c r="W246" s="287" t="s">
        <v>48</v>
      </c>
      <c r="X246" s="289" t="s">
        <v>49</v>
      </c>
      <c r="Y246" s="291" t="s">
        <v>50</v>
      </c>
    </row>
    <row r="247" spans="1:28" ht="15.75" hidden="1" customHeight="1">
      <c r="C247" s="85" t="s">
        <v>51</v>
      </c>
      <c r="D247" s="86" t="s">
        <v>52</v>
      </c>
      <c r="E247" s="87" t="s">
        <v>53</v>
      </c>
      <c r="F247" s="87" t="s">
        <v>54</v>
      </c>
      <c r="G247" s="87" t="s">
        <v>55</v>
      </c>
      <c r="H247" s="286"/>
      <c r="I247" s="288"/>
      <c r="J247" s="288"/>
      <c r="K247" s="288"/>
      <c r="L247" s="290"/>
      <c r="M247" s="292"/>
      <c r="O247" s="85" t="s">
        <v>51</v>
      </c>
      <c r="P247" s="88" t="s">
        <v>52</v>
      </c>
      <c r="Q247" s="87" t="s">
        <v>53</v>
      </c>
      <c r="R247" s="87" t="s">
        <v>54</v>
      </c>
      <c r="S247" s="87" t="s">
        <v>55</v>
      </c>
      <c r="T247" s="286"/>
      <c r="U247" s="288"/>
      <c r="V247" s="288"/>
      <c r="W247" s="288"/>
      <c r="X247" s="290"/>
      <c r="Y247" s="292"/>
    </row>
    <row r="248" spans="1:28" s="89" customFormat="1" ht="22.5" hidden="1" customHeight="1">
      <c r="C248" s="90" t="s">
        <v>56</v>
      </c>
      <c r="D248" s="91" t="e">
        <f>#REF!</f>
        <v>#REF!</v>
      </c>
      <c r="E248" s="92" t="s">
        <v>57</v>
      </c>
      <c r="F248" s="92" t="s">
        <v>57</v>
      </c>
      <c r="G248" s="92" t="s">
        <v>57</v>
      </c>
      <c r="H248" s="93"/>
      <c r="I248" s="94"/>
      <c r="J248" s="94"/>
      <c r="K248" s="94"/>
      <c r="L248" s="95"/>
      <c r="M248" s="96"/>
      <c r="O248" s="90" t="s">
        <v>56</v>
      </c>
      <c r="P248" s="91" t="e">
        <f>#REF!</f>
        <v>#REF!</v>
      </c>
      <c r="Q248" s="92" t="s">
        <v>57</v>
      </c>
      <c r="R248" s="92" t="s">
        <v>57</v>
      </c>
      <c r="S248" s="92" t="s">
        <v>57</v>
      </c>
      <c r="T248" s="93"/>
      <c r="U248" s="94"/>
      <c r="V248" s="94"/>
      <c r="W248" s="94"/>
      <c r="X248" s="95"/>
      <c r="Y248" s="96"/>
    </row>
    <row r="249" spans="1:28" s="89" customFormat="1" ht="0.75" hidden="1" customHeight="1">
      <c r="C249" s="98"/>
      <c r="D249" s="91" t="e">
        <f>#REF!</f>
        <v>#REF!</v>
      </c>
      <c r="E249" s="99"/>
      <c r="F249" s="99"/>
      <c r="G249" s="99"/>
      <c r="H249" s="100"/>
      <c r="I249" s="101"/>
      <c r="J249" s="101"/>
      <c r="K249" s="101"/>
      <c r="L249" s="102"/>
      <c r="M249" s="103"/>
      <c r="O249" s="98"/>
      <c r="P249" s="91" t="e">
        <f>#REF!</f>
        <v>#REF!</v>
      </c>
      <c r="Q249" s="99"/>
      <c r="R249" s="99"/>
      <c r="S249" s="99"/>
      <c r="T249" s="100"/>
      <c r="U249" s="101"/>
      <c r="V249" s="101"/>
      <c r="W249" s="101"/>
      <c r="X249" s="102"/>
      <c r="Y249" s="103"/>
    </row>
    <row r="250" spans="1:28" s="89" customFormat="1" ht="22.5" hidden="1" customHeight="1">
      <c r="C250" s="98"/>
      <c r="D250" s="91" t="e">
        <f>#REF!</f>
        <v>#REF!</v>
      </c>
      <c r="E250" s="99"/>
      <c r="F250" s="99"/>
      <c r="G250" s="99"/>
      <c r="H250" s="100"/>
      <c r="I250" s="101"/>
      <c r="J250" s="101"/>
      <c r="K250" s="101"/>
      <c r="L250" s="102"/>
      <c r="M250" s="103"/>
      <c r="O250" s="98"/>
      <c r="P250" s="91" t="e">
        <f>#REF!</f>
        <v>#REF!</v>
      </c>
      <c r="Q250" s="99"/>
      <c r="R250" s="99"/>
      <c r="S250" s="99"/>
      <c r="T250" s="100"/>
      <c r="U250" s="101"/>
      <c r="V250" s="101"/>
      <c r="W250" s="101"/>
      <c r="X250" s="102"/>
      <c r="Y250" s="103"/>
    </row>
    <row r="251" spans="1:28" s="89" customFormat="1" ht="20.25" hidden="1" customHeight="1">
      <c r="C251" s="104">
        <f>+$A$4</f>
        <v>46139</v>
      </c>
      <c r="D251" s="91" t="e">
        <f>#REF!</f>
        <v>#REF!</v>
      </c>
      <c r="E251" s="99" t="s">
        <v>57</v>
      </c>
      <c r="F251" s="99" t="s">
        <v>57</v>
      </c>
      <c r="G251" s="99" t="s">
        <v>57</v>
      </c>
      <c r="H251" s="100"/>
      <c r="I251" s="101"/>
      <c r="J251" s="101"/>
      <c r="K251" s="101"/>
      <c r="L251" s="102"/>
      <c r="M251" s="103"/>
      <c r="O251" s="104">
        <f>+C299+3</f>
        <v>46146</v>
      </c>
      <c r="P251" s="91" t="e">
        <f>#REF!</f>
        <v>#REF!</v>
      </c>
      <c r="Q251" s="99" t="s">
        <v>57</v>
      </c>
      <c r="R251" s="99" t="s">
        <v>57</v>
      </c>
      <c r="S251" s="99" t="s">
        <v>57</v>
      </c>
      <c r="T251" s="100"/>
      <c r="U251" s="101"/>
      <c r="V251" s="101"/>
      <c r="W251" s="101"/>
      <c r="X251" s="102"/>
      <c r="Y251" s="103"/>
      <c r="AB251" s="105"/>
    </row>
    <row r="252" spans="1:28" s="89" customFormat="1" ht="22.5" hidden="1" customHeight="1">
      <c r="C252" s="104"/>
      <c r="D252" s="91" t="e">
        <f>#REF!</f>
        <v>#REF!</v>
      </c>
      <c r="E252" s="99"/>
      <c r="F252" s="99"/>
      <c r="G252" s="99"/>
      <c r="H252" s="100"/>
      <c r="I252" s="101"/>
      <c r="J252" s="101"/>
      <c r="K252" s="101"/>
      <c r="L252" s="102"/>
      <c r="M252" s="103"/>
      <c r="O252" s="104"/>
      <c r="P252" s="91" t="e">
        <f>#REF!</f>
        <v>#REF!</v>
      </c>
      <c r="Q252" s="99"/>
      <c r="R252" s="99"/>
      <c r="S252" s="99"/>
      <c r="T252" s="100"/>
      <c r="U252" s="101"/>
      <c r="V252" s="101"/>
      <c r="W252" s="101"/>
      <c r="X252" s="102"/>
      <c r="Y252" s="103"/>
      <c r="AB252" s="105"/>
    </row>
    <row r="253" spans="1:28" s="89" customFormat="1" ht="0.75" hidden="1" customHeight="1">
      <c r="C253" s="104"/>
      <c r="D253" s="91" t="e">
        <f>#REF!</f>
        <v>#REF!</v>
      </c>
      <c r="E253" s="99"/>
      <c r="F253" s="99"/>
      <c r="G253" s="99"/>
      <c r="H253" s="100"/>
      <c r="I253" s="101"/>
      <c r="J253" s="101"/>
      <c r="K253" s="101"/>
      <c r="L253" s="102"/>
      <c r="M253" s="103"/>
      <c r="O253" s="104"/>
      <c r="P253" s="91" t="e">
        <f>#REF!</f>
        <v>#REF!</v>
      </c>
      <c r="Q253" s="99"/>
      <c r="R253" s="99"/>
      <c r="S253" s="99"/>
      <c r="T253" s="100"/>
      <c r="U253" s="101"/>
      <c r="V253" s="101"/>
      <c r="W253" s="101"/>
      <c r="X253" s="102"/>
      <c r="Y253" s="103"/>
      <c r="AB253" s="105"/>
    </row>
    <row r="254" spans="1:28" s="89" customFormat="1" ht="21.75" hidden="1" customHeight="1">
      <c r="C254" s="103"/>
      <c r="D254" s="91" t="e">
        <f>#REF!</f>
        <v>#REF!</v>
      </c>
      <c r="E254" s="99" t="s">
        <v>57</v>
      </c>
      <c r="F254" s="99" t="s">
        <v>57</v>
      </c>
      <c r="G254" s="99" t="s">
        <v>57</v>
      </c>
      <c r="H254" s="100"/>
      <c r="I254" s="101"/>
      <c r="J254" s="101"/>
      <c r="K254" s="101"/>
      <c r="L254" s="102"/>
      <c r="M254" s="106"/>
      <c r="O254" s="103"/>
      <c r="P254" s="91" t="e">
        <f>#REF!</f>
        <v>#REF!</v>
      </c>
      <c r="Q254" s="99" t="s">
        <v>57</v>
      </c>
      <c r="R254" s="99" t="s">
        <v>57</v>
      </c>
      <c r="S254" s="99" t="s">
        <v>57</v>
      </c>
      <c r="T254" s="100"/>
      <c r="U254" s="101"/>
      <c r="V254" s="101"/>
      <c r="W254" s="101"/>
      <c r="X254" s="102"/>
      <c r="Y254" s="106"/>
    </row>
    <row r="255" spans="1:28" s="89" customFormat="1" ht="2.25" hidden="1" customHeight="1">
      <c r="C255" s="103"/>
      <c r="D255" s="91" t="e">
        <f>#REF!</f>
        <v>#REF!</v>
      </c>
      <c r="E255" s="99"/>
      <c r="F255" s="99"/>
      <c r="G255" s="99"/>
      <c r="H255" s="100"/>
      <c r="I255" s="101"/>
      <c r="J255" s="101"/>
      <c r="K255" s="101"/>
      <c r="L255" s="102"/>
      <c r="M255" s="106"/>
      <c r="O255" s="103"/>
      <c r="P255" s="91" t="e">
        <f>#REF!</f>
        <v>#REF!</v>
      </c>
      <c r="Q255" s="99"/>
      <c r="R255" s="99"/>
      <c r="S255" s="99"/>
      <c r="T255" s="100"/>
      <c r="U255" s="101"/>
      <c r="V255" s="101"/>
      <c r="W255" s="101"/>
      <c r="X255" s="102"/>
      <c r="Y255" s="106"/>
    </row>
    <row r="256" spans="1:28" s="89" customFormat="1" ht="22.5" hidden="1" customHeight="1">
      <c r="C256" s="103"/>
      <c r="D256" s="91" t="e">
        <f>#REF!</f>
        <v>#REF!</v>
      </c>
      <c r="E256" s="99"/>
      <c r="F256" s="99"/>
      <c r="G256" s="99"/>
      <c r="H256" s="100"/>
      <c r="I256" s="101"/>
      <c r="J256" s="101"/>
      <c r="K256" s="101"/>
      <c r="L256" s="102"/>
      <c r="M256" s="106"/>
      <c r="O256" s="103"/>
      <c r="P256" s="91" t="e">
        <f>#REF!</f>
        <v>#REF!</v>
      </c>
      <c r="Q256" s="99"/>
      <c r="R256" s="99"/>
      <c r="S256" s="99"/>
      <c r="T256" s="100"/>
      <c r="U256" s="101"/>
      <c r="V256" s="101"/>
      <c r="W256" s="101"/>
      <c r="X256" s="102"/>
      <c r="Y256" s="106"/>
    </row>
    <row r="257" spans="3:28" s="89" customFormat="1" ht="22.5" hidden="1" customHeight="1">
      <c r="C257" s="98"/>
      <c r="D257" s="91" t="e">
        <f>#REF!</f>
        <v>#REF!</v>
      </c>
      <c r="E257" s="99" t="s">
        <v>57</v>
      </c>
      <c r="F257" s="99" t="s">
        <v>57</v>
      </c>
      <c r="G257" s="99" t="s">
        <v>57</v>
      </c>
      <c r="H257" s="100"/>
      <c r="I257" s="101"/>
      <c r="J257" s="101"/>
      <c r="K257" s="101"/>
      <c r="L257" s="102"/>
      <c r="M257" s="106"/>
      <c r="O257" s="98"/>
      <c r="P257" s="91" t="e">
        <f>#REF!</f>
        <v>#REF!</v>
      </c>
      <c r="Q257" s="99" t="s">
        <v>57</v>
      </c>
      <c r="R257" s="99" t="s">
        <v>57</v>
      </c>
      <c r="S257" s="99" t="s">
        <v>57</v>
      </c>
      <c r="T257" s="100"/>
      <c r="U257" s="101"/>
      <c r="V257" s="101"/>
      <c r="W257" s="101"/>
      <c r="X257" s="102"/>
      <c r="Y257" s="106"/>
    </row>
    <row r="258" spans="3:28" s="89" customFormat="1" ht="0.75" hidden="1" customHeight="1">
      <c r="C258" s="98"/>
      <c r="D258" s="91" t="e">
        <f>#REF!</f>
        <v>#REF!</v>
      </c>
      <c r="E258" s="99"/>
      <c r="F258" s="99"/>
      <c r="G258" s="99"/>
      <c r="H258" s="100"/>
      <c r="I258" s="101"/>
      <c r="J258" s="101"/>
      <c r="K258" s="101"/>
      <c r="L258" s="102"/>
      <c r="M258" s="106"/>
      <c r="O258" s="98"/>
      <c r="P258" s="91" t="e">
        <f>#REF!</f>
        <v>#REF!</v>
      </c>
      <c r="Q258" s="99"/>
      <c r="R258" s="99"/>
      <c r="S258" s="99"/>
      <c r="T258" s="100"/>
      <c r="U258" s="101"/>
      <c r="V258" s="101"/>
      <c r="W258" s="101"/>
      <c r="X258" s="102"/>
      <c r="Y258" s="106"/>
    </row>
    <row r="259" spans="3:28" s="89" customFormat="1" ht="22.5" hidden="1" customHeight="1">
      <c r="C259" s="107"/>
      <c r="D259" s="91" t="e">
        <f>#REF!</f>
        <v>#REF!</v>
      </c>
      <c r="E259" s="108" t="s">
        <v>57</v>
      </c>
      <c r="F259" s="108" t="s">
        <v>57</v>
      </c>
      <c r="G259" s="108" t="s">
        <v>57</v>
      </c>
      <c r="H259" s="109"/>
      <c r="I259" s="110"/>
      <c r="J259" s="110"/>
      <c r="K259" s="110"/>
      <c r="L259" s="111"/>
      <c r="M259" s="112"/>
      <c r="O259" s="107"/>
      <c r="P259" s="91" t="e">
        <f>#REF!</f>
        <v>#REF!</v>
      </c>
      <c r="Q259" s="108" t="s">
        <v>57</v>
      </c>
      <c r="R259" s="108" t="s">
        <v>57</v>
      </c>
      <c r="S259" s="108" t="s">
        <v>57</v>
      </c>
      <c r="T259" s="109"/>
      <c r="U259" s="110"/>
      <c r="V259" s="110"/>
      <c r="W259" s="110"/>
      <c r="X259" s="111"/>
      <c r="Y259" s="112"/>
    </row>
    <row r="260" spans="3:28" s="89" customFormat="1" ht="22.5" hidden="1" customHeight="1">
      <c r="C260" s="90" t="s">
        <v>58</v>
      </c>
      <c r="D260" s="189" t="e">
        <f>#REF!</f>
        <v>#REF!</v>
      </c>
      <c r="E260" s="186" t="s">
        <v>57</v>
      </c>
      <c r="F260" s="92" t="s">
        <v>57</v>
      </c>
      <c r="G260" s="92" t="s">
        <v>57</v>
      </c>
      <c r="H260" s="93"/>
      <c r="I260" s="94"/>
      <c r="J260" s="94"/>
      <c r="K260" s="94"/>
      <c r="L260" s="95"/>
      <c r="M260" s="96"/>
      <c r="O260" s="90" t="s">
        <v>58</v>
      </c>
      <c r="P260" s="189" t="e">
        <f>#REF!</f>
        <v>#REF!</v>
      </c>
      <c r="Q260" s="92" t="s">
        <v>57</v>
      </c>
      <c r="R260" s="92" t="s">
        <v>57</v>
      </c>
      <c r="S260" s="92" t="s">
        <v>57</v>
      </c>
      <c r="T260" s="93"/>
      <c r="U260" s="94"/>
      <c r="V260" s="94"/>
      <c r="W260" s="94"/>
      <c r="X260" s="95"/>
      <c r="Y260" s="96"/>
    </row>
    <row r="261" spans="3:28" s="89" customFormat="1" ht="0.75" hidden="1" customHeight="1">
      <c r="C261" s="98"/>
      <c r="D261" s="147" t="e">
        <f>#REF!</f>
        <v>#REF!</v>
      </c>
      <c r="E261" s="187"/>
      <c r="F261" s="99"/>
      <c r="G261" s="99"/>
      <c r="H261" s="100"/>
      <c r="I261" s="101"/>
      <c r="J261" s="101"/>
      <c r="K261" s="101"/>
      <c r="L261" s="102"/>
      <c r="M261" s="103"/>
      <c r="O261" s="98"/>
      <c r="P261" s="189" t="e">
        <f>#REF!</f>
        <v>#REF!</v>
      </c>
      <c r="Q261" s="99"/>
      <c r="R261" s="99"/>
      <c r="S261" s="99"/>
      <c r="T261" s="100"/>
      <c r="U261" s="101"/>
      <c r="V261" s="101"/>
      <c r="W261" s="101"/>
      <c r="X261" s="102"/>
      <c r="Y261" s="103"/>
    </row>
    <row r="262" spans="3:28" s="89" customFormat="1" ht="22.5" hidden="1" customHeight="1">
      <c r="C262" s="98"/>
      <c r="D262" s="147" t="e">
        <f>#REF!</f>
        <v>#REF!</v>
      </c>
      <c r="E262" s="187"/>
      <c r="F262" s="99"/>
      <c r="G262" s="99"/>
      <c r="H262" s="100"/>
      <c r="I262" s="101"/>
      <c r="J262" s="101"/>
      <c r="K262" s="101"/>
      <c r="L262" s="102"/>
      <c r="M262" s="103"/>
      <c r="O262" s="98"/>
      <c r="P262" s="189" t="e">
        <f>#REF!</f>
        <v>#REF!</v>
      </c>
      <c r="Q262" s="99"/>
      <c r="R262" s="99"/>
      <c r="S262" s="99"/>
      <c r="T262" s="100"/>
      <c r="U262" s="101"/>
      <c r="V262" s="101"/>
      <c r="W262" s="101"/>
      <c r="X262" s="102"/>
      <c r="Y262" s="103"/>
    </row>
    <row r="263" spans="3:28" s="89" customFormat="1" ht="20.25" hidden="1" customHeight="1">
      <c r="C263" s="104">
        <f>+C251+1</f>
        <v>46140</v>
      </c>
      <c r="D263" s="147" t="e">
        <f>#REF!</f>
        <v>#REF!</v>
      </c>
      <c r="E263" s="187" t="s">
        <v>57</v>
      </c>
      <c r="F263" s="99" t="s">
        <v>57</v>
      </c>
      <c r="G263" s="99" t="s">
        <v>57</v>
      </c>
      <c r="H263" s="100"/>
      <c r="I263" s="101"/>
      <c r="J263" s="101"/>
      <c r="K263" s="101"/>
      <c r="L263" s="102"/>
      <c r="M263" s="103"/>
      <c r="O263" s="104">
        <f>+O251+1</f>
        <v>46147</v>
      </c>
      <c r="P263" s="189" t="e">
        <f>#REF!</f>
        <v>#REF!</v>
      </c>
      <c r="Q263" s="99" t="s">
        <v>57</v>
      </c>
      <c r="R263" s="99" t="s">
        <v>57</v>
      </c>
      <c r="S263" s="99" t="s">
        <v>57</v>
      </c>
      <c r="T263" s="100"/>
      <c r="U263" s="101"/>
      <c r="V263" s="101"/>
      <c r="W263" s="101"/>
      <c r="X263" s="102"/>
      <c r="Y263" s="103"/>
      <c r="AB263" s="105"/>
    </row>
    <row r="264" spans="3:28" s="89" customFormat="1" ht="22.5" hidden="1" customHeight="1">
      <c r="C264" s="104"/>
      <c r="D264" s="147" t="e">
        <f>#REF!</f>
        <v>#REF!</v>
      </c>
      <c r="E264" s="187"/>
      <c r="F264" s="99"/>
      <c r="G264" s="99"/>
      <c r="H264" s="100"/>
      <c r="I264" s="101"/>
      <c r="J264" s="101"/>
      <c r="K264" s="101"/>
      <c r="L264" s="102"/>
      <c r="M264" s="103"/>
      <c r="O264" s="104"/>
      <c r="P264" s="189" t="e">
        <f>#REF!</f>
        <v>#REF!</v>
      </c>
      <c r="Q264" s="99"/>
      <c r="R264" s="99"/>
      <c r="S264" s="99"/>
      <c r="T264" s="100"/>
      <c r="U264" s="101"/>
      <c r="V264" s="101"/>
      <c r="W264" s="101"/>
      <c r="X264" s="102"/>
      <c r="Y264" s="103"/>
      <c r="AB264" s="105"/>
    </row>
    <row r="265" spans="3:28" s="89" customFormat="1" ht="0.75" hidden="1" customHeight="1">
      <c r="C265" s="104"/>
      <c r="D265" s="147" t="e">
        <f>#REF!</f>
        <v>#REF!</v>
      </c>
      <c r="E265" s="187"/>
      <c r="F265" s="99"/>
      <c r="G265" s="99"/>
      <c r="H265" s="100"/>
      <c r="I265" s="101"/>
      <c r="J265" s="101"/>
      <c r="K265" s="101"/>
      <c r="L265" s="102"/>
      <c r="M265" s="103"/>
      <c r="O265" s="104"/>
      <c r="P265" s="189" t="e">
        <f>#REF!</f>
        <v>#REF!</v>
      </c>
      <c r="Q265" s="99"/>
      <c r="R265" s="99"/>
      <c r="S265" s="99"/>
      <c r="T265" s="100"/>
      <c r="U265" s="101"/>
      <c r="V265" s="101"/>
      <c r="W265" s="101"/>
      <c r="X265" s="102"/>
      <c r="Y265" s="103"/>
      <c r="AB265" s="105"/>
    </row>
    <row r="266" spans="3:28" s="89" customFormat="1" ht="21.75" hidden="1" customHeight="1">
      <c r="C266" s="103"/>
      <c r="D266" s="147" t="e">
        <f>#REF!</f>
        <v>#REF!</v>
      </c>
      <c r="E266" s="187" t="s">
        <v>57</v>
      </c>
      <c r="F266" s="99" t="s">
        <v>57</v>
      </c>
      <c r="G266" s="99" t="s">
        <v>57</v>
      </c>
      <c r="H266" s="100"/>
      <c r="I266" s="101"/>
      <c r="J266" s="101"/>
      <c r="K266" s="101"/>
      <c r="L266" s="102"/>
      <c r="M266" s="106"/>
      <c r="O266" s="103"/>
      <c r="P266" s="189" t="e">
        <f>#REF!</f>
        <v>#REF!</v>
      </c>
      <c r="Q266" s="99" t="s">
        <v>57</v>
      </c>
      <c r="R266" s="99" t="s">
        <v>57</v>
      </c>
      <c r="S266" s="99" t="s">
        <v>57</v>
      </c>
      <c r="T266" s="100"/>
      <c r="U266" s="101"/>
      <c r="V266" s="101"/>
      <c r="W266" s="101"/>
      <c r="X266" s="102"/>
      <c r="Y266" s="106"/>
    </row>
    <row r="267" spans="3:28" s="89" customFormat="1" ht="2.25" hidden="1" customHeight="1">
      <c r="C267" s="103"/>
      <c r="D267" s="147" t="e">
        <f>#REF!</f>
        <v>#REF!</v>
      </c>
      <c r="E267" s="187"/>
      <c r="F267" s="99"/>
      <c r="G267" s="99"/>
      <c r="H267" s="100"/>
      <c r="I267" s="101"/>
      <c r="J267" s="101"/>
      <c r="K267" s="101"/>
      <c r="L267" s="102"/>
      <c r="M267" s="106"/>
      <c r="O267" s="103"/>
      <c r="P267" s="189" t="e">
        <f>#REF!</f>
        <v>#REF!</v>
      </c>
      <c r="Q267" s="99"/>
      <c r="R267" s="99"/>
      <c r="S267" s="99"/>
      <c r="T267" s="100"/>
      <c r="U267" s="101"/>
      <c r="V267" s="101"/>
      <c r="W267" s="101"/>
      <c r="X267" s="102"/>
      <c r="Y267" s="106"/>
    </row>
    <row r="268" spans="3:28" s="89" customFormat="1" ht="22.5" hidden="1" customHeight="1">
      <c r="C268" s="103"/>
      <c r="D268" s="147" t="e">
        <f>#REF!</f>
        <v>#REF!</v>
      </c>
      <c r="E268" s="187"/>
      <c r="F268" s="99"/>
      <c r="G268" s="99"/>
      <c r="H268" s="100"/>
      <c r="I268" s="101"/>
      <c r="J268" s="101"/>
      <c r="K268" s="101"/>
      <c r="L268" s="102"/>
      <c r="M268" s="106"/>
      <c r="O268" s="103"/>
      <c r="P268" s="189" t="e">
        <f>#REF!</f>
        <v>#REF!</v>
      </c>
      <c r="Q268" s="99"/>
      <c r="R268" s="99"/>
      <c r="S268" s="99"/>
      <c r="T268" s="100"/>
      <c r="U268" s="101"/>
      <c r="V268" s="101"/>
      <c r="W268" s="101"/>
      <c r="X268" s="102"/>
      <c r="Y268" s="106"/>
    </row>
    <row r="269" spans="3:28" s="89" customFormat="1" ht="22.5" hidden="1" customHeight="1">
      <c r="C269" s="98"/>
      <c r="D269" s="147" t="e">
        <f>#REF!</f>
        <v>#REF!</v>
      </c>
      <c r="E269" s="187" t="s">
        <v>57</v>
      </c>
      <c r="F269" s="99" t="s">
        <v>57</v>
      </c>
      <c r="G269" s="99" t="s">
        <v>57</v>
      </c>
      <c r="H269" s="100"/>
      <c r="I269" s="101"/>
      <c r="J269" s="101"/>
      <c r="K269" s="101"/>
      <c r="L269" s="102"/>
      <c r="M269" s="106"/>
      <c r="O269" s="98"/>
      <c r="P269" s="189" t="e">
        <f>#REF!</f>
        <v>#REF!</v>
      </c>
      <c r="Q269" s="99" t="s">
        <v>57</v>
      </c>
      <c r="R269" s="99" t="s">
        <v>57</v>
      </c>
      <c r="S269" s="99" t="s">
        <v>57</v>
      </c>
      <c r="T269" s="100"/>
      <c r="U269" s="101"/>
      <c r="V269" s="101"/>
      <c r="W269" s="101"/>
      <c r="X269" s="102"/>
      <c r="Y269" s="106"/>
    </row>
    <row r="270" spans="3:28" s="89" customFormat="1" ht="0.75" hidden="1" customHeight="1">
      <c r="C270" s="98"/>
      <c r="D270" s="147" t="e">
        <f>#REF!</f>
        <v>#REF!</v>
      </c>
      <c r="E270" s="187"/>
      <c r="F270" s="99"/>
      <c r="G270" s="99"/>
      <c r="H270" s="100"/>
      <c r="I270" s="101"/>
      <c r="J270" s="101"/>
      <c r="K270" s="101"/>
      <c r="L270" s="102"/>
      <c r="M270" s="106"/>
      <c r="O270" s="98"/>
      <c r="P270" s="189" t="e">
        <f>#REF!</f>
        <v>#REF!</v>
      </c>
      <c r="Q270" s="99"/>
      <c r="R270" s="99"/>
      <c r="S270" s="99"/>
      <c r="T270" s="100"/>
      <c r="U270" s="101"/>
      <c r="V270" s="101"/>
      <c r="W270" s="101"/>
      <c r="X270" s="102"/>
      <c r="Y270" s="106"/>
    </row>
    <row r="271" spans="3:28" s="89" customFormat="1" ht="22.5" hidden="1" customHeight="1">
      <c r="C271" s="107"/>
      <c r="D271" s="148" t="e">
        <f>#REF!</f>
        <v>#REF!</v>
      </c>
      <c r="E271" s="188" t="s">
        <v>57</v>
      </c>
      <c r="F271" s="108" t="s">
        <v>57</v>
      </c>
      <c r="G271" s="108" t="s">
        <v>57</v>
      </c>
      <c r="H271" s="109"/>
      <c r="I271" s="110"/>
      <c r="J271" s="110"/>
      <c r="K271" s="110"/>
      <c r="L271" s="111"/>
      <c r="M271" s="112"/>
      <c r="O271" s="107"/>
      <c r="P271" s="189" t="e">
        <f>#REF!</f>
        <v>#REF!</v>
      </c>
      <c r="Q271" s="108" t="s">
        <v>57</v>
      </c>
      <c r="R271" s="108" t="s">
        <v>57</v>
      </c>
      <c r="S271" s="108" t="s">
        <v>57</v>
      </c>
      <c r="T271" s="109"/>
      <c r="U271" s="110"/>
      <c r="V271" s="110"/>
      <c r="W271" s="110"/>
      <c r="X271" s="111"/>
      <c r="Y271" s="112"/>
    </row>
    <row r="272" spans="3:28" s="89" customFormat="1" ht="22.5" hidden="1" customHeight="1">
      <c r="C272" s="90" t="s">
        <v>59</v>
      </c>
      <c r="D272" s="97" t="e">
        <f>#REF!</f>
        <v>#REF!</v>
      </c>
      <c r="E272" s="92" t="s">
        <v>57</v>
      </c>
      <c r="F272" s="92" t="s">
        <v>57</v>
      </c>
      <c r="G272" s="92" t="s">
        <v>57</v>
      </c>
      <c r="H272" s="93"/>
      <c r="I272" s="94"/>
      <c r="J272" s="94"/>
      <c r="K272" s="94"/>
      <c r="L272" s="95"/>
      <c r="M272" s="96"/>
      <c r="O272" s="90" t="s">
        <v>59</v>
      </c>
      <c r="P272" s="97" t="e">
        <f>#REF!</f>
        <v>#REF!</v>
      </c>
      <c r="Q272" s="92" t="s">
        <v>57</v>
      </c>
      <c r="R272" s="92" t="s">
        <v>57</v>
      </c>
      <c r="S272" s="92" t="s">
        <v>57</v>
      </c>
      <c r="T272" s="93"/>
      <c r="U272" s="94"/>
      <c r="V272" s="94"/>
      <c r="W272" s="94"/>
      <c r="X272" s="95"/>
      <c r="Y272" s="96"/>
    </row>
    <row r="273" spans="3:28" s="89" customFormat="1" ht="0.75" hidden="1" customHeight="1">
      <c r="C273" s="98"/>
      <c r="D273" s="147" t="e">
        <f>#REF!</f>
        <v>#REF!</v>
      </c>
      <c r="E273" s="99"/>
      <c r="F273" s="99"/>
      <c r="G273" s="99"/>
      <c r="H273" s="100"/>
      <c r="I273" s="101"/>
      <c r="J273" s="101"/>
      <c r="K273" s="101"/>
      <c r="L273" s="102"/>
      <c r="M273" s="103"/>
      <c r="O273" s="98"/>
      <c r="P273" s="97" t="e">
        <f>#REF!</f>
        <v>#REF!</v>
      </c>
      <c r="Q273" s="99"/>
      <c r="R273" s="99"/>
      <c r="S273" s="99"/>
      <c r="T273" s="100"/>
      <c r="U273" s="101"/>
      <c r="V273" s="101"/>
      <c r="W273" s="101"/>
      <c r="X273" s="102"/>
      <c r="Y273" s="103"/>
    </row>
    <row r="274" spans="3:28" s="89" customFormat="1" ht="22.5" hidden="1" customHeight="1">
      <c r="C274" s="98"/>
      <c r="D274" s="147" t="e">
        <f>#REF!</f>
        <v>#REF!</v>
      </c>
      <c r="E274" s="99"/>
      <c r="F274" s="99"/>
      <c r="G274" s="99"/>
      <c r="H274" s="100"/>
      <c r="I274" s="101"/>
      <c r="J274" s="101"/>
      <c r="K274" s="101"/>
      <c r="L274" s="102"/>
      <c r="M274" s="103"/>
      <c r="O274" s="98"/>
      <c r="P274" s="97" t="e">
        <f>#REF!</f>
        <v>#REF!</v>
      </c>
      <c r="Q274" s="99"/>
      <c r="R274" s="99"/>
      <c r="S274" s="99"/>
      <c r="T274" s="100"/>
      <c r="U274" s="101"/>
      <c r="V274" s="101"/>
      <c r="W274" s="101"/>
      <c r="X274" s="102"/>
      <c r="Y274" s="103"/>
    </row>
    <row r="275" spans="3:28" s="89" customFormat="1" ht="20.25" hidden="1" customHeight="1">
      <c r="C275" s="104">
        <f>+C263+1</f>
        <v>46141</v>
      </c>
      <c r="D275" s="147" t="e">
        <f>#REF!</f>
        <v>#REF!</v>
      </c>
      <c r="E275" s="99" t="s">
        <v>57</v>
      </c>
      <c r="F275" s="99" t="s">
        <v>57</v>
      </c>
      <c r="G275" s="99" t="s">
        <v>57</v>
      </c>
      <c r="H275" s="100"/>
      <c r="I275" s="101"/>
      <c r="J275" s="101"/>
      <c r="K275" s="101"/>
      <c r="L275" s="102"/>
      <c r="M275" s="103"/>
      <c r="O275" s="104">
        <f>+O263+1</f>
        <v>46148</v>
      </c>
      <c r="P275" s="97" t="e">
        <f>#REF!</f>
        <v>#REF!</v>
      </c>
      <c r="Q275" s="99" t="s">
        <v>57</v>
      </c>
      <c r="R275" s="99" t="s">
        <v>57</v>
      </c>
      <c r="S275" s="99" t="s">
        <v>57</v>
      </c>
      <c r="T275" s="100"/>
      <c r="U275" s="101"/>
      <c r="V275" s="101"/>
      <c r="W275" s="101"/>
      <c r="X275" s="102"/>
      <c r="Y275" s="103"/>
      <c r="AB275" s="105"/>
    </row>
    <row r="276" spans="3:28" s="89" customFormat="1" ht="22.5" hidden="1" customHeight="1">
      <c r="C276" s="104"/>
      <c r="D276" s="147" t="e">
        <f>#REF!</f>
        <v>#REF!</v>
      </c>
      <c r="E276" s="99"/>
      <c r="F276" s="99"/>
      <c r="G276" s="99"/>
      <c r="H276" s="100"/>
      <c r="I276" s="101"/>
      <c r="J276" s="101"/>
      <c r="K276" s="101"/>
      <c r="L276" s="102"/>
      <c r="M276" s="103"/>
      <c r="O276" s="104"/>
      <c r="P276" s="97" t="e">
        <f>#REF!</f>
        <v>#REF!</v>
      </c>
      <c r="Q276" s="99"/>
      <c r="R276" s="99"/>
      <c r="S276" s="99"/>
      <c r="T276" s="100"/>
      <c r="U276" s="101"/>
      <c r="V276" s="101"/>
      <c r="W276" s="101"/>
      <c r="X276" s="102"/>
      <c r="Y276" s="103"/>
      <c r="AB276" s="105"/>
    </row>
    <row r="277" spans="3:28" s="89" customFormat="1" ht="0.75" hidden="1" customHeight="1">
      <c r="C277" s="104"/>
      <c r="D277" s="147" t="e">
        <f>#REF!</f>
        <v>#REF!</v>
      </c>
      <c r="E277" s="99"/>
      <c r="F277" s="99"/>
      <c r="G277" s="99"/>
      <c r="H277" s="100"/>
      <c r="I277" s="101"/>
      <c r="J277" s="101"/>
      <c r="K277" s="101"/>
      <c r="L277" s="102"/>
      <c r="M277" s="103"/>
      <c r="O277" s="104"/>
      <c r="P277" s="97" t="e">
        <f>#REF!</f>
        <v>#REF!</v>
      </c>
      <c r="Q277" s="99"/>
      <c r="R277" s="99"/>
      <c r="S277" s="99"/>
      <c r="T277" s="100"/>
      <c r="U277" s="101"/>
      <c r="V277" s="101"/>
      <c r="W277" s="101"/>
      <c r="X277" s="102"/>
      <c r="Y277" s="103"/>
      <c r="AB277" s="105"/>
    </row>
    <row r="278" spans="3:28" s="89" customFormat="1" ht="21.75" hidden="1" customHeight="1">
      <c r="C278" s="103"/>
      <c r="D278" s="147" t="e">
        <f>#REF!</f>
        <v>#REF!</v>
      </c>
      <c r="E278" s="99" t="s">
        <v>57</v>
      </c>
      <c r="F278" s="99" t="s">
        <v>57</v>
      </c>
      <c r="G278" s="99" t="s">
        <v>57</v>
      </c>
      <c r="H278" s="100"/>
      <c r="I278" s="101"/>
      <c r="J278" s="101"/>
      <c r="K278" s="101"/>
      <c r="L278" s="102"/>
      <c r="M278" s="106"/>
      <c r="O278" s="103"/>
      <c r="P278" s="97" t="e">
        <f>#REF!</f>
        <v>#REF!</v>
      </c>
      <c r="Q278" s="99" t="s">
        <v>57</v>
      </c>
      <c r="R278" s="99" t="s">
        <v>57</v>
      </c>
      <c r="S278" s="99" t="s">
        <v>57</v>
      </c>
      <c r="T278" s="100"/>
      <c r="U278" s="101"/>
      <c r="V278" s="101"/>
      <c r="W278" s="101"/>
      <c r="X278" s="102"/>
      <c r="Y278" s="106"/>
    </row>
    <row r="279" spans="3:28" s="89" customFormat="1" ht="2.25" hidden="1" customHeight="1">
      <c r="C279" s="103"/>
      <c r="D279" s="147" t="e">
        <f>#REF!</f>
        <v>#REF!</v>
      </c>
      <c r="E279" s="99"/>
      <c r="F279" s="99"/>
      <c r="G279" s="99"/>
      <c r="H279" s="100"/>
      <c r="I279" s="101"/>
      <c r="J279" s="101"/>
      <c r="K279" s="101"/>
      <c r="L279" s="102"/>
      <c r="M279" s="106"/>
      <c r="O279" s="103"/>
      <c r="P279" s="97" t="e">
        <f>#REF!</f>
        <v>#REF!</v>
      </c>
      <c r="Q279" s="99"/>
      <c r="R279" s="99"/>
      <c r="S279" s="99"/>
      <c r="T279" s="100"/>
      <c r="U279" s="101"/>
      <c r="V279" s="101"/>
      <c r="W279" s="101"/>
      <c r="X279" s="102"/>
      <c r="Y279" s="106"/>
    </row>
    <row r="280" spans="3:28" s="89" customFormat="1" ht="22.5" hidden="1" customHeight="1">
      <c r="C280" s="103"/>
      <c r="D280" s="147" t="e">
        <f>#REF!</f>
        <v>#REF!</v>
      </c>
      <c r="E280" s="99"/>
      <c r="F280" s="99"/>
      <c r="G280" s="99"/>
      <c r="H280" s="100"/>
      <c r="I280" s="101"/>
      <c r="J280" s="101"/>
      <c r="K280" s="101"/>
      <c r="L280" s="102"/>
      <c r="M280" s="106"/>
      <c r="O280" s="103"/>
      <c r="P280" s="97" t="e">
        <f>#REF!</f>
        <v>#REF!</v>
      </c>
      <c r="Q280" s="99"/>
      <c r="R280" s="99"/>
      <c r="S280" s="99"/>
      <c r="T280" s="100"/>
      <c r="U280" s="101"/>
      <c r="V280" s="101"/>
      <c r="W280" s="101"/>
      <c r="X280" s="102"/>
      <c r="Y280" s="106"/>
    </row>
    <row r="281" spans="3:28" s="89" customFormat="1" ht="22.5" hidden="1" customHeight="1">
      <c r="C281" s="98"/>
      <c r="D281" s="147" t="e">
        <f>#REF!</f>
        <v>#REF!</v>
      </c>
      <c r="E281" s="99" t="s">
        <v>57</v>
      </c>
      <c r="F281" s="99" t="s">
        <v>57</v>
      </c>
      <c r="G281" s="99" t="s">
        <v>57</v>
      </c>
      <c r="H281" s="100"/>
      <c r="I281" s="101"/>
      <c r="J281" s="101"/>
      <c r="K281" s="101"/>
      <c r="L281" s="102"/>
      <c r="M281" s="106"/>
      <c r="O281" s="98"/>
      <c r="P281" s="97" t="e">
        <f>#REF!</f>
        <v>#REF!</v>
      </c>
      <c r="Q281" s="99" t="s">
        <v>57</v>
      </c>
      <c r="R281" s="99" t="s">
        <v>57</v>
      </c>
      <c r="S281" s="99" t="s">
        <v>57</v>
      </c>
      <c r="T281" s="100"/>
      <c r="U281" s="101"/>
      <c r="V281" s="101"/>
      <c r="W281" s="101"/>
      <c r="X281" s="102"/>
      <c r="Y281" s="106"/>
    </row>
    <row r="282" spans="3:28" s="89" customFormat="1" ht="0.75" hidden="1" customHeight="1">
      <c r="C282" s="98"/>
      <c r="D282" s="147" t="e">
        <f>#REF!</f>
        <v>#REF!</v>
      </c>
      <c r="E282" s="99"/>
      <c r="F282" s="99"/>
      <c r="G282" s="99"/>
      <c r="H282" s="100"/>
      <c r="I282" s="101"/>
      <c r="J282" s="101"/>
      <c r="K282" s="101"/>
      <c r="L282" s="102"/>
      <c r="M282" s="106"/>
      <c r="O282" s="98"/>
      <c r="P282" s="97" t="e">
        <f>#REF!</f>
        <v>#REF!</v>
      </c>
      <c r="Q282" s="99"/>
      <c r="R282" s="99"/>
      <c r="S282" s="99"/>
      <c r="T282" s="100"/>
      <c r="U282" s="101"/>
      <c r="V282" s="101"/>
      <c r="W282" s="101"/>
      <c r="X282" s="102"/>
      <c r="Y282" s="106"/>
    </row>
    <row r="283" spans="3:28" s="89" customFormat="1" ht="22.5" hidden="1" customHeight="1">
      <c r="C283" s="107"/>
      <c r="D283" s="148" t="e">
        <f>#REF!</f>
        <v>#REF!</v>
      </c>
      <c r="E283" s="108" t="s">
        <v>57</v>
      </c>
      <c r="F283" s="108" t="s">
        <v>57</v>
      </c>
      <c r="G283" s="108" t="s">
        <v>57</v>
      </c>
      <c r="H283" s="109"/>
      <c r="I283" s="110"/>
      <c r="J283" s="110"/>
      <c r="K283" s="110"/>
      <c r="L283" s="111"/>
      <c r="M283" s="112"/>
      <c r="O283" s="107"/>
      <c r="P283" s="97" t="e">
        <f>#REF!</f>
        <v>#REF!</v>
      </c>
      <c r="Q283" s="108" t="s">
        <v>57</v>
      </c>
      <c r="R283" s="108" t="s">
        <v>57</v>
      </c>
      <c r="S283" s="108" t="s">
        <v>57</v>
      </c>
      <c r="T283" s="109"/>
      <c r="U283" s="110"/>
      <c r="V283" s="110"/>
      <c r="W283" s="110"/>
      <c r="X283" s="111"/>
      <c r="Y283" s="112"/>
    </row>
    <row r="284" spans="3:28" s="89" customFormat="1" ht="22.5" hidden="1" customHeight="1">
      <c r="C284" s="90" t="s">
        <v>60</v>
      </c>
      <c r="D284" s="97" t="e">
        <f>#REF!</f>
        <v>#REF!</v>
      </c>
      <c r="E284" s="92" t="s">
        <v>57</v>
      </c>
      <c r="F284" s="92" t="s">
        <v>57</v>
      </c>
      <c r="G284" s="92" t="s">
        <v>57</v>
      </c>
      <c r="H284" s="93"/>
      <c r="I284" s="94"/>
      <c r="J284" s="94"/>
      <c r="K284" s="94"/>
      <c r="L284" s="95"/>
      <c r="M284" s="96"/>
      <c r="O284" s="90" t="s">
        <v>60</v>
      </c>
      <c r="P284" s="97" t="e">
        <f>#REF!</f>
        <v>#REF!</v>
      </c>
      <c r="Q284" s="92" t="s">
        <v>57</v>
      </c>
      <c r="R284" s="92" t="s">
        <v>57</v>
      </c>
      <c r="S284" s="92" t="s">
        <v>57</v>
      </c>
      <c r="T284" s="93"/>
      <c r="U284" s="94"/>
      <c r="V284" s="94"/>
      <c r="W284" s="94"/>
      <c r="X284" s="95"/>
      <c r="Y284" s="96"/>
    </row>
    <row r="285" spans="3:28" s="89" customFormat="1" ht="0.75" hidden="1" customHeight="1">
      <c r="C285" s="98"/>
      <c r="D285" s="147" t="e">
        <f>#REF!</f>
        <v>#REF!</v>
      </c>
      <c r="E285" s="99"/>
      <c r="F285" s="99"/>
      <c r="G285" s="99"/>
      <c r="H285" s="100"/>
      <c r="I285" s="101"/>
      <c r="J285" s="101"/>
      <c r="K285" s="101"/>
      <c r="L285" s="102"/>
      <c r="M285" s="103"/>
      <c r="O285" s="98"/>
      <c r="P285" s="97" t="e">
        <f>#REF!</f>
        <v>#REF!</v>
      </c>
      <c r="Q285" s="99"/>
      <c r="R285" s="99"/>
      <c r="S285" s="99"/>
      <c r="T285" s="100"/>
      <c r="U285" s="101"/>
      <c r="V285" s="101"/>
      <c r="W285" s="101"/>
      <c r="X285" s="102"/>
      <c r="Y285" s="103"/>
    </row>
    <row r="286" spans="3:28" s="89" customFormat="1" ht="22.5" hidden="1" customHeight="1">
      <c r="C286" s="98"/>
      <c r="D286" s="147" t="e">
        <f>#REF!</f>
        <v>#REF!</v>
      </c>
      <c r="E286" s="99"/>
      <c r="F286" s="99"/>
      <c r="G286" s="99"/>
      <c r="H286" s="100"/>
      <c r="I286" s="101"/>
      <c r="J286" s="101"/>
      <c r="K286" s="101"/>
      <c r="L286" s="102"/>
      <c r="M286" s="103"/>
      <c r="O286" s="98"/>
      <c r="P286" s="97" t="e">
        <f>#REF!</f>
        <v>#REF!</v>
      </c>
      <c r="Q286" s="99"/>
      <c r="R286" s="99"/>
      <c r="S286" s="99"/>
      <c r="T286" s="100"/>
      <c r="U286" s="101"/>
      <c r="V286" s="101"/>
      <c r="W286" s="101"/>
      <c r="X286" s="102"/>
      <c r="Y286" s="103"/>
    </row>
    <row r="287" spans="3:28" s="89" customFormat="1" ht="20.25" hidden="1" customHeight="1">
      <c r="C287" s="104">
        <f>+C275+1</f>
        <v>46142</v>
      </c>
      <c r="D287" s="147" t="e">
        <f>#REF!</f>
        <v>#REF!</v>
      </c>
      <c r="E287" s="99" t="s">
        <v>57</v>
      </c>
      <c r="F287" s="99" t="s">
        <v>57</v>
      </c>
      <c r="G287" s="99" t="s">
        <v>57</v>
      </c>
      <c r="H287" s="100"/>
      <c r="I287" s="101"/>
      <c r="J287" s="101"/>
      <c r="K287" s="101"/>
      <c r="L287" s="102"/>
      <c r="M287" s="103"/>
      <c r="O287" s="104">
        <f>+O275+1</f>
        <v>46149</v>
      </c>
      <c r="P287" s="97" t="e">
        <f>#REF!</f>
        <v>#REF!</v>
      </c>
      <c r="Q287" s="99" t="s">
        <v>57</v>
      </c>
      <c r="R287" s="99" t="s">
        <v>57</v>
      </c>
      <c r="S287" s="99" t="s">
        <v>57</v>
      </c>
      <c r="T287" s="100"/>
      <c r="U287" s="101"/>
      <c r="V287" s="101"/>
      <c r="W287" s="101"/>
      <c r="X287" s="102"/>
      <c r="Y287" s="103"/>
      <c r="AB287" s="105"/>
    </row>
    <row r="288" spans="3:28" s="89" customFormat="1" ht="22.5" hidden="1" customHeight="1">
      <c r="C288" s="104"/>
      <c r="D288" s="147" t="e">
        <f>#REF!</f>
        <v>#REF!</v>
      </c>
      <c r="E288" s="99"/>
      <c r="F288" s="99"/>
      <c r="G288" s="99"/>
      <c r="H288" s="100"/>
      <c r="I288" s="101"/>
      <c r="J288" s="101"/>
      <c r="K288" s="101"/>
      <c r="L288" s="102"/>
      <c r="M288" s="103"/>
      <c r="O288" s="104"/>
      <c r="P288" s="97" t="e">
        <f>#REF!</f>
        <v>#REF!</v>
      </c>
      <c r="Q288" s="99"/>
      <c r="R288" s="99"/>
      <c r="S288" s="99"/>
      <c r="T288" s="100"/>
      <c r="U288" s="101"/>
      <c r="V288" s="101"/>
      <c r="W288" s="101"/>
      <c r="X288" s="102"/>
      <c r="Y288" s="103"/>
      <c r="AB288" s="105"/>
    </row>
    <row r="289" spans="3:28" s="89" customFormat="1" ht="0.75" hidden="1" customHeight="1">
      <c r="C289" s="104"/>
      <c r="D289" s="147" t="e">
        <f>#REF!</f>
        <v>#REF!</v>
      </c>
      <c r="E289" s="99"/>
      <c r="F289" s="99"/>
      <c r="G289" s="99"/>
      <c r="H289" s="100"/>
      <c r="I289" s="101"/>
      <c r="J289" s="101"/>
      <c r="K289" s="101"/>
      <c r="L289" s="102"/>
      <c r="M289" s="103"/>
      <c r="O289" s="104"/>
      <c r="P289" s="97" t="e">
        <f>#REF!</f>
        <v>#REF!</v>
      </c>
      <c r="Q289" s="99"/>
      <c r="R289" s="99"/>
      <c r="S289" s="99"/>
      <c r="T289" s="100"/>
      <c r="U289" s="101"/>
      <c r="V289" s="101"/>
      <c r="W289" s="101"/>
      <c r="X289" s="102"/>
      <c r="Y289" s="103"/>
      <c r="AB289" s="105"/>
    </row>
    <row r="290" spans="3:28" s="89" customFormat="1" ht="21.75" hidden="1" customHeight="1">
      <c r="C290" s="103"/>
      <c r="D290" s="147" t="e">
        <f>#REF!</f>
        <v>#REF!</v>
      </c>
      <c r="E290" s="99" t="s">
        <v>57</v>
      </c>
      <c r="F290" s="99" t="s">
        <v>57</v>
      </c>
      <c r="G290" s="99" t="s">
        <v>57</v>
      </c>
      <c r="H290" s="100"/>
      <c r="I290" s="101"/>
      <c r="J290" s="101"/>
      <c r="K290" s="101"/>
      <c r="L290" s="102"/>
      <c r="M290" s="106"/>
      <c r="O290" s="103"/>
      <c r="P290" s="97" t="e">
        <f>#REF!</f>
        <v>#REF!</v>
      </c>
      <c r="Q290" s="99" t="s">
        <v>57</v>
      </c>
      <c r="R290" s="99" t="s">
        <v>57</v>
      </c>
      <c r="S290" s="99" t="s">
        <v>57</v>
      </c>
      <c r="T290" s="100"/>
      <c r="U290" s="101"/>
      <c r="V290" s="101"/>
      <c r="W290" s="101"/>
      <c r="X290" s="102"/>
      <c r="Y290" s="106"/>
    </row>
    <row r="291" spans="3:28" s="89" customFormat="1" ht="2.25" hidden="1" customHeight="1">
      <c r="C291" s="103"/>
      <c r="D291" s="147" t="e">
        <f>#REF!</f>
        <v>#REF!</v>
      </c>
      <c r="E291" s="99"/>
      <c r="F291" s="99"/>
      <c r="G291" s="99"/>
      <c r="H291" s="100"/>
      <c r="I291" s="101"/>
      <c r="J291" s="101"/>
      <c r="K291" s="101"/>
      <c r="L291" s="102"/>
      <c r="M291" s="106"/>
      <c r="O291" s="103"/>
      <c r="P291" s="97" t="e">
        <f>#REF!</f>
        <v>#REF!</v>
      </c>
      <c r="Q291" s="99"/>
      <c r="R291" s="99"/>
      <c r="S291" s="99"/>
      <c r="T291" s="100"/>
      <c r="U291" s="101"/>
      <c r="V291" s="101"/>
      <c r="W291" s="101"/>
      <c r="X291" s="102"/>
      <c r="Y291" s="106"/>
    </row>
    <row r="292" spans="3:28" s="89" customFormat="1" ht="22.5" hidden="1" customHeight="1">
      <c r="C292" s="103"/>
      <c r="D292" s="147" t="e">
        <f>#REF!</f>
        <v>#REF!</v>
      </c>
      <c r="E292" s="99"/>
      <c r="F292" s="99"/>
      <c r="G292" s="99"/>
      <c r="H292" s="100"/>
      <c r="I292" s="101"/>
      <c r="J292" s="101"/>
      <c r="K292" s="101"/>
      <c r="L292" s="102"/>
      <c r="M292" s="106"/>
      <c r="O292" s="103"/>
      <c r="P292" s="97" t="e">
        <f>#REF!</f>
        <v>#REF!</v>
      </c>
      <c r="Q292" s="99"/>
      <c r="R292" s="99"/>
      <c r="S292" s="99"/>
      <c r="T292" s="100"/>
      <c r="U292" s="101"/>
      <c r="V292" s="101"/>
      <c r="W292" s="101"/>
      <c r="X292" s="102"/>
      <c r="Y292" s="106"/>
    </row>
    <row r="293" spans="3:28" s="89" customFormat="1" ht="22.5" hidden="1" customHeight="1">
      <c r="C293" s="98"/>
      <c r="D293" s="147" t="e">
        <f>#REF!</f>
        <v>#REF!</v>
      </c>
      <c r="E293" s="99" t="s">
        <v>57</v>
      </c>
      <c r="F293" s="99" t="s">
        <v>57</v>
      </c>
      <c r="G293" s="99" t="s">
        <v>57</v>
      </c>
      <c r="H293" s="100"/>
      <c r="I293" s="101"/>
      <c r="J293" s="101"/>
      <c r="K293" s="101"/>
      <c r="L293" s="102"/>
      <c r="M293" s="106"/>
      <c r="O293" s="98"/>
      <c r="P293" s="97" t="e">
        <f>#REF!</f>
        <v>#REF!</v>
      </c>
      <c r="Q293" s="99" t="s">
        <v>57</v>
      </c>
      <c r="R293" s="99" t="s">
        <v>57</v>
      </c>
      <c r="S293" s="99" t="s">
        <v>57</v>
      </c>
      <c r="T293" s="100"/>
      <c r="U293" s="101"/>
      <c r="V293" s="101"/>
      <c r="W293" s="101"/>
      <c r="X293" s="102"/>
      <c r="Y293" s="106"/>
    </row>
    <row r="294" spans="3:28" s="89" customFormat="1" ht="0.75" hidden="1" customHeight="1">
      <c r="C294" s="98"/>
      <c r="D294" s="147" t="e">
        <f>#REF!</f>
        <v>#REF!</v>
      </c>
      <c r="E294" s="99"/>
      <c r="F294" s="99"/>
      <c r="G294" s="99"/>
      <c r="H294" s="100"/>
      <c r="I294" s="101"/>
      <c r="J294" s="101"/>
      <c r="K294" s="101"/>
      <c r="L294" s="102"/>
      <c r="M294" s="106"/>
      <c r="O294" s="98"/>
      <c r="P294" s="97" t="e">
        <f>#REF!</f>
        <v>#REF!</v>
      </c>
      <c r="Q294" s="99"/>
      <c r="R294" s="99"/>
      <c r="S294" s="99"/>
      <c r="T294" s="100"/>
      <c r="U294" s="101"/>
      <c r="V294" s="101"/>
      <c r="W294" s="101"/>
      <c r="X294" s="102"/>
      <c r="Y294" s="106"/>
    </row>
    <row r="295" spans="3:28" s="89" customFormat="1" ht="22.5" hidden="1" customHeight="1">
      <c r="C295" s="107"/>
      <c r="D295" s="148" t="e">
        <f>#REF!</f>
        <v>#REF!</v>
      </c>
      <c r="E295" s="108" t="s">
        <v>57</v>
      </c>
      <c r="F295" s="108" t="s">
        <v>57</v>
      </c>
      <c r="G295" s="108" t="s">
        <v>57</v>
      </c>
      <c r="H295" s="109"/>
      <c r="I295" s="110"/>
      <c r="J295" s="110"/>
      <c r="K295" s="110"/>
      <c r="L295" s="111"/>
      <c r="M295" s="112"/>
      <c r="O295" s="107"/>
      <c r="P295" s="97" t="e">
        <f>#REF!</f>
        <v>#REF!</v>
      </c>
      <c r="Q295" s="108" t="s">
        <v>57</v>
      </c>
      <c r="R295" s="108" t="s">
        <v>57</v>
      </c>
      <c r="S295" s="108" t="s">
        <v>57</v>
      </c>
      <c r="T295" s="109"/>
      <c r="U295" s="110"/>
      <c r="V295" s="110"/>
      <c r="W295" s="110"/>
      <c r="X295" s="111"/>
      <c r="Y295" s="112"/>
    </row>
    <row r="296" spans="3:28" s="89" customFormat="1" ht="22.5" hidden="1" customHeight="1">
      <c r="C296" s="90" t="s">
        <v>61</v>
      </c>
      <c r="D296" s="91" t="e">
        <f>#REF!</f>
        <v>#REF!</v>
      </c>
      <c r="E296" s="92" t="s">
        <v>57</v>
      </c>
      <c r="F296" s="92" t="s">
        <v>57</v>
      </c>
      <c r="G296" s="92" t="s">
        <v>57</v>
      </c>
      <c r="H296" s="93"/>
      <c r="I296" s="94"/>
      <c r="J296" s="94"/>
      <c r="K296" s="94"/>
      <c r="L296" s="95"/>
      <c r="M296" s="96"/>
      <c r="O296" s="90" t="s">
        <v>61</v>
      </c>
      <c r="P296" s="91" t="e">
        <f>#REF!</f>
        <v>#REF!</v>
      </c>
      <c r="Q296" s="92" t="s">
        <v>57</v>
      </c>
      <c r="R296" s="92" t="s">
        <v>57</v>
      </c>
      <c r="S296" s="92" t="s">
        <v>57</v>
      </c>
      <c r="T296" s="93"/>
      <c r="U296" s="94"/>
      <c r="V296" s="94"/>
      <c r="W296" s="94"/>
      <c r="X296" s="95"/>
      <c r="Y296" s="96"/>
    </row>
    <row r="297" spans="3:28" s="89" customFormat="1" ht="0.75" hidden="1" customHeight="1">
      <c r="C297" s="98"/>
      <c r="D297" s="91" t="e">
        <f>#REF!</f>
        <v>#REF!</v>
      </c>
      <c r="E297" s="99"/>
      <c r="F297" s="99"/>
      <c r="G297" s="99"/>
      <c r="H297" s="100"/>
      <c r="I297" s="101"/>
      <c r="J297" s="101"/>
      <c r="K297" s="101"/>
      <c r="L297" s="102"/>
      <c r="M297" s="103"/>
      <c r="O297" s="98"/>
      <c r="P297" s="91" t="e">
        <f>#REF!</f>
        <v>#REF!</v>
      </c>
      <c r="Q297" s="99"/>
      <c r="R297" s="99"/>
      <c r="S297" s="99"/>
      <c r="T297" s="100"/>
      <c r="U297" s="101"/>
      <c r="V297" s="101"/>
      <c r="W297" s="101"/>
      <c r="X297" s="102"/>
      <c r="Y297" s="103"/>
    </row>
    <row r="298" spans="3:28" s="89" customFormat="1" ht="22.5" hidden="1" customHeight="1">
      <c r="C298" s="98"/>
      <c r="D298" s="91" t="e">
        <f>#REF!</f>
        <v>#REF!</v>
      </c>
      <c r="E298" s="99"/>
      <c r="F298" s="99"/>
      <c r="G298" s="99"/>
      <c r="H298" s="100"/>
      <c r="I298" s="101"/>
      <c r="J298" s="101"/>
      <c r="K298" s="101"/>
      <c r="L298" s="102"/>
      <c r="M298" s="103"/>
      <c r="O298" s="98"/>
      <c r="P298" s="91" t="e">
        <f>#REF!</f>
        <v>#REF!</v>
      </c>
      <c r="Q298" s="99"/>
      <c r="R298" s="99"/>
      <c r="S298" s="99"/>
      <c r="T298" s="100"/>
      <c r="U298" s="101"/>
      <c r="V298" s="101"/>
      <c r="W298" s="101"/>
      <c r="X298" s="102"/>
      <c r="Y298" s="103"/>
    </row>
    <row r="299" spans="3:28" s="89" customFormat="1" ht="20.25" hidden="1" customHeight="1">
      <c r="C299" s="104">
        <f>+C287+1</f>
        <v>46143</v>
      </c>
      <c r="D299" s="91" t="e">
        <f>#REF!</f>
        <v>#REF!</v>
      </c>
      <c r="E299" s="99" t="s">
        <v>57</v>
      </c>
      <c r="F299" s="99" t="s">
        <v>57</v>
      </c>
      <c r="G299" s="99" t="s">
        <v>57</v>
      </c>
      <c r="H299" s="100"/>
      <c r="I299" s="101"/>
      <c r="J299" s="101"/>
      <c r="K299" s="101"/>
      <c r="L299" s="102"/>
      <c r="M299" s="103"/>
      <c r="O299" s="104">
        <f>+O287+1</f>
        <v>46150</v>
      </c>
      <c r="P299" s="91" t="e">
        <f>#REF!</f>
        <v>#REF!</v>
      </c>
      <c r="Q299" s="99" t="s">
        <v>57</v>
      </c>
      <c r="R299" s="99" t="s">
        <v>57</v>
      </c>
      <c r="S299" s="99" t="s">
        <v>57</v>
      </c>
      <c r="T299" s="100"/>
      <c r="U299" s="101"/>
      <c r="V299" s="101"/>
      <c r="W299" s="101"/>
      <c r="X299" s="102"/>
      <c r="Y299" s="103"/>
      <c r="AB299" s="105"/>
    </row>
    <row r="300" spans="3:28" s="89" customFormat="1" ht="22.5" hidden="1" customHeight="1">
      <c r="C300" s="104"/>
      <c r="D300" s="91" t="e">
        <f>#REF!</f>
        <v>#REF!</v>
      </c>
      <c r="E300" s="99"/>
      <c r="F300" s="99"/>
      <c r="G300" s="99"/>
      <c r="H300" s="100"/>
      <c r="I300" s="101"/>
      <c r="J300" s="101"/>
      <c r="K300" s="101"/>
      <c r="L300" s="102"/>
      <c r="M300" s="103"/>
      <c r="O300" s="104"/>
      <c r="P300" s="91" t="e">
        <f>#REF!</f>
        <v>#REF!</v>
      </c>
      <c r="Q300" s="99"/>
      <c r="R300" s="99"/>
      <c r="S300" s="99"/>
      <c r="T300" s="100"/>
      <c r="U300" s="101"/>
      <c r="V300" s="101"/>
      <c r="W300" s="101"/>
      <c r="X300" s="102"/>
      <c r="Y300" s="103"/>
      <c r="AB300" s="105"/>
    </row>
    <row r="301" spans="3:28" s="89" customFormat="1" ht="0.75" hidden="1" customHeight="1">
      <c r="C301" s="104"/>
      <c r="D301" s="91" t="e">
        <f>#REF!</f>
        <v>#REF!</v>
      </c>
      <c r="E301" s="99"/>
      <c r="F301" s="99"/>
      <c r="G301" s="99"/>
      <c r="H301" s="100"/>
      <c r="I301" s="101"/>
      <c r="J301" s="101"/>
      <c r="K301" s="101"/>
      <c r="L301" s="102"/>
      <c r="M301" s="103"/>
      <c r="O301" s="104"/>
      <c r="P301" s="91" t="e">
        <f>#REF!</f>
        <v>#REF!</v>
      </c>
      <c r="Q301" s="99"/>
      <c r="R301" s="99"/>
      <c r="S301" s="99"/>
      <c r="T301" s="100"/>
      <c r="U301" s="101"/>
      <c r="V301" s="101"/>
      <c r="W301" s="101"/>
      <c r="X301" s="102"/>
      <c r="Y301" s="103"/>
      <c r="AB301" s="105"/>
    </row>
    <row r="302" spans="3:28" s="89" customFormat="1" ht="21.75" hidden="1" customHeight="1">
      <c r="C302" s="103"/>
      <c r="D302" s="91" t="e">
        <f>#REF!</f>
        <v>#REF!</v>
      </c>
      <c r="E302" s="99" t="s">
        <v>57</v>
      </c>
      <c r="F302" s="99" t="s">
        <v>57</v>
      </c>
      <c r="G302" s="99" t="s">
        <v>57</v>
      </c>
      <c r="H302" s="100"/>
      <c r="I302" s="101"/>
      <c r="J302" s="101"/>
      <c r="K302" s="101"/>
      <c r="L302" s="102"/>
      <c r="M302" s="106"/>
      <c r="O302" s="103"/>
      <c r="P302" s="91" t="e">
        <f>#REF!</f>
        <v>#REF!</v>
      </c>
      <c r="Q302" s="99" t="s">
        <v>57</v>
      </c>
      <c r="R302" s="99" t="s">
        <v>57</v>
      </c>
      <c r="S302" s="99" t="s">
        <v>57</v>
      </c>
      <c r="T302" s="100"/>
      <c r="U302" s="101"/>
      <c r="V302" s="101"/>
      <c r="W302" s="101"/>
      <c r="X302" s="102"/>
      <c r="Y302" s="106"/>
    </row>
    <row r="303" spans="3:28" s="89" customFormat="1" ht="2.25" hidden="1" customHeight="1">
      <c r="C303" s="103"/>
      <c r="D303" s="91" t="e">
        <f>#REF!</f>
        <v>#REF!</v>
      </c>
      <c r="E303" s="99"/>
      <c r="F303" s="99"/>
      <c r="G303" s="99"/>
      <c r="H303" s="100"/>
      <c r="I303" s="101"/>
      <c r="J303" s="101"/>
      <c r="K303" s="101"/>
      <c r="L303" s="102"/>
      <c r="M303" s="106"/>
      <c r="O303" s="103"/>
      <c r="P303" s="91" t="e">
        <f>#REF!</f>
        <v>#REF!</v>
      </c>
      <c r="Q303" s="99"/>
      <c r="R303" s="99"/>
      <c r="S303" s="99"/>
      <c r="T303" s="100"/>
      <c r="U303" s="101"/>
      <c r="V303" s="101"/>
      <c r="W303" s="101"/>
      <c r="X303" s="102"/>
      <c r="Y303" s="106"/>
    </row>
    <row r="304" spans="3:28" s="89" customFormat="1" ht="22.5" hidden="1" customHeight="1">
      <c r="C304" s="103"/>
      <c r="D304" s="91" t="e">
        <f>#REF!</f>
        <v>#REF!</v>
      </c>
      <c r="E304" s="99"/>
      <c r="F304" s="99"/>
      <c r="G304" s="99"/>
      <c r="H304" s="100"/>
      <c r="I304" s="101"/>
      <c r="J304" s="101"/>
      <c r="K304" s="101"/>
      <c r="L304" s="102"/>
      <c r="M304" s="106"/>
      <c r="O304" s="103"/>
      <c r="P304" s="91" t="e">
        <f>#REF!</f>
        <v>#REF!</v>
      </c>
      <c r="Q304" s="99"/>
      <c r="R304" s="99"/>
      <c r="S304" s="99"/>
      <c r="T304" s="100"/>
      <c r="U304" s="101"/>
      <c r="V304" s="101"/>
      <c r="W304" s="101"/>
      <c r="X304" s="102"/>
      <c r="Y304" s="106"/>
    </row>
    <row r="305" spans="1:25" s="89" customFormat="1" ht="22.5" hidden="1" customHeight="1">
      <c r="C305" s="98"/>
      <c r="D305" s="91" t="e">
        <f>#REF!</f>
        <v>#REF!</v>
      </c>
      <c r="E305" s="99" t="s">
        <v>57</v>
      </c>
      <c r="F305" s="99" t="s">
        <v>57</v>
      </c>
      <c r="G305" s="99" t="s">
        <v>57</v>
      </c>
      <c r="H305" s="100"/>
      <c r="I305" s="101"/>
      <c r="J305" s="101"/>
      <c r="K305" s="101"/>
      <c r="L305" s="102"/>
      <c r="M305" s="106"/>
      <c r="O305" s="98"/>
      <c r="P305" s="91" t="e">
        <f>#REF!</f>
        <v>#REF!</v>
      </c>
      <c r="Q305" s="99" t="s">
        <v>57</v>
      </c>
      <c r="R305" s="99" t="s">
        <v>57</v>
      </c>
      <c r="S305" s="99" t="s">
        <v>57</v>
      </c>
      <c r="T305" s="100"/>
      <c r="U305" s="101"/>
      <c r="V305" s="101"/>
      <c r="W305" s="101"/>
      <c r="X305" s="102"/>
      <c r="Y305" s="106"/>
    </row>
    <row r="306" spans="1:25" s="89" customFormat="1" ht="0.75" hidden="1" customHeight="1">
      <c r="C306" s="98"/>
      <c r="D306" s="91" t="e">
        <f>#REF!</f>
        <v>#REF!</v>
      </c>
      <c r="E306" s="99"/>
      <c r="F306" s="99"/>
      <c r="G306" s="99"/>
      <c r="H306" s="100"/>
      <c r="I306" s="101"/>
      <c r="J306" s="101"/>
      <c r="K306" s="101"/>
      <c r="L306" s="102"/>
      <c r="M306" s="106"/>
      <c r="O306" s="98"/>
      <c r="P306" s="91" t="e">
        <f>#REF!</f>
        <v>#REF!</v>
      </c>
      <c r="Q306" s="99"/>
      <c r="R306" s="99"/>
      <c r="S306" s="99"/>
      <c r="T306" s="100"/>
      <c r="U306" s="101"/>
      <c r="V306" s="101"/>
      <c r="W306" s="101"/>
      <c r="X306" s="102"/>
      <c r="Y306" s="106"/>
    </row>
    <row r="307" spans="1:25" s="89" customFormat="1" ht="22.5" hidden="1" customHeight="1">
      <c r="C307" s="107"/>
      <c r="D307" s="91" t="e">
        <f>#REF!</f>
        <v>#REF!</v>
      </c>
      <c r="E307" s="108" t="s">
        <v>57</v>
      </c>
      <c r="F307" s="108" t="s">
        <v>57</v>
      </c>
      <c r="G307" s="108" t="s">
        <v>57</v>
      </c>
      <c r="H307" s="109"/>
      <c r="I307" s="110"/>
      <c r="J307" s="110"/>
      <c r="K307" s="110"/>
      <c r="L307" s="111"/>
      <c r="M307" s="112"/>
      <c r="O307" s="107"/>
      <c r="P307" s="91" t="e">
        <f>#REF!</f>
        <v>#REF!</v>
      </c>
      <c r="Q307" s="108" t="s">
        <v>57</v>
      </c>
      <c r="R307" s="108" t="s">
        <v>57</v>
      </c>
      <c r="S307" s="108" t="s">
        <v>57</v>
      </c>
      <c r="T307" s="109"/>
      <c r="U307" s="110"/>
      <c r="V307" s="110"/>
      <c r="W307" s="110"/>
      <c r="X307" s="111"/>
      <c r="Y307" s="112"/>
    </row>
    <row r="308" spans="1:25" ht="15" hidden="1" customHeight="1">
      <c r="C308" s="297" t="s">
        <v>62</v>
      </c>
      <c r="D308" s="297"/>
      <c r="E308" s="297"/>
      <c r="F308" s="297"/>
      <c r="G308" s="297"/>
      <c r="H308" s="297"/>
      <c r="I308" s="297"/>
      <c r="J308" s="297"/>
      <c r="K308" s="297"/>
      <c r="L308" s="297"/>
      <c r="M308" s="297"/>
      <c r="O308" s="297" t="s">
        <v>62</v>
      </c>
      <c r="P308" s="297"/>
      <c r="Q308" s="297"/>
      <c r="R308" s="297"/>
      <c r="S308" s="297"/>
      <c r="T308" s="297"/>
      <c r="U308" s="297"/>
      <c r="V308" s="297"/>
      <c r="W308" s="297"/>
      <c r="X308" s="297"/>
      <c r="Y308" s="297"/>
    </row>
    <row r="309" spans="1:25" ht="15" hidden="1" customHeight="1">
      <c r="C309" s="113"/>
      <c r="D309" s="113"/>
      <c r="E309" s="113"/>
      <c r="F309" s="113"/>
      <c r="G309" s="113"/>
      <c r="H309" s="113"/>
      <c r="I309" s="113"/>
      <c r="J309" s="113"/>
      <c r="K309" s="113"/>
      <c r="L309" s="113"/>
      <c r="M309" s="113"/>
      <c r="O309" s="113"/>
      <c r="P309" s="113"/>
      <c r="Q309" s="113"/>
      <c r="R309" s="113"/>
      <c r="S309" s="113"/>
      <c r="T309" s="113"/>
      <c r="U309" s="113"/>
      <c r="V309" s="113"/>
      <c r="W309" s="113"/>
      <c r="X309" s="113"/>
      <c r="Y309" s="113"/>
    </row>
    <row r="310" spans="1:25" ht="15" hidden="1" customHeight="1">
      <c r="C310" s="298" t="s">
        <v>63</v>
      </c>
      <c r="D310" s="298"/>
      <c r="E310" s="298"/>
      <c r="F310" s="298"/>
      <c r="G310" s="298"/>
      <c r="H310" s="298"/>
      <c r="I310" s="298"/>
      <c r="J310" s="298"/>
      <c r="K310" s="298"/>
      <c r="L310" s="298"/>
      <c r="M310" s="298"/>
      <c r="O310" s="298" t="s">
        <v>63</v>
      </c>
      <c r="P310" s="298"/>
      <c r="Q310" s="298"/>
      <c r="R310" s="298"/>
      <c r="S310" s="298"/>
      <c r="T310" s="298"/>
      <c r="U310" s="298"/>
      <c r="V310" s="298"/>
      <c r="W310" s="298"/>
      <c r="X310" s="298"/>
      <c r="Y310" s="298"/>
    </row>
    <row r="311" spans="1:25" ht="115.5" hidden="1" customHeight="1">
      <c r="C311" s="299"/>
      <c r="D311" s="300"/>
      <c r="E311" s="300"/>
      <c r="F311" s="300"/>
      <c r="G311" s="300"/>
      <c r="H311" s="300"/>
      <c r="I311" s="300"/>
      <c r="J311" s="300"/>
      <c r="K311" s="300"/>
      <c r="L311" s="300"/>
      <c r="M311" s="301"/>
      <c r="O311" s="299"/>
      <c r="P311" s="300"/>
      <c r="Q311" s="300"/>
      <c r="R311" s="300"/>
      <c r="S311" s="300"/>
      <c r="T311" s="300"/>
      <c r="U311" s="300"/>
      <c r="V311" s="300"/>
      <c r="W311" s="300"/>
      <c r="X311" s="300"/>
      <c r="Y311" s="301"/>
    </row>
    <row r="312" spans="1:25" hidden="1"/>
    <row r="313" spans="1:25" ht="53.25" hidden="1" customHeight="1">
      <c r="C313" s="67"/>
      <c r="D313" s="68"/>
      <c r="E313" s="69"/>
      <c r="F313" s="69"/>
      <c r="G313" s="69"/>
      <c r="H313" s="69"/>
      <c r="I313" s="69"/>
      <c r="J313" s="69"/>
      <c r="K313" s="69"/>
      <c r="L313" s="69"/>
      <c r="M313" s="70" t="s">
        <v>37</v>
      </c>
      <c r="O313" s="67"/>
      <c r="P313" s="68"/>
      <c r="Q313" s="69"/>
      <c r="R313" s="69"/>
      <c r="S313" s="69"/>
      <c r="T313" s="69"/>
      <c r="U313" s="69"/>
      <c r="V313" s="69"/>
      <c r="W313" s="69"/>
      <c r="X313" s="69"/>
      <c r="Y313" s="70" t="s">
        <v>37</v>
      </c>
    </row>
    <row r="314" spans="1:25" ht="5.25" hidden="1" customHeight="1"/>
    <row r="315" spans="1:25" hidden="1">
      <c r="A315" s="72" t="s">
        <v>28</v>
      </c>
      <c r="C315" s="282" t="s">
        <v>64</v>
      </c>
      <c r="D315" s="282"/>
      <c r="E315" s="283" t="str">
        <f>+CONCATENATE("Période ",$A$8)</f>
        <v>Période 6</v>
      </c>
      <c r="F315" s="283"/>
      <c r="G315" s="283"/>
      <c r="H315" s="283"/>
      <c r="I315" s="283"/>
      <c r="J315" s="283"/>
      <c r="K315" s="283"/>
      <c r="L315" s="283"/>
      <c r="M315" s="73" t="str">
        <f>+CONCATENATE("Semaine ",$A$6)</f>
        <v>Semaine 18</v>
      </c>
      <c r="O315" s="282" t="str">
        <f>+C315</f>
        <v>Année 2021/2022</v>
      </c>
      <c r="P315" s="282"/>
      <c r="Q315" s="283" t="str">
        <f>+CONCATENATE("Période ",$A$8)</f>
        <v>Période 6</v>
      </c>
      <c r="R315" s="283"/>
      <c r="S315" s="283"/>
      <c r="T315" s="283"/>
      <c r="U315" s="283"/>
      <c r="V315" s="283"/>
      <c r="W315" s="283"/>
      <c r="X315" s="283"/>
      <c r="Y315" s="73" t="str">
        <f>+CONCATENATE("Semaine ",$A$6+1)</f>
        <v>Semaine 19</v>
      </c>
    </row>
    <row r="316" spans="1:25" hidden="1">
      <c r="A316" s="74">
        <v>44599</v>
      </c>
      <c r="C316" s="75"/>
      <c r="D316" s="75"/>
      <c r="E316" s="76"/>
      <c r="F316" s="76"/>
      <c r="G316" s="76"/>
      <c r="H316" s="76"/>
      <c r="I316" s="76"/>
      <c r="J316" s="76"/>
      <c r="K316" s="76"/>
      <c r="L316" s="76"/>
      <c r="M316" s="77"/>
      <c r="O316" s="75"/>
      <c r="P316" s="75"/>
      <c r="Q316" s="76"/>
      <c r="R316" s="76"/>
      <c r="S316" s="76"/>
      <c r="T316" s="76"/>
      <c r="U316" s="76"/>
      <c r="V316" s="76"/>
      <c r="W316" s="76"/>
      <c r="X316" s="76"/>
      <c r="Y316" s="77"/>
    </row>
    <row r="317" spans="1:25" ht="15.75" hidden="1">
      <c r="A317" s="72" t="s">
        <v>38</v>
      </c>
      <c r="C317" s="78" t="s">
        <v>39</v>
      </c>
      <c r="D317" s="284" t="s">
        <v>40</v>
      </c>
      <c r="E317" s="284"/>
      <c r="F317" s="284"/>
      <c r="G317" s="284"/>
      <c r="H317" s="284"/>
      <c r="I317" s="284"/>
      <c r="J317" s="284"/>
      <c r="K317" s="284"/>
      <c r="L317" s="284"/>
      <c r="M317" s="284"/>
      <c r="O317" s="78" t="s">
        <v>39</v>
      </c>
      <c r="P317" s="284" t="s">
        <v>40</v>
      </c>
      <c r="Q317" s="284"/>
      <c r="R317" s="284"/>
      <c r="S317" s="284"/>
      <c r="T317" s="284"/>
      <c r="U317" s="284"/>
      <c r="V317" s="284"/>
      <c r="W317" s="284"/>
      <c r="X317" s="284"/>
      <c r="Y317" s="284"/>
    </row>
    <row r="318" spans="1:25" hidden="1">
      <c r="A318" s="79">
        <v>6</v>
      </c>
    </row>
    <row r="319" spans="1:25" ht="18" hidden="1" customHeight="1">
      <c r="A319" s="72" t="s">
        <v>41</v>
      </c>
      <c r="C319" s="78" t="s">
        <v>42</v>
      </c>
      <c r="O319" s="78" t="s">
        <v>42</v>
      </c>
    </row>
    <row r="320" spans="1:25" hidden="1">
      <c r="A320" s="79">
        <v>3</v>
      </c>
    </row>
    <row r="321" spans="3:28" ht="63" hidden="1" customHeight="1">
      <c r="C321" s="293" t="s">
        <v>43</v>
      </c>
      <c r="D321" s="293"/>
      <c r="E321" s="293"/>
      <c r="F321" s="293"/>
      <c r="G321" s="293"/>
      <c r="H321" s="293"/>
      <c r="I321" s="293"/>
      <c r="J321" s="293"/>
      <c r="K321" s="293"/>
      <c r="L321" s="293"/>
      <c r="M321" s="293"/>
      <c r="O321" s="293" t="s">
        <v>43</v>
      </c>
      <c r="P321" s="293"/>
      <c r="Q321" s="293"/>
      <c r="R321" s="293"/>
      <c r="S321" s="293"/>
      <c r="T321" s="293"/>
      <c r="U321" s="293"/>
      <c r="V321" s="293"/>
      <c r="W321" s="293"/>
      <c r="X321" s="293"/>
      <c r="Y321" s="293"/>
    </row>
    <row r="322" spans="3:28" ht="9" hidden="1" customHeight="1"/>
    <row r="323" spans="3:28" ht="15" hidden="1" customHeight="1">
      <c r="E323" s="80"/>
      <c r="G323" s="81"/>
      <c r="H323" s="294" t="s">
        <v>44</v>
      </c>
      <c r="I323" s="295"/>
      <c r="J323" s="295"/>
      <c r="K323" s="295"/>
      <c r="L323" s="295"/>
      <c r="M323" s="296"/>
      <c r="Q323" s="80"/>
      <c r="S323" s="81"/>
      <c r="T323" s="294" t="s">
        <v>44</v>
      </c>
      <c r="U323" s="295"/>
      <c r="V323" s="295"/>
      <c r="W323" s="295"/>
      <c r="X323" s="295"/>
      <c r="Y323" s="296"/>
    </row>
    <row r="324" spans="3:28" ht="39" hidden="1" customHeight="1">
      <c r="E324" s="82"/>
      <c r="F324" s="83"/>
      <c r="G324" s="84"/>
      <c r="H324" s="285" t="s">
        <v>45</v>
      </c>
      <c r="I324" s="287" t="s">
        <v>46</v>
      </c>
      <c r="J324" s="287" t="s">
        <v>47</v>
      </c>
      <c r="K324" s="287" t="s">
        <v>48</v>
      </c>
      <c r="L324" s="289" t="s">
        <v>49</v>
      </c>
      <c r="M324" s="291" t="s">
        <v>50</v>
      </c>
      <c r="Q324" s="82"/>
      <c r="R324" s="83"/>
      <c r="S324" s="84"/>
      <c r="T324" s="285" t="s">
        <v>45</v>
      </c>
      <c r="U324" s="287" t="s">
        <v>46</v>
      </c>
      <c r="V324" s="287" t="s">
        <v>47</v>
      </c>
      <c r="W324" s="287" t="s">
        <v>48</v>
      </c>
      <c r="X324" s="289" t="s">
        <v>49</v>
      </c>
      <c r="Y324" s="291" t="s">
        <v>50</v>
      </c>
    </row>
    <row r="325" spans="3:28" ht="15.75" hidden="1">
      <c r="C325" s="85" t="s">
        <v>51</v>
      </c>
      <c r="D325" s="86" t="s">
        <v>52</v>
      </c>
      <c r="E325" s="87" t="s">
        <v>53</v>
      </c>
      <c r="F325" s="87" t="s">
        <v>54</v>
      </c>
      <c r="G325" s="87" t="s">
        <v>55</v>
      </c>
      <c r="H325" s="286"/>
      <c r="I325" s="288"/>
      <c r="J325" s="288"/>
      <c r="K325" s="288"/>
      <c r="L325" s="290"/>
      <c r="M325" s="292"/>
      <c r="O325" s="85" t="s">
        <v>51</v>
      </c>
      <c r="P325" s="88" t="s">
        <v>52</v>
      </c>
      <c r="Q325" s="87" t="s">
        <v>53</v>
      </c>
      <c r="R325" s="87" t="s">
        <v>54</v>
      </c>
      <c r="S325" s="87" t="s">
        <v>55</v>
      </c>
      <c r="T325" s="286"/>
      <c r="U325" s="288"/>
      <c r="V325" s="288"/>
      <c r="W325" s="288"/>
      <c r="X325" s="290"/>
      <c r="Y325" s="292"/>
    </row>
    <row r="326" spans="3:28" s="89" customFormat="1" ht="22.5" hidden="1" customHeight="1">
      <c r="C326" s="90" t="s">
        <v>56</v>
      </c>
      <c r="D326" s="91">
        <f>'5E D2'!B241</f>
        <v>0</v>
      </c>
      <c r="E326" s="92" t="s">
        <v>57</v>
      </c>
      <c r="F326" s="92" t="s">
        <v>57</v>
      </c>
      <c r="G326" s="92" t="s">
        <v>57</v>
      </c>
      <c r="H326" s="93"/>
      <c r="I326" s="94"/>
      <c r="J326" s="94"/>
      <c r="K326" s="94"/>
      <c r="L326" s="95"/>
      <c r="M326" s="96"/>
      <c r="O326" s="90" t="s">
        <v>56</v>
      </c>
      <c r="P326" s="91">
        <f>'5E D2'!B263</f>
        <v>0</v>
      </c>
      <c r="Q326" s="92" t="s">
        <v>57</v>
      </c>
      <c r="R326" s="92" t="s">
        <v>57</v>
      </c>
      <c r="S326" s="92" t="s">
        <v>57</v>
      </c>
      <c r="T326" s="93"/>
      <c r="U326" s="94"/>
      <c r="V326" s="94"/>
      <c r="W326" s="94"/>
      <c r="X326" s="95"/>
      <c r="Y326" s="96"/>
    </row>
    <row r="327" spans="3:28" s="89" customFormat="1" ht="0.75" hidden="1" customHeight="1">
      <c r="C327" s="98"/>
      <c r="D327" s="91">
        <f>'5E D2'!B242</f>
        <v>0</v>
      </c>
      <c r="E327" s="99"/>
      <c r="F327" s="99"/>
      <c r="G327" s="99"/>
      <c r="H327" s="100"/>
      <c r="I327" s="101"/>
      <c r="J327" s="101"/>
      <c r="K327" s="101"/>
      <c r="L327" s="102"/>
      <c r="M327" s="103"/>
      <c r="O327" s="98"/>
      <c r="P327" s="91">
        <f>'5E D2'!B264</f>
        <v>0</v>
      </c>
      <c r="Q327" s="99"/>
      <c r="R327" s="99"/>
      <c r="S327" s="99"/>
      <c r="T327" s="100"/>
      <c r="U327" s="101"/>
      <c r="V327" s="101"/>
      <c r="W327" s="101"/>
      <c r="X327" s="102"/>
      <c r="Y327" s="103"/>
    </row>
    <row r="328" spans="3:28" s="89" customFormat="1" ht="22.5" hidden="1" customHeight="1">
      <c r="C328" s="98"/>
      <c r="D328" s="91">
        <f>'5E D2'!B243</f>
        <v>0</v>
      </c>
      <c r="E328" s="99"/>
      <c r="F328" s="99"/>
      <c r="G328" s="99"/>
      <c r="H328" s="100"/>
      <c r="I328" s="101"/>
      <c r="J328" s="101"/>
      <c r="K328" s="101"/>
      <c r="L328" s="102"/>
      <c r="M328" s="103"/>
      <c r="O328" s="98"/>
      <c r="P328" s="91">
        <f>'5E D2'!B265</f>
        <v>0</v>
      </c>
      <c r="Q328" s="99"/>
      <c r="R328" s="99"/>
      <c r="S328" s="99"/>
      <c r="T328" s="100"/>
      <c r="U328" s="101"/>
      <c r="V328" s="101"/>
      <c r="W328" s="101"/>
      <c r="X328" s="102"/>
      <c r="Y328" s="103"/>
    </row>
    <row r="329" spans="3:28" s="89" customFormat="1" ht="20.25" hidden="1" customHeight="1">
      <c r="C329" s="104">
        <f>+$A$4</f>
        <v>46139</v>
      </c>
      <c r="D329" s="91">
        <f>'5E D2'!B244</f>
        <v>0</v>
      </c>
      <c r="E329" s="99" t="s">
        <v>57</v>
      </c>
      <c r="F329" s="99" t="s">
        <v>57</v>
      </c>
      <c r="G329" s="99" t="s">
        <v>57</v>
      </c>
      <c r="H329" s="100"/>
      <c r="I329" s="101"/>
      <c r="J329" s="101"/>
      <c r="K329" s="101"/>
      <c r="L329" s="102"/>
      <c r="M329" s="103"/>
      <c r="O329" s="104">
        <f>+C377+3</f>
        <v>46146</v>
      </c>
      <c r="P329" s="91">
        <f>'5E D2'!B266</f>
        <v>0</v>
      </c>
      <c r="Q329" s="99" t="s">
        <v>57</v>
      </c>
      <c r="R329" s="99" t="s">
        <v>57</v>
      </c>
      <c r="S329" s="99" t="s">
        <v>57</v>
      </c>
      <c r="T329" s="100"/>
      <c r="U329" s="101"/>
      <c r="V329" s="101"/>
      <c r="W329" s="101"/>
      <c r="X329" s="102"/>
      <c r="Y329" s="103"/>
      <c r="AB329" s="105"/>
    </row>
    <row r="330" spans="3:28" s="89" customFormat="1" ht="22.5" hidden="1" customHeight="1">
      <c r="C330" s="104"/>
      <c r="D330" s="91">
        <f>'5E D2'!B245</f>
        <v>0</v>
      </c>
      <c r="E330" s="99"/>
      <c r="F330" s="99"/>
      <c r="G330" s="99"/>
      <c r="H330" s="100"/>
      <c r="I330" s="101"/>
      <c r="J330" s="101"/>
      <c r="K330" s="101"/>
      <c r="L330" s="102"/>
      <c r="M330" s="103"/>
      <c r="O330" s="104"/>
      <c r="P330" s="91">
        <f>'5E D2'!B267</f>
        <v>0</v>
      </c>
      <c r="Q330" s="99"/>
      <c r="R330" s="99"/>
      <c r="S330" s="99"/>
      <c r="T330" s="100"/>
      <c r="U330" s="101"/>
      <c r="V330" s="101"/>
      <c r="W330" s="101"/>
      <c r="X330" s="102"/>
      <c r="Y330" s="103"/>
      <c r="AB330" s="105"/>
    </row>
    <row r="331" spans="3:28" s="89" customFormat="1" ht="0.75" hidden="1" customHeight="1">
      <c r="C331" s="104"/>
      <c r="D331" s="91">
        <f>'5E D2'!B246</f>
        <v>0</v>
      </c>
      <c r="E331" s="99"/>
      <c r="F331" s="99"/>
      <c r="G331" s="99"/>
      <c r="H331" s="100"/>
      <c r="I331" s="101"/>
      <c r="J331" s="101"/>
      <c r="K331" s="101"/>
      <c r="L331" s="102"/>
      <c r="M331" s="103"/>
      <c r="O331" s="104"/>
      <c r="P331" s="91">
        <f>'5E D2'!B268</f>
        <v>0</v>
      </c>
      <c r="Q331" s="99"/>
      <c r="R331" s="99"/>
      <c r="S331" s="99"/>
      <c r="T331" s="100"/>
      <c r="U331" s="101"/>
      <c r="V331" s="101"/>
      <c r="W331" s="101"/>
      <c r="X331" s="102"/>
      <c r="Y331" s="103"/>
      <c r="AB331" s="105"/>
    </row>
    <row r="332" spans="3:28" s="89" customFormat="1" ht="21.75" hidden="1" customHeight="1">
      <c r="C332" s="103"/>
      <c r="D332" s="91">
        <f>'5E D2'!B247</f>
        <v>0</v>
      </c>
      <c r="E332" s="99" t="s">
        <v>57</v>
      </c>
      <c r="F332" s="99" t="s">
        <v>57</v>
      </c>
      <c r="G332" s="99" t="s">
        <v>57</v>
      </c>
      <c r="H332" s="100"/>
      <c r="I332" s="101"/>
      <c r="J332" s="101"/>
      <c r="K332" s="101"/>
      <c r="L332" s="102"/>
      <c r="M332" s="106"/>
      <c r="O332" s="103"/>
      <c r="P332" s="91">
        <f>'5E D2'!B269</f>
        <v>0</v>
      </c>
      <c r="Q332" s="99" t="s">
        <v>57</v>
      </c>
      <c r="R332" s="99" t="s">
        <v>57</v>
      </c>
      <c r="S332" s="99" t="s">
        <v>57</v>
      </c>
      <c r="T332" s="100"/>
      <c r="U332" s="101"/>
      <c r="V332" s="101"/>
      <c r="W332" s="101"/>
      <c r="X332" s="102"/>
      <c r="Y332" s="106"/>
    </row>
    <row r="333" spans="3:28" s="89" customFormat="1" ht="2.25" hidden="1" customHeight="1">
      <c r="C333" s="103"/>
      <c r="D333" s="91">
        <f>'5E D2'!B248</f>
        <v>0</v>
      </c>
      <c r="E333" s="99"/>
      <c r="F333" s="99"/>
      <c r="G333" s="99"/>
      <c r="H333" s="100"/>
      <c r="I333" s="101"/>
      <c r="J333" s="101"/>
      <c r="K333" s="101"/>
      <c r="L333" s="102"/>
      <c r="M333" s="106"/>
      <c r="O333" s="103"/>
      <c r="P333" s="91">
        <f>'5E D2'!B270</f>
        <v>0</v>
      </c>
      <c r="Q333" s="99"/>
      <c r="R333" s="99"/>
      <c r="S333" s="99"/>
      <c r="T333" s="100"/>
      <c r="U333" s="101"/>
      <c r="V333" s="101"/>
      <c r="W333" s="101"/>
      <c r="X333" s="102"/>
      <c r="Y333" s="106"/>
    </row>
    <row r="334" spans="3:28" s="89" customFormat="1" ht="22.5" hidden="1" customHeight="1">
      <c r="C334" s="103"/>
      <c r="D334" s="91">
        <f>'5E D2'!B249</f>
        <v>0</v>
      </c>
      <c r="E334" s="99"/>
      <c r="F334" s="99"/>
      <c r="G334" s="99"/>
      <c r="H334" s="100"/>
      <c r="I334" s="101"/>
      <c r="J334" s="101"/>
      <c r="K334" s="101"/>
      <c r="L334" s="102"/>
      <c r="M334" s="106"/>
      <c r="O334" s="103"/>
      <c r="P334" s="91">
        <f>'5E D2'!B271</f>
        <v>0</v>
      </c>
      <c r="Q334" s="99"/>
      <c r="R334" s="99"/>
      <c r="S334" s="99"/>
      <c r="T334" s="100"/>
      <c r="U334" s="101"/>
      <c r="V334" s="101"/>
      <c r="W334" s="101"/>
      <c r="X334" s="102"/>
      <c r="Y334" s="106"/>
    </row>
    <row r="335" spans="3:28" s="89" customFormat="1" ht="22.5" hidden="1" customHeight="1">
      <c r="C335" s="98"/>
      <c r="D335" s="91">
        <f>'5E D2'!B250</f>
        <v>0</v>
      </c>
      <c r="E335" s="99" t="s">
        <v>57</v>
      </c>
      <c r="F335" s="99" t="s">
        <v>57</v>
      </c>
      <c r="G335" s="99" t="s">
        <v>57</v>
      </c>
      <c r="H335" s="100"/>
      <c r="I335" s="101"/>
      <c r="J335" s="101"/>
      <c r="K335" s="101"/>
      <c r="L335" s="102"/>
      <c r="M335" s="106"/>
      <c r="O335" s="98"/>
      <c r="P335" s="91">
        <f>'5E D2'!B272</f>
        <v>0</v>
      </c>
      <c r="Q335" s="99" t="s">
        <v>57</v>
      </c>
      <c r="R335" s="99" t="s">
        <v>57</v>
      </c>
      <c r="S335" s="99" t="s">
        <v>57</v>
      </c>
      <c r="T335" s="100"/>
      <c r="U335" s="101"/>
      <c r="V335" s="101"/>
      <c r="W335" s="101"/>
      <c r="X335" s="102"/>
      <c r="Y335" s="106"/>
    </row>
    <row r="336" spans="3:28" s="89" customFormat="1" ht="0.75" hidden="1" customHeight="1">
      <c r="C336" s="98"/>
      <c r="D336" s="91">
        <f>'5E D2'!B251</f>
        <v>0</v>
      </c>
      <c r="E336" s="99"/>
      <c r="F336" s="99"/>
      <c r="G336" s="99"/>
      <c r="H336" s="100"/>
      <c r="I336" s="101"/>
      <c r="J336" s="101"/>
      <c r="K336" s="101"/>
      <c r="L336" s="102"/>
      <c r="M336" s="106"/>
      <c r="O336" s="98"/>
      <c r="P336" s="91">
        <f>'5E D2'!B273</f>
        <v>0</v>
      </c>
      <c r="Q336" s="99"/>
      <c r="R336" s="99"/>
      <c r="S336" s="99"/>
      <c r="T336" s="100"/>
      <c r="U336" s="101"/>
      <c r="V336" s="101"/>
      <c r="W336" s="101"/>
      <c r="X336" s="102"/>
      <c r="Y336" s="106"/>
    </row>
    <row r="337" spans="3:28" s="89" customFormat="1" ht="22.5" hidden="1" customHeight="1">
      <c r="C337" s="107"/>
      <c r="D337" s="91">
        <f>'5E D2'!B252</f>
        <v>0</v>
      </c>
      <c r="E337" s="108" t="s">
        <v>57</v>
      </c>
      <c r="F337" s="108" t="s">
        <v>57</v>
      </c>
      <c r="G337" s="108" t="s">
        <v>57</v>
      </c>
      <c r="H337" s="109"/>
      <c r="I337" s="110"/>
      <c r="J337" s="110"/>
      <c r="K337" s="110"/>
      <c r="L337" s="111"/>
      <c r="M337" s="112"/>
      <c r="O337" s="107"/>
      <c r="P337" s="91">
        <f>'5E D2'!B274</f>
        <v>0</v>
      </c>
      <c r="Q337" s="108" t="s">
        <v>57</v>
      </c>
      <c r="R337" s="108" t="s">
        <v>57</v>
      </c>
      <c r="S337" s="108" t="s">
        <v>57</v>
      </c>
      <c r="T337" s="109"/>
      <c r="U337" s="110"/>
      <c r="V337" s="110"/>
      <c r="W337" s="110"/>
      <c r="X337" s="111"/>
      <c r="Y337" s="112"/>
    </row>
    <row r="338" spans="3:28" s="89" customFormat="1" ht="22.5" hidden="1" customHeight="1">
      <c r="C338" s="90" t="s">
        <v>58</v>
      </c>
      <c r="D338" s="97">
        <f>'5E D2'!D241</f>
        <v>0</v>
      </c>
      <c r="E338" s="92" t="s">
        <v>57</v>
      </c>
      <c r="F338" s="92" t="s">
        <v>57</v>
      </c>
      <c r="G338" s="92" t="s">
        <v>57</v>
      </c>
      <c r="H338" s="93"/>
      <c r="I338" s="94"/>
      <c r="J338" s="94"/>
      <c r="K338" s="94"/>
      <c r="L338" s="95"/>
      <c r="M338" s="96"/>
      <c r="O338" s="90" t="s">
        <v>58</v>
      </c>
      <c r="P338" s="97">
        <f>'5E D2'!D263</f>
        <v>0</v>
      </c>
      <c r="Q338" s="92" t="s">
        <v>57</v>
      </c>
      <c r="R338" s="92" t="s">
        <v>57</v>
      </c>
      <c r="S338" s="92" t="s">
        <v>57</v>
      </c>
      <c r="T338" s="93"/>
      <c r="U338" s="94"/>
      <c r="V338" s="94"/>
      <c r="W338" s="94"/>
      <c r="X338" s="95"/>
      <c r="Y338" s="96"/>
    </row>
    <row r="339" spans="3:28" s="89" customFormat="1" ht="0.75" hidden="1" customHeight="1">
      <c r="C339" s="98"/>
      <c r="D339" s="91">
        <f>'5E D2'!D242</f>
        <v>0</v>
      </c>
      <c r="E339" s="99"/>
      <c r="F339" s="99"/>
      <c r="G339" s="99"/>
      <c r="H339" s="100"/>
      <c r="I339" s="101"/>
      <c r="J339" s="101"/>
      <c r="K339" s="101"/>
      <c r="L339" s="102"/>
      <c r="M339" s="103"/>
      <c r="O339" s="98"/>
      <c r="P339" s="91">
        <f>'5E D2'!D264</f>
        <v>0</v>
      </c>
      <c r="Q339" s="99"/>
      <c r="R339" s="99"/>
      <c r="S339" s="99"/>
      <c r="T339" s="100"/>
      <c r="U339" s="101"/>
      <c r="V339" s="101"/>
      <c r="W339" s="101"/>
      <c r="X339" s="102"/>
      <c r="Y339" s="103"/>
    </row>
    <row r="340" spans="3:28" s="89" customFormat="1" ht="22.5" hidden="1" customHeight="1">
      <c r="C340" s="98"/>
      <c r="D340" s="91">
        <f>'5E D2'!D243</f>
        <v>0</v>
      </c>
      <c r="E340" s="99"/>
      <c r="F340" s="99"/>
      <c r="G340" s="99"/>
      <c r="H340" s="100"/>
      <c r="I340" s="101"/>
      <c r="J340" s="101"/>
      <c r="K340" s="101"/>
      <c r="L340" s="102"/>
      <c r="M340" s="103"/>
      <c r="O340" s="98"/>
      <c r="P340" s="91">
        <f>'5E D2'!D265</f>
        <v>0</v>
      </c>
      <c r="Q340" s="99"/>
      <c r="R340" s="99"/>
      <c r="S340" s="99"/>
      <c r="T340" s="100"/>
      <c r="U340" s="101"/>
      <c r="V340" s="101"/>
      <c r="W340" s="101"/>
      <c r="X340" s="102"/>
      <c r="Y340" s="103"/>
    </row>
    <row r="341" spans="3:28" s="89" customFormat="1" ht="20.25" hidden="1" customHeight="1">
      <c r="C341" s="104">
        <f>+C329+1</f>
        <v>46140</v>
      </c>
      <c r="D341" s="91">
        <f>'5E D2'!D244</f>
        <v>0</v>
      </c>
      <c r="E341" s="99" t="s">
        <v>57</v>
      </c>
      <c r="F341" s="99" t="s">
        <v>57</v>
      </c>
      <c r="G341" s="99" t="s">
        <v>57</v>
      </c>
      <c r="H341" s="100"/>
      <c r="I341" s="101"/>
      <c r="J341" s="101"/>
      <c r="K341" s="101"/>
      <c r="L341" s="102"/>
      <c r="M341" s="103"/>
      <c r="O341" s="104">
        <f>+O329+1</f>
        <v>46147</v>
      </c>
      <c r="P341" s="91">
        <f>'5E D2'!D266</f>
        <v>0</v>
      </c>
      <c r="Q341" s="99" t="s">
        <v>57</v>
      </c>
      <c r="R341" s="99" t="s">
        <v>57</v>
      </c>
      <c r="S341" s="99" t="s">
        <v>57</v>
      </c>
      <c r="T341" s="100"/>
      <c r="U341" s="101"/>
      <c r="V341" s="101"/>
      <c r="W341" s="101"/>
      <c r="X341" s="102"/>
      <c r="Y341" s="103"/>
      <c r="AB341" s="105"/>
    </row>
    <row r="342" spans="3:28" s="89" customFormat="1" ht="22.5" hidden="1" customHeight="1">
      <c r="C342" s="104"/>
      <c r="D342" s="91">
        <f>'5E D2'!D245</f>
        <v>0</v>
      </c>
      <c r="E342" s="99"/>
      <c r="F342" s="99"/>
      <c r="G342" s="99"/>
      <c r="H342" s="100"/>
      <c r="I342" s="101"/>
      <c r="J342" s="101"/>
      <c r="K342" s="101"/>
      <c r="L342" s="102"/>
      <c r="M342" s="103"/>
      <c r="O342" s="104"/>
      <c r="P342" s="91">
        <f>'5E D2'!D267</f>
        <v>0</v>
      </c>
      <c r="Q342" s="99"/>
      <c r="R342" s="99"/>
      <c r="S342" s="99"/>
      <c r="T342" s="100"/>
      <c r="U342" s="101"/>
      <c r="V342" s="101"/>
      <c r="W342" s="101"/>
      <c r="X342" s="102"/>
      <c r="Y342" s="103"/>
      <c r="AB342" s="105"/>
    </row>
    <row r="343" spans="3:28" s="89" customFormat="1" ht="0.75" hidden="1" customHeight="1">
      <c r="C343" s="104"/>
      <c r="D343" s="91">
        <f>'5E D2'!D246</f>
        <v>0</v>
      </c>
      <c r="E343" s="99"/>
      <c r="F343" s="99"/>
      <c r="G343" s="99"/>
      <c r="H343" s="100"/>
      <c r="I343" s="101"/>
      <c r="J343" s="101"/>
      <c r="K343" s="101"/>
      <c r="L343" s="102"/>
      <c r="M343" s="103"/>
      <c r="O343" s="104"/>
      <c r="P343" s="91">
        <f>'5E D2'!D268</f>
        <v>0</v>
      </c>
      <c r="Q343" s="99"/>
      <c r="R343" s="99"/>
      <c r="S343" s="99"/>
      <c r="T343" s="100"/>
      <c r="U343" s="101"/>
      <c r="V343" s="101"/>
      <c r="W343" s="101"/>
      <c r="X343" s="102"/>
      <c r="Y343" s="103"/>
      <c r="AB343" s="105"/>
    </row>
    <row r="344" spans="3:28" s="89" customFormat="1" ht="21.75" hidden="1" customHeight="1">
      <c r="C344" s="103"/>
      <c r="D344" s="91">
        <f>'5E D2'!D247</f>
        <v>0</v>
      </c>
      <c r="E344" s="99" t="s">
        <v>57</v>
      </c>
      <c r="F344" s="99" t="s">
        <v>57</v>
      </c>
      <c r="G344" s="99" t="s">
        <v>57</v>
      </c>
      <c r="H344" s="100"/>
      <c r="I344" s="101"/>
      <c r="J344" s="101"/>
      <c r="K344" s="101"/>
      <c r="L344" s="102"/>
      <c r="M344" s="106"/>
      <c r="O344" s="103"/>
      <c r="P344" s="91">
        <f>'5E D2'!D269</f>
        <v>0</v>
      </c>
      <c r="Q344" s="99" t="s">
        <v>57</v>
      </c>
      <c r="R344" s="99" t="s">
        <v>57</v>
      </c>
      <c r="S344" s="99" t="s">
        <v>57</v>
      </c>
      <c r="T344" s="100"/>
      <c r="U344" s="101"/>
      <c r="V344" s="101"/>
      <c r="W344" s="101"/>
      <c r="X344" s="102"/>
      <c r="Y344" s="106"/>
    </row>
    <row r="345" spans="3:28" s="89" customFormat="1" ht="2.25" hidden="1" customHeight="1">
      <c r="C345" s="103"/>
      <c r="D345" s="91">
        <f>'5E D2'!D248</f>
        <v>0</v>
      </c>
      <c r="E345" s="99"/>
      <c r="F345" s="99"/>
      <c r="G345" s="99"/>
      <c r="H345" s="100"/>
      <c r="I345" s="101"/>
      <c r="J345" s="101"/>
      <c r="K345" s="101"/>
      <c r="L345" s="102"/>
      <c r="M345" s="106"/>
      <c r="O345" s="103"/>
      <c r="P345" s="91">
        <f>'5E D2'!D270</f>
        <v>0</v>
      </c>
      <c r="Q345" s="99"/>
      <c r="R345" s="99"/>
      <c r="S345" s="99"/>
      <c r="T345" s="100"/>
      <c r="U345" s="101"/>
      <c r="V345" s="101"/>
      <c r="W345" s="101"/>
      <c r="X345" s="102"/>
      <c r="Y345" s="106"/>
    </row>
    <row r="346" spans="3:28" s="89" customFormat="1" ht="22.5" hidden="1" customHeight="1">
      <c r="C346" s="103"/>
      <c r="D346" s="91">
        <f>'5E D2'!D249</f>
        <v>0</v>
      </c>
      <c r="E346" s="99"/>
      <c r="F346" s="99"/>
      <c r="G346" s="99"/>
      <c r="H346" s="100"/>
      <c r="I346" s="101"/>
      <c r="J346" s="101"/>
      <c r="K346" s="101"/>
      <c r="L346" s="102"/>
      <c r="M346" s="106"/>
      <c r="O346" s="103"/>
      <c r="P346" s="91">
        <f>'5E D2'!D271</f>
        <v>0</v>
      </c>
      <c r="Q346" s="99"/>
      <c r="R346" s="99"/>
      <c r="S346" s="99"/>
      <c r="T346" s="100"/>
      <c r="U346" s="101"/>
      <c r="V346" s="101"/>
      <c r="W346" s="101"/>
      <c r="X346" s="102"/>
      <c r="Y346" s="106"/>
    </row>
    <row r="347" spans="3:28" s="89" customFormat="1" ht="22.5" hidden="1" customHeight="1">
      <c r="C347" s="98"/>
      <c r="D347" s="91">
        <f>'5E D2'!D250</f>
        <v>0</v>
      </c>
      <c r="E347" s="99" t="s">
        <v>57</v>
      </c>
      <c r="F347" s="99" t="s">
        <v>57</v>
      </c>
      <c r="G347" s="99" t="s">
        <v>57</v>
      </c>
      <c r="H347" s="100"/>
      <c r="I347" s="101"/>
      <c r="J347" s="101"/>
      <c r="K347" s="101"/>
      <c r="L347" s="102"/>
      <c r="M347" s="106"/>
      <c r="O347" s="98"/>
      <c r="P347" s="91">
        <f>'5E D2'!D272</f>
        <v>0</v>
      </c>
      <c r="Q347" s="99" t="s">
        <v>57</v>
      </c>
      <c r="R347" s="99" t="s">
        <v>57</v>
      </c>
      <c r="S347" s="99" t="s">
        <v>57</v>
      </c>
      <c r="T347" s="100"/>
      <c r="U347" s="101"/>
      <c r="V347" s="101"/>
      <c r="W347" s="101"/>
      <c r="X347" s="102"/>
      <c r="Y347" s="106"/>
    </row>
    <row r="348" spans="3:28" s="89" customFormat="1" ht="0.75" hidden="1" customHeight="1">
      <c r="C348" s="98"/>
      <c r="D348" s="91">
        <f>'5E D2'!D251</f>
        <v>0</v>
      </c>
      <c r="E348" s="99"/>
      <c r="F348" s="99"/>
      <c r="G348" s="99"/>
      <c r="H348" s="100"/>
      <c r="I348" s="101"/>
      <c r="J348" s="101"/>
      <c r="K348" s="101"/>
      <c r="L348" s="102"/>
      <c r="M348" s="106"/>
      <c r="O348" s="98"/>
      <c r="P348" s="91">
        <f>'5E D2'!D273</f>
        <v>0</v>
      </c>
      <c r="Q348" s="99"/>
      <c r="R348" s="99"/>
      <c r="S348" s="99"/>
      <c r="T348" s="100"/>
      <c r="U348" s="101"/>
      <c r="V348" s="101"/>
      <c r="W348" s="101"/>
      <c r="X348" s="102"/>
      <c r="Y348" s="106"/>
    </row>
    <row r="349" spans="3:28" s="89" customFormat="1" ht="22.5" hidden="1" customHeight="1">
      <c r="C349" s="107"/>
      <c r="D349" s="91">
        <f>'5E D2'!D252</f>
        <v>0</v>
      </c>
      <c r="E349" s="108" t="s">
        <v>57</v>
      </c>
      <c r="F349" s="108" t="s">
        <v>57</v>
      </c>
      <c r="G349" s="108" t="s">
        <v>57</v>
      </c>
      <c r="H349" s="109"/>
      <c r="I349" s="110"/>
      <c r="J349" s="110"/>
      <c r="K349" s="110"/>
      <c r="L349" s="111"/>
      <c r="M349" s="112"/>
      <c r="O349" s="107"/>
      <c r="P349" s="91">
        <f>'5E D2'!D274</f>
        <v>0</v>
      </c>
      <c r="Q349" s="108" t="s">
        <v>57</v>
      </c>
      <c r="R349" s="108" t="s">
        <v>57</v>
      </c>
      <c r="S349" s="108" t="s">
        <v>57</v>
      </c>
      <c r="T349" s="109"/>
      <c r="U349" s="110"/>
      <c r="V349" s="110"/>
      <c r="W349" s="110"/>
      <c r="X349" s="111"/>
      <c r="Y349" s="112"/>
    </row>
    <row r="350" spans="3:28" s="89" customFormat="1" ht="22.5" hidden="1" customHeight="1">
      <c r="C350" s="90" t="s">
        <v>59</v>
      </c>
      <c r="D350" s="97">
        <f>'5E D2'!F241</f>
        <v>0</v>
      </c>
      <c r="E350" s="92" t="s">
        <v>57</v>
      </c>
      <c r="F350" s="92" t="s">
        <v>57</v>
      </c>
      <c r="G350" s="92" t="s">
        <v>57</v>
      </c>
      <c r="H350" s="93"/>
      <c r="I350" s="94"/>
      <c r="J350" s="94"/>
      <c r="K350" s="94"/>
      <c r="L350" s="95"/>
      <c r="M350" s="96"/>
      <c r="O350" s="90" t="s">
        <v>59</v>
      </c>
      <c r="P350" s="97">
        <f>'5E D2'!F263</f>
        <v>0</v>
      </c>
      <c r="Q350" s="92" t="s">
        <v>57</v>
      </c>
      <c r="R350" s="92" t="s">
        <v>57</v>
      </c>
      <c r="S350" s="92" t="s">
        <v>57</v>
      </c>
      <c r="T350" s="93"/>
      <c r="U350" s="94"/>
      <c r="V350" s="94"/>
      <c r="W350" s="94"/>
      <c r="X350" s="95"/>
      <c r="Y350" s="96"/>
    </row>
    <row r="351" spans="3:28" s="89" customFormat="1" ht="0.75" hidden="1" customHeight="1">
      <c r="C351" s="98"/>
      <c r="D351" s="91">
        <f>'5E D2'!F242</f>
        <v>0</v>
      </c>
      <c r="E351" s="99"/>
      <c r="F351" s="99"/>
      <c r="G351" s="99"/>
      <c r="H351" s="100"/>
      <c r="I351" s="101"/>
      <c r="J351" s="101"/>
      <c r="K351" s="101"/>
      <c r="L351" s="102"/>
      <c r="M351" s="103"/>
      <c r="O351" s="98"/>
      <c r="P351" s="91">
        <f>'5E D2'!F264</f>
        <v>0</v>
      </c>
      <c r="Q351" s="99"/>
      <c r="R351" s="99"/>
      <c r="S351" s="99"/>
      <c r="T351" s="100"/>
      <c r="U351" s="101"/>
      <c r="V351" s="101"/>
      <c r="W351" s="101"/>
      <c r="X351" s="102"/>
      <c r="Y351" s="103"/>
    </row>
    <row r="352" spans="3:28" s="89" customFormat="1" ht="22.5" hidden="1" customHeight="1">
      <c r="C352" s="98"/>
      <c r="D352" s="91">
        <f>'5E D2'!F243</f>
        <v>0</v>
      </c>
      <c r="E352" s="99"/>
      <c r="F352" s="99"/>
      <c r="G352" s="99"/>
      <c r="H352" s="100"/>
      <c r="I352" s="101"/>
      <c r="J352" s="101"/>
      <c r="K352" s="101"/>
      <c r="L352" s="102"/>
      <c r="M352" s="103"/>
      <c r="O352" s="98"/>
      <c r="P352" s="91">
        <f>'5E D2'!F265</f>
        <v>0</v>
      </c>
      <c r="Q352" s="99"/>
      <c r="R352" s="99"/>
      <c r="S352" s="99"/>
      <c r="T352" s="100"/>
      <c r="U352" s="101"/>
      <c r="V352" s="101"/>
      <c r="W352" s="101"/>
      <c r="X352" s="102"/>
      <c r="Y352" s="103"/>
    </row>
    <row r="353" spans="3:28" s="89" customFormat="1" ht="20.25" hidden="1" customHeight="1">
      <c r="C353" s="104">
        <f>+C341+1</f>
        <v>46141</v>
      </c>
      <c r="D353" s="91">
        <f>'5E D2'!F244</f>
        <v>0</v>
      </c>
      <c r="E353" s="99" t="s">
        <v>57</v>
      </c>
      <c r="F353" s="99" t="s">
        <v>57</v>
      </c>
      <c r="G353" s="99" t="s">
        <v>57</v>
      </c>
      <c r="H353" s="100"/>
      <c r="I353" s="101"/>
      <c r="J353" s="101"/>
      <c r="K353" s="101"/>
      <c r="L353" s="102"/>
      <c r="M353" s="103"/>
      <c r="O353" s="104">
        <f>+O341+1</f>
        <v>46148</v>
      </c>
      <c r="P353" s="91">
        <f>'5E D2'!F266</f>
        <v>0</v>
      </c>
      <c r="Q353" s="99" t="s">
        <v>57</v>
      </c>
      <c r="R353" s="99" t="s">
        <v>57</v>
      </c>
      <c r="S353" s="99" t="s">
        <v>57</v>
      </c>
      <c r="T353" s="100"/>
      <c r="U353" s="101"/>
      <c r="V353" s="101"/>
      <c r="W353" s="101"/>
      <c r="X353" s="102"/>
      <c r="Y353" s="103"/>
      <c r="AB353" s="105"/>
    </row>
    <row r="354" spans="3:28" s="89" customFormat="1" ht="22.5" hidden="1" customHeight="1">
      <c r="C354" s="104"/>
      <c r="D354" s="91">
        <f>'5E D2'!F245</f>
        <v>0</v>
      </c>
      <c r="E354" s="99"/>
      <c r="F354" s="99"/>
      <c r="G354" s="99"/>
      <c r="H354" s="100"/>
      <c r="I354" s="101"/>
      <c r="J354" s="101"/>
      <c r="K354" s="101"/>
      <c r="L354" s="102"/>
      <c r="M354" s="103"/>
      <c r="O354" s="104"/>
      <c r="P354" s="91">
        <f>'5E D2'!F267</f>
        <v>0</v>
      </c>
      <c r="Q354" s="99"/>
      <c r="R354" s="99"/>
      <c r="S354" s="99"/>
      <c r="T354" s="100"/>
      <c r="U354" s="101"/>
      <c r="V354" s="101"/>
      <c r="W354" s="101"/>
      <c r="X354" s="102"/>
      <c r="Y354" s="103"/>
      <c r="AB354" s="105"/>
    </row>
    <row r="355" spans="3:28" s="89" customFormat="1" ht="0.75" hidden="1" customHeight="1">
      <c r="C355" s="104"/>
      <c r="D355" s="91">
        <f>'5E D2'!F246</f>
        <v>0</v>
      </c>
      <c r="E355" s="99"/>
      <c r="F355" s="99"/>
      <c r="G355" s="99"/>
      <c r="H355" s="100"/>
      <c r="I355" s="101"/>
      <c r="J355" s="101"/>
      <c r="K355" s="101"/>
      <c r="L355" s="102"/>
      <c r="M355" s="103"/>
      <c r="O355" s="104"/>
      <c r="P355" s="91">
        <f>'5E D2'!F268</f>
        <v>0</v>
      </c>
      <c r="Q355" s="99"/>
      <c r="R355" s="99"/>
      <c r="S355" s="99"/>
      <c r="T355" s="100"/>
      <c r="U355" s="101"/>
      <c r="V355" s="101"/>
      <c r="W355" s="101"/>
      <c r="X355" s="102"/>
      <c r="Y355" s="103"/>
      <c r="AB355" s="105"/>
    </row>
    <row r="356" spans="3:28" s="89" customFormat="1" ht="21.75" hidden="1" customHeight="1">
      <c r="C356" s="103"/>
      <c r="D356" s="91">
        <f>'5E D2'!F247</f>
        <v>0</v>
      </c>
      <c r="E356" s="99" t="s">
        <v>57</v>
      </c>
      <c r="F356" s="99" t="s">
        <v>57</v>
      </c>
      <c r="G356" s="99" t="s">
        <v>57</v>
      </c>
      <c r="H356" s="100"/>
      <c r="I356" s="101"/>
      <c r="J356" s="101"/>
      <c r="K356" s="101"/>
      <c r="L356" s="102"/>
      <c r="M356" s="106"/>
      <c r="O356" s="103"/>
      <c r="P356" s="91">
        <f>'5E D2'!F269</f>
        <v>0</v>
      </c>
      <c r="Q356" s="99" t="s">
        <v>57</v>
      </c>
      <c r="R356" s="99" t="s">
        <v>57</v>
      </c>
      <c r="S356" s="99" t="s">
        <v>57</v>
      </c>
      <c r="T356" s="100"/>
      <c r="U356" s="101"/>
      <c r="V356" s="101"/>
      <c r="W356" s="101"/>
      <c r="X356" s="102"/>
      <c r="Y356" s="106"/>
    </row>
    <row r="357" spans="3:28" s="89" customFormat="1" ht="2.25" hidden="1" customHeight="1">
      <c r="C357" s="103"/>
      <c r="D357" s="91">
        <f>'5E D2'!F248</f>
        <v>0</v>
      </c>
      <c r="E357" s="99"/>
      <c r="F357" s="99"/>
      <c r="G357" s="99"/>
      <c r="H357" s="100"/>
      <c r="I357" s="101"/>
      <c r="J357" s="101"/>
      <c r="K357" s="101"/>
      <c r="L357" s="102"/>
      <c r="M357" s="106"/>
      <c r="O357" s="103"/>
      <c r="P357" s="91">
        <f>'5E D2'!F270</f>
        <v>0</v>
      </c>
      <c r="Q357" s="99"/>
      <c r="R357" s="99"/>
      <c r="S357" s="99"/>
      <c r="T357" s="100"/>
      <c r="U357" s="101"/>
      <c r="V357" s="101"/>
      <c r="W357" s="101"/>
      <c r="X357" s="102"/>
      <c r="Y357" s="106"/>
    </row>
    <row r="358" spans="3:28" s="89" customFormat="1" ht="22.5" hidden="1" customHeight="1">
      <c r="C358" s="103"/>
      <c r="D358" s="91">
        <f>'5E D2'!F249</f>
        <v>0</v>
      </c>
      <c r="E358" s="99"/>
      <c r="F358" s="99"/>
      <c r="G358" s="99"/>
      <c r="H358" s="100"/>
      <c r="I358" s="101"/>
      <c r="J358" s="101"/>
      <c r="K358" s="101"/>
      <c r="L358" s="102"/>
      <c r="M358" s="106"/>
      <c r="O358" s="103"/>
      <c r="P358" s="91">
        <f>'5E D2'!F271</f>
        <v>0</v>
      </c>
      <c r="Q358" s="99"/>
      <c r="R358" s="99"/>
      <c r="S358" s="99"/>
      <c r="T358" s="100"/>
      <c r="U358" s="101"/>
      <c r="V358" s="101"/>
      <c r="W358" s="101"/>
      <c r="X358" s="102"/>
      <c r="Y358" s="106"/>
    </row>
    <row r="359" spans="3:28" s="89" customFormat="1" ht="22.5" hidden="1" customHeight="1">
      <c r="C359" s="98"/>
      <c r="D359" s="91">
        <f>'5E D2'!F250</f>
        <v>0</v>
      </c>
      <c r="E359" s="99" t="s">
        <v>57</v>
      </c>
      <c r="F359" s="99" t="s">
        <v>57</v>
      </c>
      <c r="G359" s="99" t="s">
        <v>57</v>
      </c>
      <c r="H359" s="100"/>
      <c r="I359" s="101"/>
      <c r="J359" s="101"/>
      <c r="K359" s="101"/>
      <c r="L359" s="102"/>
      <c r="M359" s="106"/>
      <c r="O359" s="98"/>
      <c r="P359" s="91">
        <f>'5E D2'!F272</f>
        <v>0</v>
      </c>
      <c r="Q359" s="99" t="s">
        <v>57</v>
      </c>
      <c r="R359" s="99" t="s">
        <v>57</v>
      </c>
      <c r="S359" s="99" t="s">
        <v>57</v>
      </c>
      <c r="T359" s="100"/>
      <c r="U359" s="101"/>
      <c r="V359" s="101"/>
      <c r="W359" s="101"/>
      <c r="X359" s="102"/>
      <c r="Y359" s="106"/>
    </row>
    <row r="360" spans="3:28" s="89" customFormat="1" ht="0.75" hidden="1" customHeight="1">
      <c r="C360" s="98"/>
      <c r="D360" s="91">
        <f>'5E D2'!F251</f>
        <v>0</v>
      </c>
      <c r="E360" s="99"/>
      <c r="F360" s="99"/>
      <c r="G360" s="99"/>
      <c r="H360" s="100"/>
      <c r="I360" s="101"/>
      <c r="J360" s="101"/>
      <c r="K360" s="101"/>
      <c r="L360" s="102"/>
      <c r="M360" s="106"/>
      <c r="O360" s="98"/>
      <c r="P360" s="91">
        <f>'5E D2'!F273</f>
        <v>0</v>
      </c>
      <c r="Q360" s="99"/>
      <c r="R360" s="99"/>
      <c r="S360" s="99"/>
      <c r="T360" s="100"/>
      <c r="U360" s="101"/>
      <c r="V360" s="101"/>
      <c r="W360" s="101"/>
      <c r="X360" s="102"/>
      <c r="Y360" s="106"/>
    </row>
    <row r="361" spans="3:28" s="89" customFormat="1" ht="22.5" hidden="1" customHeight="1">
      <c r="C361" s="107"/>
      <c r="D361" s="91">
        <f>'5E D2'!F252</f>
        <v>0</v>
      </c>
      <c r="E361" s="108" t="s">
        <v>57</v>
      </c>
      <c r="F361" s="108" t="s">
        <v>57</v>
      </c>
      <c r="G361" s="108" t="s">
        <v>57</v>
      </c>
      <c r="H361" s="109"/>
      <c r="I361" s="110"/>
      <c r="J361" s="110"/>
      <c r="K361" s="110"/>
      <c r="L361" s="111"/>
      <c r="M361" s="112"/>
      <c r="O361" s="107"/>
      <c r="P361" s="91">
        <f>'5E D2'!F274</f>
        <v>0</v>
      </c>
      <c r="Q361" s="108" t="s">
        <v>57</v>
      </c>
      <c r="R361" s="108" t="s">
        <v>57</v>
      </c>
      <c r="S361" s="108" t="s">
        <v>57</v>
      </c>
      <c r="T361" s="109"/>
      <c r="U361" s="110"/>
      <c r="V361" s="110"/>
      <c r="W361" s="110"/>
      <c r="X361" s="111"/>
      <c r="Y361" s="112"/>
    </row>
    <row r="362" spans="3:28" s="89" customFormat="1" ht="22.5" hidden="1" customHeight="1">
      <c r="C362" s="90" t="s">
        <v>60</v>
      </c>
      <c r="D362" s="97">
        <f>'5E D2'!H241</f>
        <v>0</v>
      </c>
      <c r="E362" s="92" t="s">
        <v>57</v>
      </c>
      <c r="F362" s="92" t="s">
        <v>57</v>
      </c>
      <c r="G362" s="92" t="s">
        <v>57</v>
      </c>
      <c r="H362" s="93"/>
      <c r="I362" s="94"/>
      <c r="J362" s="94"/>
      <c r="K362" s="94"/>
      <c r="L362" s="95"/>
      <c r="M362" s="96"/>
      <c r="O362" s="90" t="s">
        <v>60</v>
      </c>
      <c r="P362" s="97">
        <f>'5E D2'!H263</f>
        <v>0</v>
      </c>
      <c r="Q362" s="92" t="s">
        <v>57</v>
      </c>
      <c r="R362" s="92" t="s">
        <v>57</v>
      </c>
      <c r="S362" s="92" t="s">
        <v>57</v>
      </c>
      <c r="T362" s="93"/>
      <c r="U362" s="94"/>
      <c r="V362" s="94"/>
      <c r="W362" s="94"/>
      <c r="X362" s="95"/>
      <c r="Y362" s="96"/>
    </row>
    <row r="363" spans="3:28" s="89" customFormat="1" ht="0.75" hidden="1" customHeight="1">
      <c r="C363" s="98"/>
      <c r="D363" s="91">
        <f>'5E D2'!H242</f>
        <v>0</v>
      </c>
      <c r="E363" s="99"/>
      <c r="F363" s="99"/>
      <c r="G363" s="99"/>
      <c r="H363" s="100"/>
      <c r="I363" s="101"/>
      <c r="J363" s="101"/>
      <c r="K363" s="101"/>
      <c r="L363" s="102"/>
      <c r="M363" s="103"/>
      <c r="O363" s="98"/>
      <c r="P363" s="91">
        <f>'5E D2'!H264</f>
        <v>0</v>
      </c>
      <c r="Q363" s="99"/>
      <c r="R363" s="99"/>
      <c r="S363" s="99"/>
      <c r="T363" s="100"/>
      <c r="U363" s="101"/>
      <c r="V363" s="101"/>
      <c r="W363" s="101"/>
      <c r="X363" s="102"/>
      <c r="Y363" s="103"/>
    </row>
    <row r="364" spans="3:28" s="89" customFormat="1" ht="22.5" hidden="1" customHeight="1">
      <c r="C364" s="98"/>
      <c r="D364" s="91">
        <f>'5E D2'!H243</f>
        <v>0</v>
      </c>
      <c r="E364" s="99"/>
      <c r="F364" s="99"/>
      <c r="G364" s="99"/>
      <c r="H364" s="100"/>
      <c r="I364" s="101"/>
      <c r="J364" s="101"/>
      <c r="K364" s="101"/>
      <c r="L364" s="102"/>
      <c r="M364" s="103"/>
      <c r="O364" s="98"/>
      <c r="P364" s="91">
        <f>'5E D2'!H265</f>
        <v>0</v>
      </c>
      <c r="Q364" s="99"/>
      <c r="R364" s="99"/>
      <c r="S364" s="99"/>
      <c r="T364" s="100"/>
      <c r="U364" s="101"/>
      <c r="V364" s="101"/>
      <c r="W364" s="101"/>
      <c r="X364" s="102"/>
      <c r="Y364" s="103"/>
    </row>
    <row r="365" spans="3:28" s="89" customFormat="1" ht="20.25" hidden="1" customHeight="1">
      <c r="C365" s="104">
        <f>+C353+1</f>
        <v>46142</v>
      </c>
      <c r="D365" s="91">
        <f>'5E D2'!H244</f>
        <v>0</v>
      </c>
      <c r="E365" s="99" t="s">
        <v>57</v>
      </c>
      <c r="F365" s="99" t="s">
        <v>57</v>
      </c>
      <c r="G365" s="99" t="s">
        <v>57</v>
      </c>
      <c r="H365" s="100"/>
      <c r="I365" s="101"/>
      <c r="J365" s="101"/>
      <c r="K365" s="101"/>
      <c r="L365" s="102"/>
      <c r="M365" s="103"/>
      <c r="O365" s="104">
        <f>+O353+1</f>
        <v>46149</v>
      </c>
      <c r="P365" s="91">
        <f>'5E D2'!H266</f>
        <v>0</v>
      </c>
      <c r="Q365" s="99" t="s">
        <v>57</v>
      </c>
      <c r="R365" s="99" t="s">
        <v>57</v>
      </c>
      <c r="S365" s="99" t="s">
        <v>57</v>
      </c>
      <c r="T365" s="100"/>
      <c r="U365" s="101"/>
      <c r="V365" s="101"/>
      <c r="W365" s="101"/>
      <c r="X365" s="102"/>
      <c r="Y365" s="103"/>
      <c r="AB365" s="105"/>
    </row>
    <row r="366" spans="3:28" s="89" customFormat="1" ht="22.5" hidden="1" customHeight="1">
      <c r="C366" s="104"/>
      <c r="D366" s="91">
        <f>'5E D2'!H245</f>
        <v>0</v>
      </c>
      <c r="E366" s="99"/>
      <c r="F366" s="99"/>
      <c r="G366" s="99"/>
      <c r="H366" s="100"/>
      <c r="I366" s="101"/>
      <c r="J366" s="101"/>
      <c r="K366" s="101"/>
      <c r="L366" s="102"/>
      <c r="M366" s="103"/>
      <c r="O366" s="104"/>
      <c r="P366" s="91">
        <f>'5E D2'!H267</f>
        <v>0</v>
      </c>
      <c r="Q366" s="99"/>
      <c r="R366" s="99"/>
      <c r="S366" s="99"/>
      <c r="T366" s="100"/>
      <c r="U366" s="101"/>
      <c r="V366" s="101"/>
      <c r="W366" s="101"/>
      <c r="X366" s="102"/>
      <c r="Y366" s="103"/>
      <c r="AB366" s="105"/>
    </row>
    <row r="367" spans="3:28" s="89" customFormat="1" ht="0.75" hidden="1" customHeight="1">
      <c r="C367" s="104"/>
      <c r="D367" s="91">
        <f>'5E D2'!H246</f>
        <v>0</v>
      </c>
      <c r="E367" s="99"/>
      <c r="F367" s="99"/>
      <c r="G367" s="99"/>
      <c r="H367" s="100"/>
      <c r="I367" s="101"/>
      <c r="J367" s="101"/>
      <c r="K367" s="101"/>
      <c r="L367" s="102"/>
      <c r="M367" s="103"/>
      <c r="O367" s="104"/>
      <c r="P367" s="91">
        <f>'5E D2'!H268</f>
        <v>0</v>
      </c>
      <c r="Q367" s="99"/>
      <c r="R367" s="99"/>
      <c r="S367" s="99"/>
      <c r="T367" s="100"/>
      <c r="U367" s="101"/>
      <c r="V367" s="101"/>
      <c r="W367" s="101"/>
      <c r="X367" s="102"/>
      <c r="Y367" s="103"/>
      <c r="AB367" s="105"/>
    </row>
    <row r="368" spans="3:28" s="89" customFormat="1" ht="21.75" hidden="1" customHeight="1">
      <c r="C368" s="103"/>
      <c r="D368" s="91">
        <f>'5E D2'!H247</f>
        <v>0</v>
      </c>
      <c r="E368" s="99" t="s">
        <v>57</v>
      </c>
      <c r="F368" s="99" t="s">
        <v>57</v>
      </c>
      <c r="G368" s="99" t="s">
        <v>57</v>
      </c>
      <c r="H368" s="100"/>
      <c r="I368" s="101"/>
      <c r="J368" s="101"/>
      <c r="K368" s="101"/>
      <c r="L368" s="102"/>
      <c r="M368" s="106"/>
      <c r="O368" s="103"/>
      <c r="P368" s="91">
        <f>'5E D2'!H269</f>
        <v>0</v>
      </c>
      <c r="Q368" s="99" t="s">
        <v>57</v>
      </c>
      <c r="R368" s="99" t="s">
        <v>57</v>
      </c>
      <c r="S368" s="99" t="s">
        <v>57</v>
      </c>
      <c r="T368" s="100"/>
      <c r="U368" s="101"/>
      <c r="V368" s="101"/>
      <c r="W368" s="101"/>
      <c r="X368" s="102"/>
      <c r="Y368" s="106"/>
    </row>
    <row r="369" spans="3:28" s="89" customFormat="1" ht="2.25" hidden="1" customHeight="1">
      <c r="C369" s="103"/>
      <c r="D369" s="91">
        <f>'5E D2'!H248</f>
        <v>0</v>
      </c>
      <c r="E369" s="99"/>
      <c r="F369" s="99"/>
      <c r="G369" s="99"/>
      <c r="H369" s="100"/>
      <c r="I369" s="101"/>
      <c r="J369" s="101"/>
      <c r="K369" s="101"/>
      <c r="L369" s="102"/>
      <c r="M369" s="106"/>
      <c r="O369" s="103"/>
      <c r="P369" s="91">
        <f>'5E D2'!H270</f>
        <v>0</v>
      </c>
      <c r="Q369" s="99"/>
      <c r="R369" s="99"/>
      <c r="S369" s="99"/>
      <c r="T369" s="100"/>
      <c r="U369" s="101"/>
      <c r="V369" s="101"/>
      <c r="W369" s="101"/>
      <c r="X369" s="102"/>
      <c r="Y369" s="106"/>
    </row>
    <row r="370" spans="3:28" s="89" customFormat="1" ht="22.5" hidden="1" customHeight="1">
      <c r="C370" s="103"/>
      <c r="D370" s="91">
        <f>'5E D2'!H249</f>
        <v>0</v>
      </c>
      <c r="E370" s="99"/>
      <c r="F370" s="99"/>
      <c r="G370" s="99"/>
      <c r="H370" s="100"/>
      <c r="I370" s="101"/>
      <c r="J370" s="101"/>
      <c r="K370" s="101"/>
      <c r="L370" s="102"/>
      <c r="M370" s="106"/>
      <c r="O370" s="103"/>
      <c r="P370" s="91">
        <f>'5E D2'!H271</f>
        <v>0</v>
      </c>
      <c r="Q370" s="99"/>
      <c r="R370" s="99"/>
      <c r="S370" s="99"/>
      <c r="T370" s="100"/>
      <c r="U370" s="101"/>
      <c r="V370" s="101"/>
      <c r="W370" s="101"/>
      <c r="X370" s="102"/>
      <c r="Y370" s="106"/>
    </row>
    <row r="371" spans="3:28" s="89" customFormat="1" ht="22.5" hidden="1" customHeight="1">
      <c r="C371" s="98"/>
      <c r="D371" s="91">
        <f>'5E D2'!H250</f>
        <v>0</v>
      </c>
      <c r="E371" s="99" t="s">
        <v>57</v>
      </c>
      <c r="F371" s="99" t="s">
        <v>57</v>
      </c>
      <c r="G371" s="99" t="s">
        <v>57</v>
      </c>
      <c r="H371" s="100"/>
      <c r="I371" s="101"/>
      <c r="J371" s="101"/>
      <c r="K371" s="101"/>
      <c r="L371" s="102"/>
      <c r="M371" s="106"/>
      <c r="O371" s="98"/>
      <c r="P371" s="91">
        <f>'5E D2'!H272</f>
        <v>0</v>
      </c>
      <c r="Q371" s="99" t="s">
        <v>57</v>
      </c>
      <c r="R371" s="99" t="s">
        <v>57</v>
      </c>
      <c r="S371" s="99" t="s">
        <v>57</v>
      </c>
      <c r="T371" s="100"/>
      <c r="U371" s="101"/>
      <c r="V371" s="101"/>
      <c r="W371" s="101"/>
      <c r="X371" s="102"/>
      <c r="Y371" s="106"/>
    </row>
    <row r="372" spans="3:28" s="89" customFormat="1" ht="0.75" hidden="1" customHeight="1">
      <c r="C372" s="98"/>
      <c r="D372" s="91">
        <f>'5E D2'!H251</f>
        <v>0</v>
      </c>
      <c r="E372" s="99"/>
      <c r="F372" s="99"/>
      <c r="G372" s="99"/>
      <c r="H372" s="100"/>
      <c r="I372" s="101"/>
      <c r="J372" s="101"/>
      <c r="K372" s="101"/>
      <c r="L372" s="102"/>
      <c r="M372" s="106"/>
      <c r="O372" s="98"/>
      <c r="P372" s="91">
        <f>'5E D2'!H273</f>
        <v>0</v>
      </c>
      <c r="Q372" s="99"/>
      <c r="R372" s="99"/>
      <c r="S372" s="99"/>
      <c r="T372" s="100"/>
      <c r="U372" s="101"/>
      <c r="V372" s="101"/>
      <c r="W372" s="101"/>
      <c r="X372" s="102"/>
      <c r="Y372" s="106"/>
    </row>
    <row r="373" spans="3:28" s="89" customFormat="1" ht="22.5" hidden="1" customHeight="1">
      <c r="C373" s="107"/>
      <c r="D373" s="91">
        <f>'5E D2'!H252</f>
        <v>0</v>
      </c>
      <c r="E373" s="108" t="s">
        <v>57</v>
      </c>
      <c r="F373" s="108" t="s">
        <v>57</v>
      </c>
      <c r="G373" s="108" t="s">
        <v>57</v>
      </c>
      <c r="H373" s="109"/>
      <c r="I373" s="110"/>
      <c r="J373" s="110"/>
      <c r="K373" s="110"/>
      <c r="L373" s="111"/>
      <c r="M373" s="112"/>
      <c r="O373" s="107"/>
      <c r="P373" s="91">
        <f>'5E D2'!H274</f>
        <v>0</v>
      </c>
      <c r="Q373" s="108" t="s">
        <v>57</v>
      </c>
      <c r="R373" s="108" t="s">
        <v>57</v>
      </c>
      <c r="S373" s="108" t="s">
        <v>57</v>
      </c>
      <c r="T373" s="109"/>
      <c r="U373" s="110"/>
      <c r="V373" s="110"/>
      <c r="W373" s="110"/>
      <c r="X373" s="111"/>
      <c r="Y373" s="112"/>
    </row>
    <row r="374" spans="3:28" s="89" customFormat="1" ht="22.5" hidden="1" customHeight="1">
      <c r="C374" s="90" t="s">
        <v>61</v>
      </c>
      <c r="D374" s="97">
        <f>'5E D2'!J241</f>
        <v>0</v>
      </c>
      <c r="E374" s="92" t="s">
        <v>57</v>
      </c>
      <c r="F374" s="92" t="s">
        <v>57</v>
      </c>
      <c r="G374" s="92" t="s">
        <v>57</v>
      </c>
      <c r="H374" s="93"/>
      <c r="I374" s="94"/>
      <c r="J374" s="94"/>
      <c r="K374" s="94"/>
      <c r="L374" s="95"/>
      <c r="M374" s="96"/>
      <c r="O374" s="90" t="s">
        <v>61</v>
      </c>
      <c r="P374" s="97">
        <f>'5E D2'!J263</f>
        <v>0</v>
      </c>
      <c r="Q374" s="92" t="s">
        <v>57</v>
      </c>
      <c r="R374" s="92" t="s">
        <v>57</v>
      </c>
      <c r="S374" s="92" t="s">
        <v>57</v>
      </c>
      <c r="T374" s="93"/>
      <c r="U374" s="94"/>
      <c r="V374" s="94"/>
      <c r="W374" s="94"/>
      <c r="X374" s="95"/>
      <c r="Y374" s="96"/>
    </row>
    <row r="375" spans="3:28" s="89" customFormat="1" ht="0.75" hidden="1" customHeight="1">
      <c r="C375" s="98"/>
      <c r="D375" s="91">
        <f>'5E D2'!J242</f>
        <v>0</v>
      </c>
      <c r="E375" s="99"/>
      <c r="F375" s="99"/>
      <c r="G375" s="99"/>
      <c r="H375" s="100"/>
      <c r="I375" s="101"/>
      <c r="J375" s="101"/>
      <c r="K375" s="101"/>
      <c r="L375" s="102"/>
      <c r="M375" s="103"/>
      <c r="O375" s="98"/>
      <c r="P375" s="91">
        <f>'5E D2'!J264</f>
        <v>0</v>
      </c>
      <c r="Q375" s="99"/>
      <c r="R375" s="99"/>
      <c r="S375" s="99"/>
      <c r="T375" s="100"/>
      <c r="U375" s="101"/>
      <c r="V375" s="101"/>
      <c r="W375" s="101"/>
      <c r="X375" s="102"/>
      <c r="Y375" s="103"/>
    </row>
    <row r="376" spans="3:28" s="89" customFormat="1" ht="22.5" hidden="1" customHeight="1">
      <c r="C376" s="98"/>
      <c r="D376" s="91">
        <f>'5E D2'!J243</f>
        <v>0</v>
      </c>
      <c r="E376" s="99"/>
      <c r="F376" s="99"/>
      <c r="G376" s="99"/>
      <c r="H376" s="100"/>
      <c r="I376" s="101"/>
      <c r="J376" s="101"/>
      <c r="K376" s="101"/>
      <c r="L376" s="102"/>
      <c r="M376" s="103"/>
      <c r="O376" s="98"/>
      <c r="P376" s="91">
        <f>'5E D2'!J265</f>
        <v>0</v>
      </c>
      <c r="Q376" s="99"/>
      <c r="R376" s="99"/>
      <c r="S376" s="99"/>
      <c r="T376" s="100"/>
      <c r="U376" s="101"/>
      <c r="V376" s="101"/>
      <c r="W376" s="101"/>
      <c r="X376" s="102"/>
      <c r="Y376" s="103"/>
    </row>
    <row r="377" spans="3:28" s="89" customFormat="1" ht="20.25" hidden="1" customHeight="1">
      <c r="C377" s="104">
        <f>+C365+1</f>
        <v>46143</v>
      </c>
      <c r="D377" s="91">
        <f>'5E D2'!J244</f>
        <v>0</v>
      </c>
      <c r="E377" s="99" t="s">
        <v>57</v>
      </c>
      <c r="F377" s="99" t="s">
        <v>57</v>
      </c>
      <c r="G377" s="99" t="s">
        <v>57</v>
      </c>
      <c r="H377" s="100"/>
      <c r="I377" s="101"/>
      <c r="J377" s="101"/>
      <c r="K377" s="101"/>
      <c r="L377" s="102"/>
      <c r="M377" s="103"/>
      <c r="O377" s="104">
        <f>+O365+1</f>
        <v>46150</v>
      </c>
      <c r="P377" s="91">
        <f>'5E D2'!J266</f>
        <v>0</v>
      </c>
      <c r="Q377" s="99" t="s">
        <v>57</v>
      </c>
      <c r="R377" s="99" t="s">
        <v>57</v>
      </c>
      <c r="S377" s="99" t="s">
        <v>57</v>
      </c>
      <c r="T377" s="100"/>
      <c r="U377" s="101"/>
      <c r="V377" s="101"/>
      <c r="W377" s="101"/>
      <c r="X377" s="102"/>
      <c r="Y377" s="103"/>
      <c r="AB377" s="105"/>
    </row>
    <row r="378" spans="3:28" s="89" customFormat="1" ht="22.5" hidden="1" customHeight="1">
      <c r="C378" s="104"/>
      <c r="D378" s="91">
        <f>'5E D2'!J245</f>
        <v>0</v>
      </c>
      <c r="E378" s="99"/>
      <c r="F378" s="99"/>
      <c r="G378" s="99"/>
      <c r="H378" s="100"/>
      <c r="I378" s="101"/>
      <c r="J378" s="101"/>
      <c r="K378" s="101"/>
      <c r="L378" s="102"/>
      <c r="M378" s="103"/>
      <c r="O378" s="104"/>
      <c r="P378" s="91">
        <f>'5E D2'!J267</f>
        <v>0</v>
      </c>
      <c r="Q378" s="99"/>
      <c r="R378" s="99"/>
      <c r="S378" s="99"/>
      <c r="T378" s="100"/>
      <c r="U378" s="101"/>
      <c r="V378" s="101"/>
      <c r="W378" s="101"/>
      <c r="X378" s="102"/>
      <c r="Y378" s="103"/>
      <c r="AB378" s="105"/>
    </row>
    <row r="379" spans="3:28" s="89" customFormat="1" ht="0.75" hidden="1" customHeight="1">
      <c r="C379" s="104"/>
      <c r="D379" s="91">
        <f>'5E D2'!J246</f>
        <v>0</v>
      </c>
      <c r="E379" s="99"/>
      <c r="F379" s="99"/>
      <c r="G379" s="99"/>
      <c r="H379" s="100"/>
      <c r="I379" s="101"/>
      <c r="J379" s="101"/>
      <c r="K379" s="101"/>
      <c r="L379" s="102"/>
      <c r="M379" s="103"/>
      <c r="O379" s="104"/>
      <c r="P379" s="91">
        <f>'5E D2'!J268</f>
        <v>0</v>
      </c>
      <c r="Q379" s="99"/>
      <c r="R379" s="99"/>
      <c r="S379" s="99"/>
      <c r="T379" s="100"/>
      <c r="U379" s="101"/>
      <c r="V379" s="101"/>
      <c r="W379" s="101"/>
      <c r="X379" s="102"/>
      <c r="Y379" s="103"/>
      <c r="AB379" s="105"/>
    </row>
    <row r="380" spans="3:28" s="89" customFormat="1" ht="21.75" hidden="1" customHeight="1">
      <c r="C380" s="103"/>
      <c r="D380" s="91">
        <f>'5E D2'!J247</f>
        <v>0</v>
      </c>
      <c r="E380" s="99" t="s">
        <v>57</v>
      </c>
      <c r="F380" s="99" t="s">
        <v>57</v>
      </c>
      <c r="G380" s="99" t="s">
        <v>57</v>
      </c>
      <c r="H380" s="100"/>
      <c r="I380" s="101"/>
      <c r="J380" s="101"/>
      <c r="K380" s="101"/>
      <c r="L380" s="102"/>
      <c r="M380" s="106"/>
      <c r="O380" s="103"/>
      <c r="P380" s="91">
        <f>'5E D2'!J269</f>
        <v>0</v>
      </c>
      <c r="Q380" s="99" t="s">
        <v>57</v>
      </c>
      <c r="R380" s="99" t="s">
        <v>57</v>
      </c>
      <c r="S380" s="99" t="s">
        <v>57</v>
      </c>
      <c r="T380" s="100"/>
      <c r="U380" s="101"/>
      <c r="V380" s="101"/>
      <c r="W380" s="101"/>
      <c r="X380" s="102"/>
      <c r="Y380" s="106"/>
    </row>
    <row r="381" spans="3:28" s="89" customFormat="1" ht="2.25" hidden="1" customHeight="1">
      <c r="C381" s="103"/>
      <c r="D381" s="91">
        <f>'5E D2'!J248</f>
        <v>0</v>
      </c>
      <c r="E381" s="99"/>
      <c r="F381" s="99"/>
      <c r="G381" s="99"/>
      <c r="H381" s="100"/>
      <c r="I381" s="101"/>
      <c r="J381" s="101"/>
      <c r="K381" s="101"/>
      <c r="L381" s="102"/>
      <c r="M381" s="106"/>
      <c r="O381" s="103"/>
      <c r="P381" s="91">
        <f>'5E D2'!J270</f>
        <v>0</v>
      </c>
      <c r="Q381" s="99"/>
      <c r="R381" s="99"/>
      <c r="S381" s="99"/>
      <c r="T381" s="100"/>
      <c r="U381" s="101"/>
      <c r="V381" s="101"/>
      <c r="W381" s="101"/>
      <c r="X381" s="102"/>
      <c r="Y381" s="106"/>
    </row>
    <row r="382" spans="3:28" s="89" customFormat="1" ht="22.5" hidden="1" customHeight="1">
      <c r="C382" s="103"/>
      <c r="D382" s="91">
        <f>'5E D2'!J249</f>
        <v>0</v>
      </c>
      <c r="E382" s="99"/>
      <c r="F382" s="99"/>
      <c r="G382" s="99"/>
      <c r="H382" s="100"/>
      <c r="I382" s="101"/>
      <c r="J382" s="101"/>
      <c r="K382" s="101"/>
      <c r="L382" s="102"/>
      <c r="M382" s="106"/>
      <c r="O382" s="103"/>
      <c r="P382" s="91">
        <f>'5E D2'!J271</f>
        <v>0</v>
      </c>
      <c r="Q382" s="99"/>
      <c r="R382" s="99"/>
      <c r="S382" s="99"/>
      <c r="T382" s="100"/>
      <c r="U382" s="101"/>
      <c r="V382" s="101"/>
      <c r="W382" s="101"/>
      <c r="X382" s="102"/>
      <c r="Y382" s="106"/>
    </row>
    <row r="383" spans="3:28" s="89" customFormat="1" ht="22.5" hidden="1" customHeight="1">
      <c r="C383" s="98"/>
      <c r="D383" s="91">
        <f>'5E D2'!J250</f>
        <v>0</v>
      </c>
      <c r="E383" s="99" t="s">
        <v>57</v>
      </c>
      <c r="F383" s="99" t="s">
        <v>57</v>
      </c>
      <c r="G383" s="99" t="s">
        <v>57</v>
      </c>
      <c r="H383" s="100"/>
      <c r="I383" s="101"/>
      <c r="J383" s="101"/>
      <c r="K383" s="101"/>
      <c r="L383" s="102"/>
      <c r="M383" s="106"/>
      <c r="O383" s="98"/>
      <c r="P383" s="91">
        <f>'5E D2'!J272</f>
        <v>0</v>
      </c>
      <c r="Q383" s="99" t="s">
        <v>57</v>
      </c>
      <c r="R383" s="99" t="s">
        <v>57</v>
      </c>
      <c r="S383" s="99" t="s">
        <v>57</v>
      </c>
      <c r="T383" s="100"/>
      <c r="U383" s="101"/>
      <c r="V383" s="101"/>
      <c r="W383" s="101"/>
      <c r="X383" s="102"/>
      <c r="Y383" s="106"/>
    </row>
    <row r="384" spans="3:28" s="89" customFormat="1" ht="0.75" hidden="1" customHeight="1">
      <c r="C384" s="98"/>
      <c r="D384" s="91">
        <f>'5E D2'!J251</f>
        <v>0</v>
      </c>
      <c r="E384" s="99"/>
      <c r="F384" s="99"/>
      <c r="G384" s="99"/>
      <c r="H384" s="100"/>
      <c r="I384" s="101"/>
      <c r="J384" s="101"/>
      <c r="K384" s="101"/>
      <c r="L384" s="102"/>
      <c r="M384" s="106"/>
      <c r="O384" s="98"/>
      <c r="P384" s="91">
        <f>'5E D2'!J273</f>
        <v>0</v>
      </c>
      <c r="Q384" s="99"/>
      <c r="R384" s="99"/>
      <c r="S384" s="99"/>
      <c r="T384" s="100"/>
      <c r="U384" s="101"/>
      <c r="V384" s="101"/>
      <c r="W384" s="101"/>
      <c r="X384" s="102"/>
      <c r="Y384" s="106"/>
    </row>
    <row r="385" spans="1:25" s="89" customFormat="1" ht="22.5" hidden="1" customHeight="1">
      <c r="C385" s="107"/>
      <c r="D385" s="91">
        <f>'5E D2'!J252</f>
        <v>0</v>
      </c>
      <c r="E385" s="108" t="s">
        <v>57</v>
      </c>
      <c r="F385" s="108" t="s">
        <v>57</v>
      </c>
      <c r="G385" s="108" t="s">
        <v>57</v>
      </c>
      <c r="H385" s="109"/>
      <c r="I385" s="110"/>
      <c r="J385" s="110"/>
      <c r="K385" s="110"/>
      <c r="L385" s="111"/>
      <c r="M385" s="112"/>
      <c r="O385" s="107"/>
      <c r="P385" s="91">
        <f>'5E D2'!J274</f>
        <v>0</v>
      </c>
      <c r="Q385" s="108" t="s">
        <v>57</v>
      </c>
      <c r="R385" s="108" t="s">
        <v>57</v>
      </c>
      <c r="S385" s="108" t="s">
        <v>57</v>
      </c>
      <c r="T385" s="109"/>
      <c r="U385" s="110"/>
      <c r="V385" s="110"/>
      <c r="W385" s="110"/>
      <c r="X385" s="111"/>
      <c r="Y385" s="112"/>
    </row>
    <row r="386" spans="1:25" ht="15" hidden="1" customHeight="1">
      <c r="C386" s="297" t="s">
        <v>62</v>
      </c>
      <c r="D386" s="297"/>
      <c r="E386" s="297"/>
      <c r="F386" s="297"/>
      <c r="G386" s="297"/>
      <c r="H386" s="297"/>
      <c r="I386" s="297"/>
      <c r="J386" s="297"/>
      <c r="K386" s="297"/>
      <c r="L386" s="297"/>
      <c r="M386" s="297"/>
      <c r="O386" s="297" t="s">
        <v>62</v>
      </c>
      <c r="P386" s="297"/>
      <c r="Q386" s="297"/>
      <c r="R386" s="297"/>
      <c r="S386" s="297"/>
      <c r="T386" s="297"/>
      <c r="U386" s="297"/>
      <c r="V386" s="297"/>
      <c r="W386" s="297"/>
      <c r="X386" s="297"/>
      <c r="Y386" s="297"/>
    </row>
    <row r="387" spans="1:25" hidden="1">
      <c r="C387" s="113"/>
      <c r="D387" s="113"/>
      <c r="E387" s="113"/>
      <c r="F387" s="113"/>
      <c r="G387" s="113"/>
      <c r="H387" s="113"/>
      <c r="I387" s="113"/>
      <c r="J387" s="113"/>
      <c r="K387" s="113"/>
      <c r="L387" s="113"/>
      <c r="M387" s="113"/>
      <c r="O387" s="113"/>
      <c r="P387" s="113"/>
      <c r="Q387" s="113"/>
      <c r="R387" s="113"/>
      <c r="S387" s="113"/>
      <c r="T387" s="113"/>
      <c r="U387" s="113"/>
      <c r="V387" s="113"/>
      <c r="W387" s="113"/>
      <c r="X387" s="113"/>
      <c r="Y387" s="113"/>
    </row>
    <row r="388" spans="1:25" hidden="1">
      <c r="C388" s="298" t="s">
        <v>63</v>
      </c>
      <c r="D388" s="298"/>
      <c r="E388" s="298"/>
      <c r="F388" s="298"/>
      <c r="G388" s="298"/>
      <c r="H388" s="298"/>
      <c r="I388" s="298"/>
      <c r="J388" s="298"/>
      <c r="K388" s="298"/>
      <c r="L388" s="298"/>
      <c r="M388" s="298"/>
      <c r="O388" s="298" t="s">
        <v>63</v>
      </c>
      <c r="P388" s="298"/>
      <c r="Q388" s="298"/>
      <c r="R388" s="298"/>
      <c r="S388" s="298"/>
      <c r="T388" s="298"/>
      <c r="U388" s="298"/>
      <c r="V388" s="298"/>
      <c r="W388" s="298"/>
      <c r="X388" s="298"/>
      <c r="Y388" s="298"/>
    </row>
    <row r="389" spans="1:25" ht="115.5" hidden="1" customHeight="1">
      <c r="C389" s="299"/>
      <c r="D389" s="300"/>
      <c r="E389" s="300"/>
      <c r="F389" s="300"/>
      <c r="G389" s="300"/>
      <c r="H389" s="300"/>
      <c r="I389" s="300"/>
      <c r="J389" s="300"/>
      <c r="K389" s="300"/>
      <c r="L389" s="300"/>
      <c r="M389" s="301"/>
      <c r="O389" s="299"/>
      <c r="P389" s="300"/>
      <c r="Q389" s="300"/>
      <c r="R389" s="300"/>
      <c r="S389" s="300"/>
      <c r="T389" s="300"/>
      <c r="U389" s="300"/>
      <c r="V389" s="300"/>
      <c r="W389" s="300"/>
      <c r="X389" s="300"/>
      <c r="Y389" s="301"/>
    </row>
    <row r="391" spans="1:25" ht="53.25" customHeight="1">
      <c r="C391" s="67"/>
      <c r="D391" s="68"/>
      <c r="E391" s="69"/>
      <c r="F391" s="69"/>
      <c r="G391" s="69"/>
      <c r="H391" s="69"/>
      <c r="I391" s="69"/>
      <c r="J391" s="69"/>
      <c r="K391" s="69"/>
      <c r="L391" s="69"/>
      <c r="M391" s="70" t="s">
        <v>37</v>
      </c>
      <c r="O391" s="67"/>
      <c r="P391" s="68"/>
      <c r="Q391" s="69"/>
      <c r="R391" s="69"/>
      <c r="S391" s="69"/>
      <c r="T391" s="69"/>
      <c r="U391" s="69"/>
      <c r="V391" s="69"/>
      <c r="W391" s="69"/>
      <c r="X391" s="69"/>
      <c r="Y391" s="70" t="s">
        <v>37</v>
      </c>
    </row>
    <row r="392" spans="1:25" ht="5.25" customHeight="1"/>
    <row r="393" spans="1:25">
      <c r="A393" s="72"/>
      <c r="C393" s="282" t="str">
        <f>C237</f>
        <v>Année 2021/2022</v>
      </c>
      <c r="D393" s="282"/>
      <c r="E393" s="283" t="str">
        <f>+CONCATENATE("Période ",$A$8)</f>
        <v>Période 6</v>
      </c>
      <c r="F393" s="283"/>
      <c r="G393" s="283"/>
      <c r="H393" s="283"/>
      <c r="I393" s="283"/>
      <c r="J393" s="283"/>
      <c r="K393" s="283"/>
      <c r="L393" s="283"/>
      <c r="M393" s="73" t="str">
        <f>+CONCATENATE("Semaine ",$A$6)</f>
        <v>Semaine 18</v>
      </c>
      <c r="O393" s="282" t="str">
        <f>O237</f>
        <v>Année 2021/2022</v>
      </c>
      <c r="P393" s="282"/>
      <c r="Q393" s="283" t="str">
        <f>+CONCATENATE("Période ",$A$8)</f>
        <v>Période 6</v>
      </c>
      <c r="R393" s="283"/>
      <c r="S393" s="283"/>
      <c r="T393" s="283"/>
      <c r="U393" s="283"/>
      <c r="V393" s="283"/>
      <c r="W393" s="283"/>
      <c r="X393" s="283"/>
      <c r="Y393" s="73" t="str">
        <f>+CONCATENATE("Semaine ",$A$6)</f>
        <v>Semaine 18</v>
      </c>
    </row>
    <row r="394" spans="1:25">
      <c r="A394" s="74">
        <f>C407</f>
        <v>46181</v>
      </c>
      <c r="C394" s="75"/>
      <c r="D394" s="75"/>
      <c r="E394" s="76"/>
      <c r="F394" s="76"/>
      <c r="G394" s="76"/>
      <c r="H394" s="76"/>
      <c r="I394" s="76"/>
      <c r="J394" s="76"/>
      <c r="K394" s="76"/>
      <c r="L394" s="76"/>
      <c r="M394" s="77"/>
      <c r="O394" s="75"/>
      <c r="P394" s="75"/>
      <c r="Q394" s="76"/>
      <c r="R394" s="76"/>
      <c r="S394" s="76"/>
      <c r="T394" s="76"/>
      <c r="U394" s="76"/>
      <c r="V394" s="76"/>
      <c r="W394" s="76"/>
      <c r="X394" s="76"/>
      <c r="Y394" s="77"/>
    </row>
    <row r="395" spans="1:25" ht="15.75">
      <c r="A395" s="72"/>
      <c r="C395" s="78" t="s">
        <v>39</v>
      </c>
      <c r="D395" s="284" t="s">
        <v>40</v>
      </c>
      <c r="E395" s="284"/>
      <c r="F395" s="284"/>
      <c r="G395" s="284"/>
      <c r="H395" s="284"/>
      <c r="I395" s="284"/>
      <c r="J395" s="284"/>
      <c r="K395" s="284"/>
      <c r="L395" s="284"/>
      <c r="M395" s="284"/>
      <c r="O395" s="78" t="s">
        <v>39</v>
      </c>
      <c r="P395" s="284" t="s">
        <v>40</v>
      </c>
      <c r="Q395" s="284"/>
      <c r="R395" s="284"/>
      <c r="S395" s="284"/>
      <c r="T395" s="284"/>
      <c r="U395" s="284"/>
      <c r="V395" s="284"/>
      <c r="W395" s="284"/>
      <c r="X395" s="284"/>
      <c r="Y395" s="284"/>
    </row>
    <row r="396" spans="1:25">
      <c r="A396" s="79">
        <v>34</v>
      </c>
    </row>
    <row r="397" spans="1:25" ht="18" customHeight="1">
      <c r="A397" s="72"/>
      <c r="C397" s="78" t="s">
        <v>42</v>
      </c>
      <c r="O397" s="78" t="s">
        <v>42</v>
      </c>
    </row>
    <row r="398" spans="1:25">
      <c r="A398" s="79">
        <v>6</v>
      </c>
    </row>
    <row r="399" spans="1:25" ht="63" customHeight="1">
      <c r="C399" s="293" t="s">
        <v>43</v>
      </c>
      <c r="D399" s="293"/>
      <c r="E399" s="293"/>
      <c r="F399" s="293"/>
      <c r="G399" s="293"/>
      <c r="H399" s="293"/>
      <c r="I399" s="293"/>
      <c r="J399" s="293"/>
      <c r="K399" s="293"/>
      <c r="L399" s="293"/>
      <c r="M399" s="293"/>
      <c r="O399" s="293" t="s">
        <v>43</v>
      </c>
      <c r="P399" s="293"/>
      <c r="Q399" s="293"/>
      <c r="R399" s="293"/>
      <c r="S399" s="293"/>
      <c r="T399" s="293"/>
      <c r="U399" s="293"/>
      <c r="V399" s="293"/>
      <c r="W399" s="293"/>
      <c r="X399" s="293"/>
      <c r="Y399" s="293"/>
    </row>
    <row r="400" spans="1:25" ht="9" customHeight="1"/>
    <row r="401" spans="3:28" ht="15" customHeight="1">
      <c r="E401" s="80"/>
      <c r="G401" s="81"/>
      <c r="H401" s="294" t="s">
        <v>44</v>
      </c>
      <c r="I401" s="295"/>
      <c r="J401" s="295"/>
      <c r="K401" s="295"/>
      <c r="L401" s="295"/>
      <c r="M401" s="296"/>
      <c r="Q401" s="80"/>
      <c r="S401" s="81"/>
      <c r="T401" s="294" t="s">
        <v>44</v>
      </c>
      <c r="U401" s="295"/>
      <c r="V401" s="295"/>
      <c r="W401" s="295"/>
      <c r="X401" s="295"/>
      <c r="Y401" s="296"/>
    </row>
    <row r="402" spans="3:28" ht="39" customHeight="1">
      <c r="E402" s="82"/>
      <c r="F402" s="83"/>
      <c r="G402" s="84"/>
      <c r="H402" s="285" t="s">
        <v>45</v>
      </c>
      <c r="I402" s="287" t="s">
        <v>46</v>
      </c>
      <c r="J402" s="287" t="s">
        <v>47</v>
      </c>
      <c r="K402" s="287" t="s">
        <v>48</v>
      </c>
      <c r="L402" s="289" t="s">
        <v>49</v>
      </c>
      <c r="M402" s="291" t="s">
        <v>50</v>
      </c>
      <c r="Q402" s="82"/>
      <c r="R402" s="83"/>
      <c r="S402" s="84"/>
      <c r="T402" s="285" t="s">
        <v>45</v>
      </c>
      <c r="U402" s="287" t="s">
        <v>46</v>
      </c>
      <c r="V402" s="287" t="s">
        <v>47</v>
      </c>
      <c r="W402" s="287" t="s">
        <v>48</v>
      </c>
      <c r="X402" s="289" t="s">
        <v>49</v>
      </c>
      <c r="Y402" s="291" t="s">
        <v>50</v>
      </c>
    </row>
    <row r="403" spans="3:28" ht="15.75">
      <c r="C403" s="85" t="s">
        <v>51</v>
      </c>
      <c r="D403" s="86" t="s">
        <v>52</v>
      </c>
      <c r="E403" s="87" t="s">
        <v>53</v>
      </c>
      <c r="F403" s="87" t="s">
        <v>54</v>
      </c>
      <c r="G403" s="87" t="s">
        <v>55</v>
      </c>
      <c r="H403" s="286"/>
      <c r="I403" s="288"/>
      <c r="J403" s="288"/>
      <c r="K403" s="288"/>
      <c r="L403" s="290"/>
      <c r="M403" s="292"/>
      <c r="O403" s="85" t="s">
        <v>51</v>
      </c>
      <c r="P403" s="86" t="s">
        <v>52</v>
      </c>
      <c r="Q403" s="87" t="s">
        <v>53</v>
      </c>
      <c r="R403" s="87" t="s">
        <v>54</v>
      </c>
      <c r="S403" s="87" t="s">
        <v>55</v>
      </c>
      <c r="T403" s="286"/>
      <c r="U403" s="288"/>
      <c r="V403" s="288"/>
      <c r="W403" s="288"/>
      <c r="X403" s="290"/>
      <c r="Y403" s="292"/>
    </row>
    <row r="404" spans="3:28" s="89" customFormat="1" ht="22.5" customHeight="1">
      <c r="C404" s="90" t="s">
        <v>56</v>
      </c>
      <c r="D404" s="91" t="e">
        <f>#REF!</f>
        <v>#REF!</v>
      </c>
      <c r="E404" s="92" t="s">
        <v>57</v>
      </c>
      <c r="F404" s="92" t="s">
        <v>57</v>
      </c>
      <c r="G404" s="92" t="s">
        <v>57</v>
      </c>
      <c r="H404" s="93"/>
      <c r="I404" s="94"/>
      <c r="J404" s="94"/>
      <c r="K404" s="94"/>
      <c r="L404" s="95"/>
      <c r="M404" s="96"/>
      <c r="O404" s="90" t="s">
        <v>56</v>
      </c>
      <c r="P404" s="91" t="e">
        <f>#REF!</f>
        <v>#REF!</v>
      </c>
      <c r="Q404" s="92" t="s">
        <v>57</v>
      </c>
      <c r="R404" s="92" t="s">
        <v>57</v>
      </c>
      <c r="S404" s="92" t="s">
        <v>57</v>
      </c>
      <c r="T404" s="93"/>
      <c r="U404" s="94"/>
      <c r="V404" s="94"/>
      <c r="W404" s="94"/>
      <c r="X404" s="95"/>
      <c r="Y404" s="96"/>
    </row>
    <row r="405" spans="3:28" s="89" customFormat="1" ht="0.75" customHeight="1">
      <c r="C405" s="98"/>
      <c r="D405" s="91" t="e">
        <f>#REF!</f>
        <v>#REF!</v>
      </c>
      <c r="E405" s="99"/>
      <c r="F405" s="99"/>
      <c r="G405" s="99"/>
      <c r="H405" s="100"/>
      <c r="I405" s="101"/>
      <c r="J405" s="101"/>
      <c r="K405" s="101"/>
      <c r="L405" s="102"/>
      <c r="M405" s="103"/>
      <c r="O405" s="98"/>
      <c r="P405" s="91" t="e">
        <f>#REF!</f>
        <v>#REF!</v>
      </c>
      <c r="Q405" s="99"/>
      <c r="R405" s="99"/>
      <c r="S405" s="99"/>
      <c r="T405" s="100"/>
      <c r="U405" s="101"/>
      <c r="V405" s="101"/>
      <c r="W405" s="101"/>
      <c r="X405" s="102"/>
      <c r="Y405" s="103"/>
    </row>
    <row r="406" spans="3:28" s="89" customFormat="1" ht="22.5" hidden="1" customHeight="1">
      <c r="C406" s="98"/>
      <c r="D406" s="91" t="e">
        <f>#REF!</f>
        <v>#REF!</v>
      </c>
      <c r="E406" s="99"/>
      <c r="F406" s="99"/>
      <c r="G406" s="99"/>
      <c r="H406" s="100"/>
      <c r="I406" s="101"/>
      <c r="J406" s="101"/>
      <c r="K406" s="101"/>
      <c r="L406" s="102"/>
      <c r="M406" s="103"/>
      <c r="O406" s="98"/>
      <c r="P406" s="91" t="e">
        <f>#REF!</f>
        <v>#REF!</v>
      </c>
      <c r="Q406" s="99"/>
      <c r="R406" s="99"/>
      <c r="S406" s="99"/>
      <c r="T406" s="100"/>
      <c r="U406" s="101"/>
      <c r="V406" s="101"/>
      <c r="W406" s="101"/>
      <c r="X406" s="102"/>
      <c r="Y406" s="103"/>
    </row>
    <row r="407" spans="3:28" s="89" customFormat="1" ht="20.25" customHeight="1">
      <c r="C407" s="104">
        <f>O221+3</f>
        <v>46181</v>
      </c>
      <c r="D407" s="91" t="e">
        <f>#REF!</f>
        <v>#REF!</v>
      </c>
      <c r="E407" s="99" t="s">
        <v>57</v>
      </c>
      <c r="F407" s="99" t="s">
        <v>57</v>
      </c>
      <c r="G407" s="99" t="s">
        <v>57</v>
      </c>
      <c r="H407" s="100"/>
      <c r="I407" s="101"/>
      <c r="J407" s="101"/>
      <c r="K407" s="101"/>
      <c r="L407" s="102"/>
      <c r="M407" s="103"/>
      <c r="O407" s="104">
        <f>AA377+3</f>
        <v>3</v>
      </c>
      <c r="P407" s="91" t="e">
        <f>#REF!</f>
        <v>#REF!</v>
      </c>
      <c r="Q407" s="99" t="s">
        <v>57</v>
      </c>
      <c r="R407" s="99" t="s">
        <v>57</v>
      </c>
      <c r="S407" s="99" t="s">
        <v>57</v>
      </c>
      <c r="T407" s="100"/>
      <c r="U407" s="101"/>
      <c r="V407" s="101"/>
      <c r="W407" s="101"/>
      <c r="X407" s="102"/>
      <c r="Y407" s="103"/>
      <c r="AB407" s="105"/>
    </row>
    <row r="408" spans="3:28" s="89" customFormat="1" ht="22.5" hidden="1" customHeight="1">
      <c r="C408" s="104"/>
      <c r="D408" s="91" t="e">
        <f>#REF!</f>
        <v>#REF!</v>
      </c>
      <c r="E408" s="99"/>
      <c r="F408" s="99"/>
      <c r="G408" s="99"/>
      <c r="H408" s="100"/>
      <c r="I408" s="101"/>
      <c r="J408" s="101"/>
      <c r="K408" s="101"/>
      <c r="L408" s="102"/>
      <c r="M408" s="103"/>
      <c r="O408" s="104"/>
      <c r="P408" s="91" t="e">
        <f>#REF!</f>
        <v>#REF!</v>
      </c>
      <c r="Q408" s="99"/>
      <c r="R408" s="99"/>
      <c r="S408" s="99"/>
      <c r="T408" s="100"/>
      <c r="U408" s="101"/>
      <c r="V408" s="101"/>
      <c r="W408" s="101"/>
      <c r="X408" s="102"/>
      <c r="Y408" s="103"/>
      <c r="AB408" s="105"/>
    </row>
    <row r="409" spans="3:28" s="89" customFormat="1" ht="0.75" customHeight="1">
      <c r="C409" s="104"/>
      <c r="D409" s="91" t="e">
        <f>#REF!</f>
        <v>#REF!</v>
      </c>
      <c r="E409" s="99"/>
      <c r="F409" s="99"/>
      <c r="G409" s="99"/>
      <c r="H409" s="100"/>
      <c r="I409" s="101"/>
      <c r="J409" s="101"/>
      <c r="K409" s="101"/>
      <c r="L409" s="102"/>
      <c r="M409" s="103"/>
      <c r="O409" s="104"/>
      <c r="P409" s="91" t="e">
        <f>#REF!</f>
        <v>#REF!</v>
      </c>
      <c r="Q409" s="99"/>
      <c r="R409" s="99"/>
      <c r="S409" s="99"/>
      <c r="T409" s="100"/>
      <c r="U409" s="101"/>
      <c r="V409" s="101"/>
      <c r="W409" s="101"/>
      <c r="X409" s="102"/>
      <c r="Y409" s="103"/>
      <c r="AB409" s="105"/>
    </row>
    <row r="410" spans="3:28" s="89" customFormat="1" ht="21.75" customHeight="1">
      <c r="C410" s="103"/>
      <c r="D410" s="91" t="e">
        <f>#REF!</f>
        <v>#REF!</v>
      </c>
      <c r="E410" s="99" t="s">
        <v>57</v>
      </c>
      <c r="F410" s="99" t="s">
        <v>57</v>
      </c>
      <c r="G410" s="99" t="s">
        <v>57</v>
      </c>
      <c r="H410" s="100"/>
      <c r="I410" s="101"/>
      <c r="J410" s="101"/>
      <c r="K410" s="101"/>
      <c r="L410" s="102"/>
      <c r="M410" s="106"/>
      <c r="O410" s="103"/>
      <c r="P410" s="91" t="e">
        <f>#REF!</f>
        <v>#REF!</v>
      </c>
      <c r="Q410" s="99" t="s">
        <v>57</v>
      </c>
      <c r="R410" s="99" t="s">
        <v>57</v>
      </c>
      <c r="S410" s="99" t="s">
        <v>57</v>
      </c>
      <c r="T410" s="100"/>
      <c r="U410" s="101"/>
      <c r="V410" s="101"/>
      <c r="W410" s="101"/>
      <c r="X410" s="102"/>
      <c r="Y410" s="106"/>
    </row>
    <row r="411" spans="3:28" s="89" customFormat="1" ht="2.25" hidden="1" customHeight="1">
      <c r="C411" s="103"/>
      <c r="D411" s="91" t="e">
        <f>#REF!</f>
        <v>#REF!</v>
      </c>
      <c r="E411" s="99"/>
      <c r="F411" s="99"/>
      <c r="G411" s="99"/>
      <c r="H411" s="100"/>
      <c r="I411" s="101"/>
      <c r="J411" s="101"/>
      <c r="K411" s="101"/>
      <c r="L411" s="102"/>
      <c r="M411" s="106"/>
      <c r="O411" s="103"/>
      <c r="P411" s="91" t="e">
        <f>#REF!</f>
        <v>#REF!</v>
      </c>
      <c r="Q411" s="99"/>
      <c r="R411" s="99"/>
      <c r="S411" s="99"/>
      <c r="T411" s="100"/>
      <c r="U411" s="101"/>
      <c r="V411" s="101"/>
      <c r="W411" s="101"/>
      <c r="X411" s="102"/>
      <c r="Y411" s="106"/>
    </row>
    <row r="412" spans="3:28" s="89" customFormat="1" ht="22.5" hidden="1" customHeight="1">
      <c r="C412" s="103"/>
      <c r="D412" s="91" t="e">
        <f>#REF!</f>
        <v>#REF!</v>
      </c>
      <c r="E412" s="99"/>
      <c r="F412" s="99"/>
      <c r="G412" s="99"/>
      <c r="H412" s="100"/>
      <c r="I412" s="101"/>
      <c r="J412" s="101"/>
      <c r="K412" s="101"/>
      <c r="L412" s="102"/>
      <c r="M412" s="106"/>
      <c r="O412" s="103"/>
      <c r="P412" s="91" t="e">
        <f>#REF!</f>
        <v>#REF!</v>
      </c>
      <c r="Q412" s="99"/>
      <c r="R412" s="99"/>
      <c r="S412" s="99"/>
      <c r="T412" s="100"/>
      <c r="U412" s="101"/>
      <c r="V412" s="101"/>
      <c r="W412" s="101"/>
      <c r="X412" s="102"/>
      <c r="Y412" s="106"/>
    </row>
    <row r="413" spans="3:28" s="89" customFormat="1" ht="22.5" customHeight="1">
      <c r="C413" s="98"/>
      <c r="D413" s="91" t="e">
        <f>#REF!</f>
        <v>#REF!</v>
      </c>
      <c r="E413" s="99" t="s">
        <v>57</v>
      </c>
      <c r="F413" s="99" t="s">
        <v>57</v>
      </c>
      <c r="G413" s="99" t="s">
        <v>57</v>
      </c>
      <c r="H413" s="100"/>
      <c r="I413" s="101"/>
      <c r="J413" s="101"/>
      <c r="K413" s="101"/>
      <c r="L413" s="102"/>
      <c r="M413" s="106"/>
      <c r="O413" s="98"/>
      <c r="P413" s="91" t="e">
        <f>#REF!</f>
        <v>#REF!</v>
      </c>
      <c r="Q413" s="99" t="s">
        <v>57</v>
      </c>
      <c r="R413" s="99" t="s">
        <v>57</v>
      </c>
      <c r="S413" s="99" t="s">
        <v>57</v>
      </c>
      <c r="T413" s="100"/>
      <c r="U413" s="101"/>
      <c r="V413" s="101"/>
      <c r="W413" s="101"/>
      <c r="X413" s="102"/>
      <c r="Y413" s="106"/>
    </row>
    <row r="414" spans="3:28" s="89" customFormat="1" ht="0.75" customHeight="1">
      <c r="C414" s="98"/>
      <c r="D414" s="91" t="e">
        <f>#REF!</f>
        <v>#REF!</v>
      </c>
      <c r="E414" s="99"/>
      <c r="F414" s="99"/>
      <c r="G414" s="99"/>
      <c r="H414" s="100"/>
      <c r="I414" s="101"/>
      <c r="J414" s="101"/>
      <c r="K414" s="101"/>
      <c r="L414" s="102"/>
      <c r="M414" s="106"/>
      <c r="O414" s="98"/>
      <c r="P414" s="91" t="e">
        <f>#REF!</f>
        <v>#REF!</v>
      </c>
      <c r="Q414" s="99"/>
      <c r="R414" s="99"/>
      <c r="S414" s="99"/>
      <c r="T414" s="100"/>
      <c r="U414" s="101"/>
      <c r="V414" s="101"/>
      <c r="W414" s="101"/>
      <c r="X414" s="102"/>
      <c r="Y414" s="106"/>
    </row>
    <row r="415" spans="3:28" s="89" customFormat="1" ht="22.5" customHeight="1">
      <c r="C415" s="107"/>
      <c r="D415" s="91" t="e">
        <f>#REF!</f>
        <v>#REF!</v>
      </c>
      <c r="E415" s="108" t="s">
        <v>57</v>
      </c>
      <c r="F415" s="108" t="s">
        <v>57</v>
      </c>
      <c r="G415" s="108" t="s">
        <v>57</v>
      </c>
      <c r="H415" s="109"/>
      <c r="I415" s="110"/>
      <c r="J415" s="110"/>
      <c r="K415" s="110"/>
      <c r="L415" s="111"/>
      <c r="M415" s="112"/>
      <c r="O415" s="107"/>
      <c r="P415" s="91" t="e">
        <f>#REF!</f>
        <v>#REF!</v>
      </c>
      <c r="Q415" s="108" t="s">
        <v>57</v>
      </c>
      <c r="R415" s="108" t="s">
        <v>57</v>
      </c>
      <c r="S415" s="108" t="s">
        <v>57</v>
      </c>
      <c r="T415" s="109"/>
      <c r="U415" s="110"/>
      <c r="V415" s="110"/>
      <c r="W415" s="110"/>
      <c r="X415" s="111"/>
      <c r="Y415" s="112"/>
    </row>
    <row r="416" spans="3:28" s="89" customFormat="1" ht="22.5" customHeight="1">
      <c r="C416" s="90" t="s">
        <v>58</v>
      </c>
      <c r="D416" s="189" t="e">
        <f>#REF!</f>
        <v>#REF!</v>
      </c>
      <c r="E416" s="186" t="s">
        <v>57</v>
      </c>
      <c r="F416" s="92" t="s">
        <v>57</v>
      </c>
      <c r="G416" s="92" t="s">
        <v>57</v>
      </c>
      <c r="H416" s="93"/>
      <c r="I416" s="94"/>
      <c r="J416" s="94"/>
      <c r="K416" s="94"/>
      <c r="L416" s="95"/>
      <c r="M416" s="96"/>
      <c r="O416" s="90" t="s">
        <v>58</v>
      </c>
      <c r="P416" s="189" t="e">
        <f>#REF!</f>
        <v>#REF!</v>
      </c>
      <c r="Q416" s="186" t="s">
        <v>57</v>
      </c>
      <c r="R416" s="92" t="s">
        <v>57</v>
      </c>
      <c r="S416" s="92" t="s">
        <v>57</v>
      </c>
      <c r="T416" s="93"/>
      <c r="U416" s="94"/>
      <c r="V416" s="94"/>
      <c r="W416" s="94"/>
      <c r="X416" s="95"/>
      <c r="Y416" s="96"/>
    </row>
    <row r="417" spans="3:28" s="89" customFormat="1" ht="0.75" customHeight="1">
      <c r="C417" s="98"/>
      <c r="D417" s="147" t="e">
        <f>#REF!</f>
        <v>#REF!</v>
      </c>
      <c r="E417" s="187"/>
      <c r="F417" s="99"/>
      <c r="G417" s="99"/>
      <c r="H417" s="100"/>
      <c r="I417" s="101"/>
      <c r="J417" s="101"/>
      <c r="K417" s="101"/>
      <c r="L417" s="102"/>
      <c r="M417" s="103"/>
      <c r="O417" s="98"/>
      <c r="P417" s="147" t="e">
        <f>#REF!</f>
        <v>#REF!</v>
      </c>
      <c r="Q417" s="187"/>
      <c r="R417" s="99"/>
      <c r="S417" s="99"/>
      <c r="T417" s="100"/>
      <c r="U417" s="101"/>
      <c r="V417" s="101"/>
      <c r="W417" s="101"/>
      <c r="X417" s="102"/>
      <c r="Y417" s="103"/>
    </row>
    <row r="418" spans="3:28" s="89" customFormat="1" ht="22.5" hidden="1" customHeight="1">
      <c r="C418" s="98"/>
      <c r="D418" s="147" t="e">
        <f>#REF!</f>
        <v>#REF!</v>
      </c>
      <c r="E418" s="187"/>
      <c r="F418" s="99"/>
      <c r="G418" s="99"/>
      <c r="H418" s="100"/>
      <c r="I418" s="101"/>
      <c r="J418" s="101"/>
      <c r="K418" s="101"/>
      <c r="L418" s="102"/>
      <c r="M418" s="103"/>
      <c r="O418" s="98"/>
      <c r="P418" s="147" t="e">
        <f>#REF!</f>
        <v>#REF!</v>
      </c>
      <c r="Q418" s="187"/>
      <c r="R418" s="99"/>
      <c r="S418" s="99"/>
      <c r="T418" s="100"/>
      <c r="U418" s="101"/>
      <c r="V418" s="101"/>
      <c r="W418" s="101"/>
      <c r="X418" s="102"/>
      <c r="Y418" s="103"/>
    </row>
    <row r="419" spans="3:28" s="89" customFormat="1" ht="20.25" customHeight="1">
      <c r="C419" s="104">
        <f>+C407+1</f>
        <v>46182</v>
      </c>
      <c r="D419" s="147" t="e">
        <f>#REF!</f>
        <v>#REF!</v>
      </c>
      <c r="E419" s="187" t="s">
        <v>57</v>
      </c>
      <c r="F419" s="99" t="s">
        <v>57</v>
      </c>
      <c r="G419" s="99" t="s">
        <v>57</v>
      </c>
      <c r="H419" s="100"/>
      <c r="I419" s="101"/>
      <c r="J419" s="101"/>
      <c r="K419" s="101"/>
      <c r="L419" s="102"/>
      <c r="M419" s="103"/>
      <c r="O419" s="104">
        <f>+O407+1</f>
        <v>4</v>
      </c>
      <c r="P419" s="147" t="e">
        <f>#REF!</f>
        <v>#REF!</v>
      </c>
      <c r="Q419" s="187" t="s">
        <v>57</v>
      </c>
      <c r="R419" s="99" t="s">
        <v>57</v>
      </c>
      <c r="S419" s="99" t="s">
        <v>57</v>
      </c>
      <c r="T419" s="100"/>
      <c r="U419" s="101"/>
      <c r="V419" s="101"/>
      <c r="W419" s="101"/>
      <c r="X419" s="102"/>
      <c r="Y419" s="103"/>
      <c r="AB419" s="105"/>
    </row>
    <row r="420" spans="3:28" s="89" customFormat="1" ht="22.5" hidden="1" customHeight="1">
      <c r="C420" s="104"/>
      <c r="D420" s="147" t="e">
        <f>#REF!</f>
        <v>#REF!</v>
      </c>
      <c r="E420" s="187"/>
      <c r="F420" s="99"/>
      <c r="G420" s="99"/>
      <c r="H420" s="100"/>
      <c r="I420" s="101"/>
      <c r="J420" s="101"/>
      <c r="K420" s="101"/>
      <c r="L420" s="102"/>
      <c r="M420" s="103"/>
      <c r="O420" s="104"/>
      <c r="P420" s="147" t="e">
        <f>#REF!</f>
        <v>#REF!</v>
      </c>
      <c r="Q420" s="187"/>
      <c r="R420" s="99"/>
      <c r="S420" s="99"/>
      <c r="T420" s="100"/>
      <c r="U420" s="101"/>
      <c r="V420" s="101"/>
      <c r="W420" s="101"/>
      <c r="X420" s="102"/>
      <c r="Y420" s="103"/>
      <c r="AB420" s="105"/>
    </row>
    <row r="421" spans="3:28" s="89" customFormat="1" ht="0.75" customHeight="1">
      <c r="C421" s="104"/>
      <c r="D421" s="147" t="e">
        <f>#REF!</f>
        <v>#REF!</v>
      </c>
      <c r="E421" s="187"/>
      <c r="F421" s="99"/>
      <c r="G421" s="99"/>
      <c r="H421" s="100"/>
      <c r="I421" s="101"/>
      <c r="J421" s="101"/>
      <c r="K421" s="101"/>
      <c r="L421" s="102"/>
      <c r="M421" s="103"/>
      <c r="O421" s="104"/>
      <c r="P421" s="147" t="e">
        <f>#REF!</f>
        <v>#REF!</v>
      </c>
      <c r="Q421" s="187"/>
      <c r="R421" s="99"/>
      <c r="S421" s="99"/>
      <c r="T421" s="100"/>
      <c r="U421" s="101"/>
      <c r="V421" s="101"/>
      <c r="W421" s="101"/>
      <c r="X421" s="102"/>
      <c r="Y421" s="103"/>
      <c r="AB421" s="105"/>
    </row>
    <row r="422" spans="3:28" s="89" customFormat="1" ht="21.75" customHeight="1">
      <c r="C422" s="103"/>
      <c r="D422" s="147" t="e">
        <f>#REF!</f>
        <v>#REF!</v>
      </c>
      <c r="E422" s="187" t="s">
        <v>57</v>
      </c>
      <c r="F422" s="99" t="s">
        <v>57</v>
      </c>
      <c r="G422" s="99" t="s">
        <v>57</v>
      </c>
      <c r="H422" s="100"/>
      <c r="I422" s="101"/>
      <c r="J422" s="101"/>
      <c r="K422" s="101"/>
      <c r="L422" s="102"/>
      <c r="M422" s="106"/>
      <c r="O422" s="103"/>
      <c r="P422" s="147" t="e">
        <f>#REF!</f>
        <v>#REF!</v>
      </c>
      <c r="Q422" s="187" t="s">
        <v>57</v>
      </c>
      <c r="R422" s="99" t="s">
        <v>57</v>
      </c>
      <c r="S422" s="99" t="s">
        <v>57</v>
      </c>
      <c r="T422" s="100"/>
      <c r="U422" s="101"/>
      <c r="V422" s="101"/>
      <c r="W422" s="101"/>
      <c r="X422" s="102"/>
      <c r="Y422" s="106"/>
    </row>
    <row r="423" spans="3:28" s="89" customFormat="1" ht="2.25" hidden="1" customHeight="1">
      <c r="C423" s="103"/>
      <c r="D423" s="147" t="e">
        <f>#REF!</f>
        <v>#REF!</v>
      </c>
      <c r="E423" s="187"/>
      <c r="F423" s="99"/>
      <c r="G423" s="99"/>
      <c r="H423" s="100"/>
      <c r="I423" s="101"/>
      <c r="J423" s="101"/>
      <c r="K423" s="101"/>
      <c r="L423" s="102"/>
      <c r="M423" s="106"/>
      <c r="O423" s="103"/>
      <c r="P423" s="147" t="e">
        <f>#REF!</f>
        <v>#REF!</v>
      </c>
      <c r="Q423" s="187"/>
      <c r="R423" s="99"/>
      <c r="S423" s="99"/>
      <c r="T423" s="100"/>
      <c r="U423" s="101"/>
      <c r="V423" s="101"/>
      <c r="W423" s="101"/>
      <c r="X423" s="102"/>
      <c r="Y423" s="106"/>
    </row>
    <row r="424" spans="3:28" s="89" customFormat="1" ht="22.5" hidden="1" customHeight="1">
      <c r="C424" s="103"/>
      <c r="D424" s="147" t="e">
        <f>#REF!</f>
        <v>#REF!</v>
      </c>
      <c r="E424" s="187"/>
      <c r="F424" s="99"/>
      <c r="G424" s="99"/>
      <c r="H424" s="100"/>
      <c r="I424" s="101"/>
      <c r="J424" s="101"/>
      <c r="K424" s="101"/>
      <c r="L424" s="102"/>
      <c r="M424" s="106"/>
      <c r="O424" s="103"/>
      <c r="P424" s="147" t="e">
        <f>#REF!</f>
        <v>#REF!</v>
      </c>
      <c r="Q424" s="187"/>
      <c r="R424" s="99"/>
      <c r="S424" s="99"/>
      <c r="T424" s="100"/>
      <c r="U424" s="101"/>
      <c r="V424" s="101"/>
      <c r="W424" s="101"/>
      <c r="X424" s="102"/>
      <c r="Y424" s="106"/>
    </row>
    <row r="425" spans="3:28" s="89" customFormat="1" ht="22.5" customHeight="1">
      <c r="C425" s="98"/>
      <c r="D425" s="147" t="e">
        <f>#REF!</f>
        <v>#REF!</v>
      </c>
      <c r="E425" s="187" t="s">
        <v>57</v>
      </c>
      <c r="F425" s="99" t="s">
        <v>57</v>
      </c>
      <c r="G425" s="99" t="s">
        <v>57</v>
      </c>
      <c r="H425" s="100"/>
      <c r="I425" s="101"/>
      <c r="J425" s="101"/>
      <c r="K425" s="101"/>
      <c r="L425" s="102"/>
      <c r="M425" s="106"/>
      <c r="O425" s="98"/>
      <c r="P425" s="147" t="e">
        <f>#REF!</f>
        <v>#REF!</v>
      </c>
      <c r="Q425" s="187" t="s">
        <v>57</v>
      </c>
      <c r="R425" s="99" t="s">
        <v>57</v>
      </c>
      <c r="S425" s="99" t="s">
        <v>57</v>
      </c>
      <c r="T425" s="100"/>
      <c r="U425" s="101"/>
      <c r="V425" s="101"/>
      <c r="W425" s="101"/>
      <c r="X425" s="102"/>
      <c r="Y425" s="106"/>
    </row>
    <row r="426" spans="3:28" s="89" customFormat="1" ht="0.75" customHeight="1">
      <c r="C426" s="98"/>
      <c r="D426" s="147" t="e">
        <f>#REF!</f>
        <v>#REF!</v>
      </c>
      <c r="E426" s="187"/>
      <c r="F426" s="99"/>
      <c r="G426" s="99"/>
      <c r="H426" s="100"/>
      <c r="I426" s="101"/>
      <c r="J426" s="101"/>
      <c r="K426" s="101"/>
      <c r="L426" s="102"/>
      <c r="M426" s="106"/>
      <c r="O426" s="98"/>
      <c r="P426" s="147" t="e">
        <f>#REF!</f>
        <v>#REF!</v>
      </c>
      <c r="Q426" s="187"/>
      <c r="R426" s="99"/>
      <c r="S426" s="99"/>
      <c r="T426" s="100"/>
      <c r="U426" s="101"/>
      <c r="V426" s="101"/>
      <c r="W426" s="101"/>
      <c r="X426" s="102"/>
      <c r="Y426" s="106"/>
    </row>
    <row r="427" spans="3:28" s="89" customFormat="1" ht="22.5" customHeight="1">
      <c r="C427" s="107"/>
      <c r="D427" s="148" t="e">
        <f>#REF!</f>
        <v>#REF!</v>
      </c>
      <c r="E427" s="188" t="s">
        <v>57</v>
      </c>
      <c r="F427" s="108" t="s">
        <v>57</v>
      </c>
      <c r="G427" s="108" t="s">
        <v>57</v>
      </c>
      <c r="H427" s="109"/>
      <c r="I427" s="110"/>
      <c r="J427" s="110"/>
      <c r="K427" s="110"/>
      <c r="L427" s="111"/>
      <c r="M427" s="112"/>
      <c r="O427" s="107"/>
      <c r="P427" s="148" t="e">
        <f>#REF!</f>
        <v>#REF!</v>
      </c>
      <c r="Q427" s="188" t="s">
        <v>57</v>
      </c>
      <c r="R427" s="108" t="s">
        <v>57</v>
      </c>
      <c r="S427" s="108" t="s">
        <v>57</v>
      </c>
      <c r="T427" s="109"/>
      <c r="U427" s="110"/>
      <c r="V427" s="110"/>
      <c r="W427" s="110"/>
      <c r="X427" s="111"/>
      <c r="Y427" s="112"/>
    </row>
    <row r="428" spans="3:28" s="89" customFormat="1" ht="22.5" customHeight="1">
      <c r="C428" s="90" t="s">
        <v>59</v>
      </c>
      <c r="D428" s="97" t="e">
        <f>#REF!</f>
        <v>#REF!</v>
      </c>
      <c r="E428" s="92" t="s">
        <v>57</v>
      </c>
      <c r="F428" s="92" t="s">
        <v>57</v>
      </c>
      <c r="G428" s="92" t="s">
        <v>57</v>
      </c>
      <c r="H428" s="93"/>
      <c r="I428" s="94"/>
      <c r="J428" s="94"/>
      <c r="K428" s="94"/>
      <c r="L428" s="95"/>
      <c r="M428" s="96"/>
      <c r="O428" s="90" t="s">
        <v>59</v>
      </c>
      <c r="P428" s="97" t="e">
        <f>#REF!</f>
        <v>#REF!</v>
      </c>
      <c r="Q428" s="92" t="s">
        <v>57</v>
      </c>
      <c r="R428" s="92" t="s">
        <v>57</v>
      </c>
      <c r="S428" s="92" t="s">
        <v>57</v>
      </c>
      <c r="T428" s="93"/>
      <c r="U428" s="94"/>
      <c r="V428" s="94"/>
      <c r="W428" s="94"/>
      <c r="X428" s="95"/>
      <c r="Y428" s="96"/>
    </row>
    <row r="429" spans="3:28" s="89" customFormat="1" ht="0.75" customHeight="1">
      <c r="C429" s="98"/>
      <c r="D429" s="147" t="e">
        <f>#REF!</f>
        <v>#REF!</v>
      </c>
      <c r="E429" s="99"/>
      <c r="F429" s="99"/>
      <c r="G429" s="99"/>
      <c r="H429" s="100"/>
      <c r="I429" s="101"/>
      <c r="J429" s="101"/>
      <c r="K429" s="101"/>
      <c r="L429" s="102"/>
      <c r="M429" s="103"/>
      <c r="O429" s="98"/>
      <c r="P429" s="147" t="e">
        <f>#REF!</f>
        <v>#REF!</v>
      </c>
      <c r="Q429" s="99"/>
      <c r="R429" s="99"/>
      <c r="S429" s="99"/>
      <c r="T429" s="100"/>
      <c r="U429" s="101"/>
      <c r="V429" s="101"/>
      <c r="W429" s="101"/>
      <c r="X429" s="102"/>
      <c r="Y429" s="103"/>
    </row>
    <row r="430" spans="3:28" s="89" customFormat="1" ht="22.5" hidden="1" customHeight="1">
      <c r="C430" s="98"/>
      <c r="D430" s="147" t="e">
        <f>#REF!</f>
        <v>#REF!</v>
      </c>
      <c r="E430" s="99"/>
      <c r="F430" s="99"/>
      <c r="G430" s="99"/>
      <c r="H430" s="100"/>
      <c r="I430" s="101"/>
      <c r="J430" s="101"/>
      <c r="K430" s="101"/>
      <c r="L430" s="102"/>
      <c r="M430" s="103"/>
      <c r="O430" s="98"/>
      <c r="P430" s="147" t="e">
        <f>#REF!</f>
        <v>#REF!</v>
      </c>
      <c r="Q430" s="99"/>
      <c r="R430" s="99"/>
      <c r="S430" s="99"/>
      <c r="T430" s="100"/>
      <c r="U430" s="101"/>
      <c r="V430" s="101"/>
      <c r="W430" s="101"/>
      <c r="X430" s="102"/>
      <c r="Y430" s="103"/>
    </row>
    <row r="431" spans="3:28" s="89" customFormat="1" ht="20.25" customHeight="1">
      <c r="C431" s="104">
        <f>+C419+1</f>
        <v>46183</v>
      </c>
      <c r="D431" s="147" t="e">
        <f>#REF!</f>
        <v>#REF!</v>
      </c>
      <c r="E431" s="99" t="s">
        <v>57</v>
      </c>
      <c r="F431" s="99" t="s">
        <v>57</v>
      </c>
      <c r="G431" s="99" t="s">
        <v>57</v>
      </c>
      <c r="H431" s="100"/>
      <c r="I431" s="101"/>
      <c r="J431" s="101"/>
      <c r="K431" s="101"/>
      <c r="L431" s="102"/>
      <c r="M431" s="103"/>
      <c r="O431" s="104">
        <f>+O419+1</f>
        <v>5</v>
      </c>
      <c r="P431" s="147" t="e">
        <f>#REF!</f>
        <v>#REF!</v>
      </c>
      <c r="Q431" s="99" t="s">
        <v>57</v>
      </c>
      <c r="R431" s="99" t="s">
        <v>57</v>
      </c>
      <c r="S431" s="99" t="s">
        <v>57</v>
      </c>
      <c r="T431" s="100"/>
      <c r="U431" s="101"/>
      <c r="V431" s="101"/>
      <c r="W431" s="101"/>
      <c r="X431" s="102"/>
      <c r="Y431" s="103"/>
      <c r="AB431" s="105"/>
    </row>
    <row r="432" spans="3:28" s="89" customFormat="1" ht="22.5" hidden="1" customHeight="1">
      <c r="C432" s="104"/>
      <c r="D432" s="147" t="e">
        <f>#REF!</f>
        <v>#REF!</v>
      </c>
      <c r="E432" s="99"/>
      <c r="F432" s="99"/>
      <c r="G432" s="99"/>
      <c r="H432" s="100"/>
      <c r="I432" s="101"/>
      <c r="J432" s="101"/>
      <c r="K432" s="101"/>
      <c r="L432" s="102"/>
      <c r="M432" s="103"/>
      <c r="O432" s="104"/>
      <c r="P432" s="147" t="e">
        <f>#REF!</f>
        <v>#REF!</v>
      </c>
      <c r="Q432" s="99"/>
      <c r="R432" s="99"/>
      <c r="S432" s="99"/>
      <c r="T432" s="100"/>
      <c r="U432" s="101"/>
      <c r="V432" s="101"/>
      <c r="W432" s="101"/>
      <c r="X432" s="102"/>
      <c r="Y432" s="103"/>
      <c r="AB432" s="105"/>
    </row>
    <row r="433" spans="3:28" s="89" customFormat="1" ht="0.75" customHeight="1">
      <c r="C433" s="104"/>
      <c r="D433" s="147" t="e">
        <f>#REF!</f>
        <v>#REF!</v>
      </c>
      <c r="E433" s="99"/>
      <c r="F433" s="99"/>
      <c r="G433" s="99"/>
      <c r="H433" s="100"/>
      <c r="I433" s="101"/>
      <c r="J433" s="101"/>
      <c r="K433" s="101"/>
      <c r="L433" s="102"/>
      <c r="M433" s="103"/>
      <c r="O433" s="104"/>
      <c r="P433" s="147" t="e">
        <f>#REF!</f>
        <v>#REF!</v>
      </c>
      <c r="Q433" s="99"/>
      <c r="R433" s="99"/>
      <c r="S433" s="99"/>
      <c r="T433" s="100"/>
      <c r="U433" s="101"/>
      <c r="V433" s="101"/>
      <c r="W433" s="101"/>
      <c r="X433" s="102"/>
      <c r="Y433" s="103"/>
      <c r="AB433" s="105"/>
    </row>
    <row r="434" spans="3:28" s="89" customFormat="1" ht="21.75" customHeight="1">
      <c r="C434" s="103"/>
      <c r="D434" s="147" t="e">
        <f>#REF!</f>
        <v>#REF!</v>
      </c>
      <c r="E434" s="99" t="s">
        <v>57</v>
      </c>
      <c r="F434" s="99" t="s">
        <v>57</v>
      </c>
      <c r="G434" s="99" t="s">
        <v>57</v>
      </c>
      <c r="H434" s="100"/>
      <c r="I434" s="101"/>
      <c r="J434" s="101"/>
      <c r="K434" s="101"/>
      <c r="L434" s="102"/>
      <c r="M434" s="106"/>
      <c r="O434" s="103"/>
      <c r="P434" s="147" t="e">
        <f>#REF!</f>
        <v>#REF!</v>
      </c>
      <c r="Q434" s="99" t="s">
        <v>57</v>
      </c>
      <c r="R434" s="99" t="s">
        <v>57</v>
      </c>
      <c r="S434" s="99" t="s">
        <v>57</v>
      </c>
      <c r="T434" s="100"/>
      <c r="U434" s="101"/>
      <c r="V434" s="101"/>
      <c r="W434" s="101"/>
      <c r="X434" s="102"/>
      <c r="Y434" s="106"/>
    </row>
    <row r="435" spans="3:28" s="89" customFormat="1" ht="2.25" hidden="1" customHeight="1">
      <c r="C435" s="103"/>
      <c r="D435" s="147" t="e">
        <f>#REF!</f>
        <v>#REF!</v>
      </c>
      <c r="E435" s="99"/>
      <c r="F435" s="99"/>
      <c r="G435" s="99"/>
      <c r="H435" s="100"/>
      <c r="I435" s="101"/>
      <c r="J435" s="101"/>
      <c r="K435" s="101"/>
      <c r="L435" s="102"/>
      <c r="M435" s="106"/>
      <c r="O435" s="103"/>
      <c r="P435" s="147" t="e">
        <f>#REF!</f>
        <v>#REF!</v>
      </c>
      <c r="Q435" s="99"/>
      <c r="R435" s="99"/>
      <c r="S435" s="99"/>
      <c r="T435" s="100"/>
      <c r="U435" s="101"/>
      <c r="V435" s="101"/>
      <c r="W435" s="101"/>
      <c r="X435" s="102"/>
      <c r="Y435" s="106"/>
    </row>
    <row r="436" spans="3:28" s="89" customFormat="1" ht="22.5" hidden="1" customHeight="1">
      <c r="C436" s="103"/>
      <c r="D436" s="147" t="e">
        <f>#REF!</f>
        <v>#REF!</v>
      </c>
      <c r="E436" s="99"/>
      <c r="F436" s="99"/>
      <c r="G436" s="99"/>
      <c r="H436" s="100"/>
      <c r="I436" s="101"/>
      <c r="J436" s="101"/>
      <c r="K436" s="101"/>
      <c r="L436" s="102"/>
      <c r="M436" s="106"/>
      <c r="O436" s="103"/>
      <c r="P436" s="147" t="e">
        <f>#REF!</f>
        <v>#REF!</v>
      </c>
      <c r="Q436" s="99"/>
      <c r="R436" s="99"/>
      <c r="S436" s="99"/>
      <c r="T436" s="100"/>
      <c r="U436" s="101"/>
      <c r="V436" s="101"/>
      <c r="W436" s="101"/>
      <c r="X436" s="102"/>
      <c r="Y436" s="106"/>
    </row>
    <row r="437" spans="3:28" s="89" customFormat="1" ht="22.5" customHeight="1">
      <c r="C437" s="98"/>
      <c r="D437" s="147" t="e">
        <f>#REF!</f>
        <v>#REF!</v>
      </c>
      <c r="E437" s="99" t="s">
        <v>57</v>
      </c>
      <c r="F437" s="99" t="s">
        <v>57</v>
      </c>
      <c r="G437" s="99" t="s">
        <v>57</v>
      </c>
      <c r="H437" s="100"/>
      <c r="I437" s="101"/>
      <c r="J437" s="101"/>
      <c r="K437" s="101"/>
      <c r="L437" s="102"/>
      <c r="M437" s="106"/>
      <c r="O437" s="98"/>
      <c r="P437" s="147" t="e">
        <f>#REF!</f>
        <v>#REF!</v>
      </c>
      <c r="Q437" s="99" t="s">
        <v>57</v>
      </c>
      <c r="R437" s="99" t="s">
        <v>57</v>
      </c>
      <c r="S437" s="99" t="s">
        <v>57</v>
      </c>
      <c r="T437" s="100"/>
      <c r="U437" s="101"/>
      <c r="V437" s="101"/>
      <c r="W437" s="101"/>
      <c r="X437" s="102"/>
      <c r="Y437" s="106"/>
    </row>
    <row r="438" spans="3:28" s="89" customFormat="1" ht="0.75" customHeight="1">
      <c r="C438" s="98"/>
      <c r="D438" s="147" t="e">
        <f>#REF!</f>
        <v>#REF!</v>
      </c>
      <c r="E438" s="99"/>
      <c r="F438" s="99"/>
      <c r="G438" s="99"/>
      <c r="H438" s="100"/>
      <c r="I438" s="101"/>
      <c r="J438" s="101"/>
      <c r="K438" s="101"/>
      <c r="L438" s="102"/>
      <c r="M438" s="106"/>
      <c r="O438" s="98"/>
      <c r="P438" s="147" t="e">
        <f>#REF!</f>
        <v>#REF!</v>
      </c>
      <c r="Q438" s="99"/>
      <c r="R438" s="99"/>
      <c r="S438" s="99"/>
      <c r="T438" s="100"/>
      <c r="U438" s="101"/>
      <c r="V438" s="101"/>
      <c r="W438" s="101"/>
      <c r="X438" s="102"/>
      <c r="Y438" s="106"/>
    </row>
    <row r="439" spans="3:28" s="89" customFormat="1" ht="22.5" customHeight="1">
      <c r="C439" s="107"/>
      <c r="D439" s="148" t="e">
        <f>#REF!</f>
        <v>#REF!</v>
      </c>
      <c r="E439" s="108" t="s">
        <v>57</v>
      </c>
      <c r="F439" s="108" t="s">
        <v>57</v>
      </c>
      <c r="G439" s="108" t="s">
        <v>57</v>
      </c>
      <c r="H439" s="109"/>
      <c r="I439" s="110"/>
      <c r="J439" s="110"/>
      <c r="K439" s="110"/>
      <c r="L439" s="111"/>
      <c r="M439" s="112"/>
      <c r="O439" s="107"/>
      <c r="P439" s="148" t="e">
        <f>#REF!</f>
        <v>#REF!</v>
      </c>
      <c r="Q439" s="108" t="s">
        <v>57</v>
      </c>
      <c r="R439" s="108" t="s">
        <v>57</v>
      </c>
      <c r="S439" s="108" t="s">
        <v>57</v>
      </c>
      <c r="T439" s="109"/>
      <c r="U439" s="110"/>
      <c r="V439" s="110"/>
      <c r="W439" s="110"/>
      <c r="X439" s="111"/>
      <c r="Y439" s="112"/>
    </row>
    <row r="440" spans="3:28" s="89" customFormat="1" ht="22.5" customHeight="1">
      <c r="C440" s="90" t="s">
        <v>60</v>
      </c>
      <c r="D440" s="97" t="e">
        <f>#REF!</f>
        <v>#REF!</v>
      </c>
      <c r="E440" s="92" t="s">
        <v>57</v>
      </c>
      <c r="F440" s="92" t="s">
        <v>57</v>
      </c>
      <c r="G440" s="92" t="s">
        <v>57</v>
      </c>
      <c r="H440" s="93"/>
      <c r="I440" s="94"/>
      <c r="J440" s="94"/>
      <c r="K440" s="94"/>
      <c r="L440" s="95"/>
      <c r="M440" s="96"/>
      <c r="O440" s="90" t="s">
        <v>60</v>
      </c>
      <c r="P440" s="97" t="e">
        <f>#REF!</f>
        <v>#REF!</v>
      </c>
      <c r="Q440" s="92" t="s">
        <v>57</v>
      </c>
      <c r="R440" s="92" t="s">
        <v>57</v>
      </c>
      <c r="S440" s="92" t="s">
        <v>57</v>
      </c>
      <c r="T440" s="93"/>
      <c r="U440" s="94"/>
      <c r="V440" s="94"/>
      <c r="W440" s="94"/>
      <c r="X440" s="95"/>
      <c r="Y440" s="96"/>
    </row>
    <row r="441" spans="3:28" s="89" customFormat="1" ht="0.75" customHeight="1">
      <c r="C441" s="98"/>
      <c r="D441" s="147" t="e">
        <f>#REF!</f>
        <v>#REF!</v>
      </c>
      <c r="E441" s="99"/>
      <c r="F441" s="99"/>
      <c r="G441" s="99"/>
      <c r="H441" s="100"/>
      <c r="I441" s="101"/>
      <c r="J441" s="101"/>
      <c r="K441" s="101"/>
      <c r="L441" s="102"/>
      <c r="M441" s="103"/>
      <c r="O441" s="98"/>
      <c r="P441" s="147" t="e">
        <f>#REF!</f>
        <v>#REF!</v>
      </c>
      <c r="Q441" s="99"/>
      <c r="R441" s="99"/>
      <c r="S441" s="99"/>
      <c r="T441" s="100"/>
      <c r="U441" s="101"/>
      <c r="V441" s="101"/>
      <c r="W441" s="101"/>
      <c r="X441" s="102"/>
      <c r="Y441" s="103"/>
    </row>
    <row r="442" spans="3:28" s="89" customFormat="1" ht="22.5" hidden="1" customHeight="1">
      <c r="C442" s="98"/>
      <c r="D442" s="147" t="e">
        <f>#REF!</f>
        <v>#REF!</v>
      </c>
      <c r="E442" s="99"/>
      <c r="F442" s="99"/>
      <c r="G442" s="99"/>
      <c r="H442" s="100"/>
      <c r="I442" s="101"/>
      <c r="J442" s="101"/>
      <c r="K442" s="101"/>
      <c r="L442" s="102"/>
      <c r="M442" s="103"/>
      <c r="O442" s="98"/>
      <c r="P442" s="147" t="e">
        <f>#REF!</f>
        <v>#REF!</v>
      </c>
      <c r="Q442" s="99"/>
      <c r="R442" s="99"/>
      <c r="S442" s="99"/>
      <c r="T442" s="100"/>
      <c r="U442" s="101"/>
      <c r="V442" s="101"/>
      <c r="W442" s="101"/>
      <c r="X442" s="102"/>
      <c r="Y442" s="103"/>
    </row>
    <row r="443" spans="3:28" s="89" customFormat="1" ht="20.25" customHeight="1">
      <c r="C443" s="104">
        <f>+C431+1</f>
        <v>46184</v>
      </c>
      <c r="D443" s="147" t="e">
        <f>#REF!</f>
        <v>#REF!</v>
      </c>
      <c r="E443" s="99" t="s">
        <v>57</v>
      </c>
      <c r="F443" s="99" t="s">
        <v>57</v>
      </c>
      <c r="G443" s="99" t="s">
        <v>57</v>
      </c>
      <c r="H443" s="100"/>
      <c r="I443" s="101"/>
      <c r="J443" s="101"/>
      <c r="K443" s="101"/>
      <c r="L443" s="102"/>
      <c r="M443" s="103"/>
      <c r="O443" s="104">
        <f>+O431+1</f>
        <v>6</v>
      </c>
      <c r="P443" s="147" t="e">
        <f>#REF!</f>
        <v>#REF!</v>
      </c>
      <c r="Q443" s="99" t="s">
        <v>57</v>
      </c>
      <c r="R443" s="99" t="s">
        <v>57</v>
      </c>
      <c r="S443" s="99" t="s">
        <v>57</v>
      </c>
      <c r="T443" s="100"/>
      <c r="U443" s="101"/>
      <c r="V443" s="101"/>
      <c r="W443" s="101"/>
      <c r="X443" s="102"/>
      <c r="Y443" s="103"/>
      <c r="AB443" s="105"/>
    </row>
    <row r="444" spans="3:28" s="89" customFormat="1" ht="22.5" hidden="1" customHeight="1">
      <c r="C444" s="104"/>
      <c r="D444" s="147" t="e">
        <f>#REF!</f>
        <v>#REF!</v>
      </c>
      <c r="E444" s="99"/>
      <c r="F444" s="99"/>
      <c r="G444" s="99"/>
      <c r="H444" s="100"/>
      <c r="I444" s="101"/>
      <c r="J444" s="101"/>
      <c r="K444" s="101"/>
      <c r="L444" s="102"/>
      <c r="M444" s="103"/>
      <c r="O444" s="104"/>
      <c r="P444" s="147" t="e">
        <f>#REF!</f>
        <v>#REF!</v>
      </c>
      <c r="Q444" s="99"/>
      <c r="R444" s="99"/>
      <c r="S444" s="99"/>
      <c r="T444" s="100"/>
      <c r="U444" s="101"/>
      <c r="V444" s="101"/>
      <c r="W444" s="101"/>
      <c r="X444" s="102"/>
      <c r="Y444" s="103"/>
      <c r="AB444" s="105"/>
    </row>
    <row r="445" spans="3:28" s="89" customFormat="1" ht="0.75" customHeight="1">
      <c r="C445" s="104"/>
      <c r="D445" s="147" t="e">
        <f>#REF!</f>
        <v>#REF!</v>
      </c>
      <c r="E445" s="99"/>
      <c r="F445" s="99"/>
      <c r="G445" s="99"/>
      <c r="H445" s="100"/>
      <c r="I445" s="101"/>
      <c r="J445" s="101"/>
      <c r="K445" s="101"/>
      <c r="L445" s="102"/>
      <c r="M445" s="103"/>
      <c r="O445" s="104"/>
      <c r="P445" s="147" t="e">
        <f>#REF!</f>
        <v>#REF!</v>
      </c>
      <c r="Q445" s="99"/>
      <c r="R445" s="99"/>
      <c r="S445" s="99"/>
      <c r="T445" s="100"/>
      <c r="U445" s="101"/>
      <c r="V445" s="101"/>
      <c r="W445" s="101"/>
      <c r="X445" s="102"/>
      <c r="Y445" s="103"/>
      <c r="AB445" s="105"/>
    </row>
    <row r="446" spans="3:28" s="89" customFormat="1" ht="21.75" customHeight="1">
      <c r="C446" s="103"/>
      <c r="D446" s="147" t="e">
        <f>#REF!</f>
        <v>#REF!</v>
      </c>
      <c r="E446" s="99" t="s">
        <v>57</v>
      </c>
      <c r="F446" s="99" t="s">
        <v>57</v>
      </c>
      <c r="G446" s="99" t="s">
        <v>57</v>
      </c>
      <c r="H446" s="100"/>
      <c r="I446" s="101"/>
      <c r="J446" s="101"/>
      <c r="K446" s="101"/>
      <c r="L446" s="102"/>
      <c r="M446" s="106"/>
      <c r="O446" s="103"/>
      <c r="P446" s="147" t="e">
        <f>#REF!</f>
        <v>#REF!</v>
      </c>
      <c r="Q446" s="99" t="s">
        <v>57</v>
      </c>
      <c r="R446" s="99" t="s">
        <v>57</v>
      </c>
      <c r="S446" s="99" t="s">
        <v>57</v>
      </c>
      <c r="T446" s="100"/>
      <c r="U446" s="101"/>
      <c r="V446" s="101"/>
      <c r="W446" s="101"/>
      <c r="X446" s="102"/>
      <c r="Y446" s="106"/>
    </row>
    <row r="447" spans="3:28" s="89" customFormat="1" ht="2.25" hidden="1" customHeight="1">
      <c r="C447" s="103"/>
      <c r="D447" s="147" t="e">
        <f>#REF!</f>
        <v>#REF!</v>
      </c>
      <c r="E447" s="99"/>
      <c r="F447" s="99"/>
      <c r="G447" s="99"/>
      <c r="H447" s="100"/>
      <c r="I447" s="101"/>
      <c r="J447" s="101"/>
      <c r="K447" s="101"/>
      <c r="L447" s="102"/>
      <c r="M447" s="106"/>
      <c r="O447" s="103"/>
      <c r="P447" s="147" t="e">
        <f>#REF!</f>
        <v>#REF!</v>
      </c>
      <c r="Q447" s="99"/>
      <c r="R447" s="99"/>
      <c r="S447" s="99"/>
      <c r="T447" s="100"/>
      <c r="U447" s="101"/>
      <c r="V447" s="101"/>
      <c r="W447" s="101"/>
      <c r="X447" s="102"/>
      <c r="Y447" s="106"/>
    </row>
    <row r="448" spans="3:28" s="89" customFormat="1" ht="22.5" hidden="1" customHeight="1">
      <c r="C448" s="103"/>
      <c r="D448" s="147" t="e">
        <f>#REF!</f>
        <v>#REF!</v>
      </c>
      <c r="E448" s="99"/>
      <c r="F448" s="99"/>
      <c r="G448" s="99"/>
      <c r="H448" s="100"/>
      <c r="I448" s="101"/>
      <c r="J448" s="101"/>
      <c r="K448" s="101"/>
      <c r="L448" s="102"/>
      <c r="M448" s="106"/>
      <c r="O448" s="103"/>
      <c r="P448" s="147" t="e">
        <f>#REF!</f>
        <v>#REF!</v>
      </c>
      <c r="Q448" s="99"/>
      <c r="R448" s="99"/>
      <c r="S448" s="99"/>
      <c r="T448" s="100"/>
      <c r="U448" s="101"/>
      <c r="V448" s="101"/>
      <c r="W448" s="101"/>
      <c r="X448" s="102"/>
      <c r="Y448" s="106"/>
    </row>
    <row r="449" spans="3:28" s="89" customFormat="1" ht="22.5" customHeight="1">
      <c r="C449" s="98"/>
      <c r="D449" s="147" t="e">
        <f>#REF!</f>
        <v>#REF!</v>
      </c>
      <c r="E449" s="99" t="s">
        <v>57</v>
      </c>
      <c r="F449" s="99" t="s">
        <v>57</v>
      </c>
      <c r="G449" s="99" t="s">
        <v>57</v>
      </c>
      <c r="H449" s="100"/>
      <c r="I449" s="101"/>
      <c r="J449" s="101"/>
      <c r="K449" s="101"/>
      <c r="L449" s="102"/>
      <c r="M449" s="106"/>
      <c r="O449" s="98"/>
      <c r="P449" s="147" t="e">
        <f>#REF!</f>
        <v>#REF!</v>
      </c>
      <c r="Q449" s="99" t="s">
        <v>57</v>
      </c>
      <c r="R449" s="99" t="s">
        <v>57</v>
      </c>
      <c r="S449" s="99" t="s">
        <v>57</v>
      </c>
      <c r="T449" s="100"/>
      <c r="U449" s="101"/>
      <c r="V449" s="101"/>
      <c r="W449" s="101"/>
      <c r="X449" s="102"/>
      <c r="Y449" s="106"/>
    </row>
    <row r="450" spans="3:28" s="89" customFormat="1" ht="0.75" customHeight="1">
      <c r="C450" s="98"/>
      <c r="D450" s="147" t="e">
        <f>#REF!</f>
        <v>#REF!</v>
      </c>
      <c r="E450" s="99"/>
      <c r="F450" s="99"/>
      <c r="G450" s="99"/>
      <c r="H450" s="100"/>
      <c r="I450" s="101"/>
      <c r="J450" s="101"/>
      <c r="K450" s="101"/>
      <c r="L450" s="102"/>
      <c r="M450" s="106"/>
      <c r="O450" s="98"/>
      <c r="P450" s="147" t="e">
        <f>#REF!</f>
        <v>#REF!</v>
      </c>
      <c r="Q450" s="99"/>
      <c r="R450" s="99"/>
      <c r="S450" s="99"/>
      <c r="T450" s="100"/>
      <c r="U450" s="101"/>
      <c r="V450" s="101"/>
      <c r="W450" s="101"/>
      <c r="X450" s="102"/>
      <c r="Y450" s="106"/>
    </row>
    <row r="451" spans="3:28" s="89" customFormat="1" ht="22.5" customHeight="1">
      <c r="C451" s="107"/>
      <c r="D451" s="148" t="e">
        <f>#REF!</f>
        <v>#REF!</v>
      </c>
      <c r="E451" s="108" t="s">
        <v>57</v>
      </c>
      <c r="F451" s="108" t="s">
        <v>57</v>
      </c>
      <c r="G451" s="108" t="s">
        <v>57</v>
      </c>
      <c r="H451" s="109"/>
      <c r="I451" s="110"/>
      <c r="J451" s="110"/>
      <c r="K451" s="110"/>
      <c r="L451" s="111"/>
      <c r="M451" s="112"/>
      <c r="O451" s="107"/>
      <c r="P451" s="148" t="e">
        <f>#REF!</f>
        <v>#REF!</v>
      </c>
      <c r="Q451" s="108" t="s">
        <v>57</v>
      </c>
      <c r="R451" s="108" t="s">
        <v>57</v>
      </c>
      <c r="S451" s="108" t="s">
        <v>57</v>
      </c>
      <c r="T451" s="109"/>
      <c r="U451" s="110"/>
      <c r="V451" s="110"/>
      <c r="W451" s="110"/>
      <c r="X451" s="111"/>
      <c r="Y451" s="112"/>
    </row>
    <row r="452" spans="3:28" s="89" customFormat="1" ht="22.5" customHeight="1">
      <c r="C452" s="90" t="s">
        <v>61</v>
      </c>
      <c r="D452" s="91" t="e">
        <f>#REF!</f>
        <v>#REF!</v>
      </c>
      <c r="E452" s="92" t="s">
        <v>57</v>
      </c>
      <c r="F452" s="92" t="s">
        <v>57</v>
      </c>
      <c r="G452" s="92" t="s">
        <v>57</v>
      </c>
      <c r="H452" s="93"/>
      <c r="I452" s="94"/>
      <c r="J452" s="94"/>
      <c r="K452" s="94"/>
      <c r="L452" s="95"/>
      <c r="M452" s="96"/>
      <c r="O452" s="90" t="s">
        <v>61</v>
      </c>
      <c r="P452" s="91" t="e">
        <f>#REF!</f>
        <v>#REF!</v>
      </c>
      <c r="Q452" s="92" t="s">
        <v>57</v>
      </c>
      <c r="R452" s="92" t="s">
        <v>57</v>
      </c>
      <c r="S452" s="92" t="s">
        <v>57</v>
      </c>
      <c r="T452" s="93"/>
      <c r="U452" s="94"/>
      <c r="V452" s="94"/>
      <c r="W452" s="94"/>
      <c r="X452" s="95"/>
      <c r="Y452" s="96"/>
    </row>
    <row r="453" spans="3:28" s="89" customFormat="1" ht="0.75" customHeight="1">
      <c r="C453" s="98"/>
      <c r="D453" s="91" t="e">
        <f>#REF!</f>
        <v>#REF!</v>
      </c>
      <c r="E453" s="99"/>
      <c r="F453" s="99"/>
      <c r="G453" s="99"/>
      <c r="H453" s="100"/>
      <c r="I453" s="101"/>
      <c r="J453" s="101"/>
      <c r="K453" s="101"/>
      <c r="L453" s="102"/>
      <c r="M453" s="103"/>
      <c r="O453" s="98"/>
      <c r="P453" s="91" t="e">
        <f>#REF!</f>
        <v>#REF!</v>
      </c>
      <c r="Q453" s="99"/>
      <c r="R453" s="99"/>
      <c r="S453" s="99"/>
      <c r="T453" s="100"/>
      <c r="U453" s="101"/>
      <c r="V453" s="101"/>
      <c r="W453" s="101"/>
      <c r="X453" s="102"/>
      <c r="Y453" s="103"/>
    </row>
    <row r="454" spans="3:28" s="89" customFormat="1" ht="22.5" hidden="1" customHeight="1">
      <c r="C454" s="98"/>
      <c r="D454" s="91" t="e">
        <f>#REF!</f>
        <v>#REF!</v>
      </c>
      <c r="E454" s="99"/>
      <c r="F454" s="99"/>
      <c r="G454" s="99"/>
      <c r="H454" s="100"/>
      <c r="I454" s="101"/>
      <c r="J454" s="101"/>
      <c r="K454" s="101"/>
      <c r="L454" s="102"/>
      <c r="M454" s="103"/>
      <c r="O454" s="98"/>
      <c r="P454" s="91" t="e">
        <f>#REF!</f>
        <v>#REF!</v>
      </c>
      <c r="Q454" s="99"/>
      <c r="R454" s="99"/>
      <c r="S454" s="99"/>
      <c r="T454" s="100"/>
      <c r="U454" s="101"/>
      <c r="V454" s="101"/>
      <c r="W454" s="101"/>
      <c r="X454" s="102"/>
      <c r="Y454" s="103"/>
    </row>
    <row r="455" spans="3:28" s="89" customFormat="1" ht="20.25" customHeight="1">
      <c r="C455" s="104">
        <f>+C443+1</f>
        <v>46185</v>
      </c>
      <c r="D455" s="91" t="e">
        <f>#REF!</f>
        <v>#REF!</v>
      </c>
      <c r="E455" s="99" t="s">
        <v>57</v>
      </c>
      <c r="F455" s="99" t="s">
        <v>57</v>
      </c>
      <c r="G455" s="99" t="s">
        <v>57</v>
      </c>
      <c r="H455" s="100"/>
      <c r="I455" s="101"/>
      <c r="J455" s="101"/>
      <c r="K455" s="101"/>
      <c r="L455" s="102"/>
      <c r="M455" s="103"/>
      <c r="O455" s="104">
        <f>+O443+1</f>
        <v>7</v>
      </c>
      <c r="P455" s="91" t="e">
        <f>#REF!</f>
        <v>#REF!</v>
      </c>
      <c r="Q455" s="99" t="s">
        <v>57</v>
      </c>
      <c r="R455" s="99" t="s">
        <v>57</v>
      </c>
      <c r="S455" s="99" t="s">
        <v>57</v>
      </c>
      <c r="T455" s="100"/>
      <c r="U455" s="101"/>
      <c r="V455" s="101"/>
      <c r="W455" s="101"/>
      <c r="X455" s="102"/>
      <c r="Y455" s="103"/>
      <c r="AB455" s="105"/>
    </row>
    <row r="456" spans="3:28" s="89" customFormat="1" ht="22.5" hidden="1" customHeight="1">
      <c r="C456" s="104"/>
      <c r="D456" s="91" t="e">
        <f>#REF!</f>
        <v>#REF!</v>
      </c>
      <c r="E456" s="99"/>
      <c r="F456" s="99"/>
      <c r="G456" s="99"/>
      <c r="H456" s="100"/>
      <c r="I456" s="101"/>
      <c r="J456" s="101"/>
      <c r="K456" s="101"/>
      <c r="L456" s="102"/>
      <c r="M456" s="103"/>
      <c r="O456" s="104"/>
      <c r="P456" s="91" t="e">
        <f>#REF!</f>
        <v>#REF!</v>
      </c>
      <c r="Q456" s="99"/>
      <c r="R456" s="99"/>
      <c r="S456" s="99"/>
      <c r="T456" s="100"/>
      <c r="U456" s="101"/>
      <c r="V456" s="101"/>
      <c r="W456" s="101"/>
      <c r="X456" s="102"/>
      <c r="Y456" s="103"/>
      <c r="AB456" s="105"/>
    </row>
    <row r="457" spans="3:28" s="89" customFormat="1" ht="0.75" customHeight="1">
      <c r="C457" s="104"/>
      <c r="D457" s="91" t="e">
        <f>#REF!</f>
        <v>#REF!</v>
      </c>
      <c r="E457" s="99"/>
      <c r="F457" s="99"/>
      <c r="G457" s="99"/>
      <c r="H457" s="100"/>
      <c r="I457" s="101"/>
      <c r="J457" s="101"/>
      <c r="K457" s="101"/>
      <c r="L457" s="102"/>
      <c r="M457" s="103"/>
      <c r="O457" s="104"/>
      <c r="P457" s="91" t="e">
        <f>#REF!</f>
        <v>#REF!</v>
      </c>
      <c r="Q457" s="99"/>
      <c r="R457" s="99"/>
      <c r="S457" s="99"/>
      <c r="T457" s="100"/>
      <c r="U457" s="101"/>
      <c r="V457" s="101"/>
      <c r="W457" s="101"/>
      <c r="X457" s="102"/>
      <c r="Y457" s="103"/>
      <c r="AB457" s="105"/>
    </row>
    <row r="458" spans="3:28" s="89" customFormat="1" ht="21.75" customHeight="1">
      <c r="C458" s="103"/>
      <c r="D458" s="91" t="e">
        <f>#REF!</f>
        <v>#REF!</v>
      </c>
      <c r="E458" s="99" t="s">
        <v>57</v>
      </c>
      <c r="F458" s="99" t="s">
        <v>57</v>
      </c>
      <c r="G458" s="99" t="s">
        <v>57</v>
      </c>
      <c r="H458" s="100"/>
      <c r="I458" s="101"/>
      <c r="J458" s="101"/>
      <c r="K458" s="101"/>
      <c r="L458" s="102"/>
      <c r="M458" s="106"/>
      <c r="O458" s="103"/>
      <c r="P458" s="91" t="e">
        <f>#REF!</f>
        <v>#REF!</v>
      </c>
      <c r="Q458" s="99" t="s">
        <v>57</v>
      </c>
      <c r="R458" s="99" t="s">
        <v>57</v>
      </c>
      <c r="S458" s="99" t="s">
        <v>57</v>
      </c>
      <c r="T458" s="100"/>
      <c r="U458" s="101"/>
      <c r="V458" s="101"/>
      <c r="W458" s="101"/>
      <c r="X458" s="102"/>
      <c r="Y458" s="106"/>
    </row>
    <row r="459" spans="3:28" s="89" customFormat="1" ht="2.25" hidden="1" customHeight="1">
      <c r="C459" s="103"/>
      <c r="D459" s="91" t="e">
        <f>#REF!</f>
        <v>#REF!</v>
      </c>
      <c r="E459" s="99"/>
      <c r="F459" s="99"/>
      <c r="G459" s="99"/>
      <c r="H459" s="100"/>
      <c r="I459" s="101"/>
      <c r="J459" s="101"/>
      <c r="K459" s="101"/>
      <c r="L459" s="102"/>
      <c r="M459" s="106"/>
      <c r="O459" s="103"/>
      <c r="P459" s="91" t="e">
        <f>#REF!</f>
        <v>#REF!</v>
      </c>
      <c r="Q459" s="99"/>
      <c r="R459" s="99"/>
      <c r="S459" s="99"/>
      <c r="T459" s="100"/>
      <c r="U459" s="101"/>
      <c r="V459" s="101"/>
      <c r="W459" s="101"/>
      <c r="X459" s="102"/>
      <c r="Y459" s="106"/>
    </row>
    <row r="460" spans="3:28" s="89" customFormat="1" ht="22.5" hidden="1" customHeight="1">
      <c r="C460" s="103"/>
      <c r="D460" s="91" t="e">
        <f>#REF!</f>
        <v>#REF!</v>
      </c>
      <c r="E460" s="99"/>
      <c r="F460" s="99"/>
      <c r="G460" s="99"/>
      <c r="H460" s="100"/>
      <c r="I460" s="101"/>
      <c r="J460" s="101"/>
      <c r="K460" s="101"/>
      <c r="L460" s="102"/>
      <c r="M460" s="106"/>
      <c r="O460" s="103"/>
      <c r="P460" s="91" t="e">
        <f>#REF!</f>
        <v>#REF!</v>
      </c>
      <c r="Q460" s="99"/>
      <c r="R460" s="99"/>
      <c r="S460" s="99"/>
      <c r="T460" s="100"/>
      <c r="U460" s="101"/>
      <c r="V460" s="101"/>
      <c r="W460" s="101"/>
      <c r="X460" s="102"/>
      <c r="Y460" s="106"/>
    </row>
    <row r="461" spans="3:28" s="89" customFormat="1" ht="22.5" customHeight="1">
      <c r="C461" s="98"/>
      <c r="D461" s="91" t="e">
        <f>#REF!</f>
        <v>#REF!</v>
      </c>
      <c r="E461" s="99" t="s">
        <v>57</v>
      </c>
      <c r="F461" s="99" t="s">
        <v>57</v>
      </c>
      <c r="G461" s="99" t="s">
        <v>57</v>
      </c>
      <c r="H461" s="100"/>
      <c r="I461" s="101"/>
      <c r="J461" s="101"/>
      <c r="K461" s="101"/>
      <c r="L461" s="102"/>
      <c r="M461" s="106"/>
      <c r="O461" s="98"/>
      <c r="P461" s="91" t="e">
        <f>#REF!</f>
        <v>#REF!</v>
      </c>
      <c r="Q461" s="99" t="s">
        <v>57</v>
      </c>
      <c r="R461" s="99" t="s">
        <v>57</v>
      </c>
      <c r="S461" s="99" t="s">
        <v>57</v>
      </c>
      <c r="T461" s="100"/>
      <c r="U461" s="101"/>
      <c r="V461" s="101"/>
      <c r="W461" s="101"/>
      <c r="X461" s="102"/>
      <c r="Y461" s="106"/>
    </row>
    <row r="462" spans="3:28" s="89" customFormat="1" ht="0.75" customHeight="1">
      <c r="C462" s="98"/>
      <c r="D462" s="91" t="e">
        <f>#REF!</f>
        <v>#REF!</v>
      </c>
      <c r="E462" s="99"/>
      <c r="F462" s="99"/>
      <c r="G462" s="99"/>
      <c r="H462" s="100"/>
      <c r="I462" s="101"/>
      <c r="J462" s="101"/>
      <c r="K462" s="101"/>
      <c r="L462" s="102"/>
      <c r="M462" s="106"/>
      <c r="O462" s="98"/>
      <c r="P462" s="91" t="e">
        <f>#REF!</f>
        <v>#REF!</v>
      </c>
      <c r="Q462" s="99"/>
      <c r="R462" s="99"/>
      <c r="S462" s="99"/>
      <c r="T462" s="100"/>
      <c r="U462" s="101"/>
      <c r="V462" s="101"/>
      <c r="W462" s="101"/>
      <c r="X462" s="102"/>
      <c r="Y462" s="106"/>
    </row>
    <row r="463" spans="3:28" s="89" customFormat="1" ht="22.5" customHeight="1">
      <c r="C463" s="107"/>
      <c r="D463" s="91" t="e">
        <f>#REF!</f>
        <v>#REF!</v>
      </c>
      <c r="E463" s="108" t="s">
        <v>57</v>
      </c>
      <c r="F463" s="108" t="s">
        <v>57</v>
      </c>
      <c r="G463" s="108" t="s">
        <v>57</v>
      </c>
      <c r="H463" s="109"/>
      <c r="I463" s="110"/>
      <c r="J463" s="110"/>
      <c r="K463" s="110"/>
      <c r="L463" s="111"/>
      <c r="M463" s="112"/>
      <c r="O463" s="107"/>
      <c r="P463" s="91" t="e">
        <f>#REF!</f>
        <v>#REF!</v>
      </c>
      <c r="Q463" s="108" t="s">
        <v>57</v>
      </c>
      <c r="R463" s="108" t="s">
        <v>57</v>
      </c>
      <c r="S463" s="108" t="s">
        <v>57</v>
      </c>
      <c r="T463" s="109"/>
      <c r="U463" s="110"/>
      <c r="V463" s="110"/>
      <c r="W463" s="110"/>
      <c r="X463" s="111"/>
      <c r="Y463" s="112"/>
    </row>
    <row r="464" spans="3:28" ht="15" customHeight="1">
      <c r="C464" s="297" t="s">
        <v>62</v>
      </c>
      <c r="D464" s="297"/>
      <c r="E464" s="297"/>
      <c r="F464" s="297"/>
      <c r="G464" s="297"/>
      <c r="H464" s="297"/>
      <c r="I464" s="297"/>
      <c r="J464" s="297"/>
      <c r="K464" s="297"/>
      <c r="L464" s="297"/>
      <c r="M464" s="297"/>
      <c r="O464" s="297" t="s">
        <v>62</v>
      </c>
      <c r="P464" s="297"/>
      <c r="Q464" s="297"/>
      <c r="R464" s="297"/>
      <c r="S464" s="297"/>
      <c r="T464" s="297"/>
      <c r="U464" s="297"/>
      <c r="V464" s="297"/>
      <c r="W464" s="297"/>
      <c r="X464" s="297"/>
      <c r="Y464" s="297"/>
    </row>
    <row r="465" spans="1:25">
      <c r="C465" s="113"/>
      <c r="D465" s="113"/>
      <c r="E465" s="113"/>
      <c r="F465" s="113"/>
      <c r="G465" s="113"/>
      <c r="H465" s="113"/>
      <c r="I465" s="113"/>
      <c r="J465" s="113"/>
      <c r="K465" s="113"/>
      <c r="L465" s="113"/>
      <c r="M465" s="113"/>
      <c r="O465" s="113"/>
      <c r="P465" s="113"/>
      <c r="Q465" s="113"/>
      <c r="R465" s="113"/>
      <c r="S465" s="113"/>
      <c r="T465" s="113"/>
      <c r="U465" s="113"/>
      <c r="V465" s="113"/>
      <c r="W465" s="113"/>
      <c r="X465" s="113"/>
      <c r="Y465" s="113"/>
    </row>
    <row r="466" spans="1:25">
      <c r="C466" s="298" t="s">
        <v>63</v>
      </c>
      <c r="D466" s="298"/>
      <c r="E466" s="298"/>
      <c r="F466" s="298"/>
      <c r="G466" s="298"/>
      <c r="H466" s="298"/>
      <c r="I466" s="298"/>
      <c r="J466" s="298"/>
      <c r="K466" s="298"/>
      <c r="L466" s="298"/>
      <c r="M466" s="298"/>
      <c r="O466" s="298" t="s">
        <v>63</v>
      </c>
      <c r="P466" s="298"/>
      <c r="Q466" s="298"/>
      <c r="R466" s="298"/>
      <c r="S466" s="298"/>
      <c r="T466" s="298"/>
      <c r="U466" s="298"/>
      <c r="V466" s="298"/>
      <c r="W466" s="298"/>
      <c r="X466" s="298"/>
      <c r="Y466" s="298"/>
    </row>
    <row r="467" spans="1:25" ht="115.5" customHeight="1">
      <c r="C467" s="299"/>
      <c r="D467" s="300"/>
      <c r="E467" s="300"/>
      <c r="F467" s="300"/>
      <c r="G467" s="300"/>
      <c r="H467" s="300"/>
      <c r="I467" s="300"/>
      <c r="J467" s="300"/>
      <c r="K467" s="300"/>
      <c r="L467" s="300"/>
      <c r="M467" s="301"/>
      <c r="O467" s="299"/>
      <c r="P467" s="300"/>
      <c r="Q467" s="300"/>
      <c r="R467" s="300"/>
      <c r="S467" s="300"/>
      <c r="T467" s="300"/>
      <c r="U467" s="300"/>
      <c r="V467" s="300"/>
      <c r="W467" s="300"/>
      <c r="X467" s="300"/>
      <c r="Y467" s="301"/>
    </row>
    <row r="469" spans="1:25" ht="53.25" customHeight="1">
      <c r="C469" s="67"/>
      <c r="D469" s="68"/>
      <c r="E469" s="69"/>
      <c r="F469" s="69"/>
      <c r="G469" s="69"/>
      <c r="H469" s="69"/>
      <c r="I469" s="69"/>
      <c r="J469" s="69"/>
      <c r="K469" s="69"/>
      <c r="L469" s="69"/>
      <c r="M469" s="70"/>
      <c r="O469" s="67"/>
      <c r="P469" s="68"/>
      <c r="Q469" s="69"/>
      <c r="R469" s="69"/>
      <c r="S469" s="69"/>
      <c r="T469" s="69"/>
      <c r="U469" s="69"/>
      <c r="V469" s="69"/>
      <c r="W469" s="69"/>
      <c r="X469" s="69"/>
      <c r="Y469" s="70"/>
    </row>
    <row r="470" spans="1:25" ht="5.25" customHeight="1"/>
    <row r="471" spans="1:25">
      <c r="A471" s="72"/>
      <c r="C471" s="282"/>
      <c r="D471" s="282"/>
      <c r="E471" s="283"/>
      <c r="F471" s="283"/>
      <c r="G471" s="283"/>
      <c r="H471" s="283"/>
      <c r="I471" s="283"/>
      <c r="J471" s="283"/>
      <c r="K471" s="283"/>
      <c r="L471" s="283"/>
      <c r="M471" s="73"/>
      <c r="O471" s="282"/>
      <c r="P471" s="282"/>
      <c r="Q471" s="283"/>
      <c r="R471" s="283"/>
      <c r="S471" s="283"/>
      <c r="T471" s="283"/>
      <c r="U471" s="283"/>
      <c r="V471" s="283"/>
      <c r="W471" s="283"/>
      <c r="X471" s="283"/>
      <c r="Y471" s="73"/>
    </row>
    <row r="472" spans="1:25">
      <c r="A472" s="74"/>
      <c r="C472" s="75"/>
      <c r="D472" s="75"/>
      <c r="E472" s="76"/>
      <c r="F472" s="76"/>
      <c r="G472" s="76"/>
      <c r="H472" s="76"/>
      <c r="I472" s="76"/>
      <c r="J472" s="76"/>
      <c r="K472" s="76"/>
      <c r="L472" s="76"/>
      <c r="M472" s="77"/>
      <c r="O472" s="75"/>
      <c r="P472" s="75"/>
      <c r="Q472" s="76"/>
      <c r="R472" s="76"/>
      <c r="S472" s="76"/>
      <c r="T472" s="76"/>
      <c r="U472" s="76"/>
      <c r="V472" s="76"/>
      <c r="W472" s="76"/>
      <c r="X472" s="76"/>
      <c r="Y472" s="77"/>
    </row>
    <row r="473" spans="1:25" ht="15.75">
      <c r="A473" s="72"/>
      <c r="C473" s="78"/>
      <c r="D473" s="284"/>
      <c r="E473" s="284"/>
      <c r="F473" s="284"/>
      <c r="G473" s="284"/>
      <c r="H473" s="284"/>
      <c r="I473" s="284"/>
      <c r="J473" s="284"/>
      <c r="K473" s="284"/>
      <c r="L473" s="284"/>
      <c r="M473" s="284"/>
      <c r="O473" s="78"/>
      <c r="P473" s="284"/>
      <c r="Q473" s="284"/>
      <c r="R473" s="284"/>
      <c r="S473" s="284"/>
      <c r="T473" s="284"/>
      <c r="U473" s="284"/>
      <c r="V473" s="284"/>
      <c r="W473" s="284"/>
      <c r="X473" s="284"/>
      <c r="Y473" s="284"/>
    </row>
    <row r="474" spans="1:25">
      <c r="A474" s="79"/>
    </row>
    <row r="475" spans="1:25" ht="18" customHeight="1">
      <c r="A475" s="72"/>
      <c r="C475" s="78"/>
      <c r="O475" s="78"/>
    </row>
    <row r="476" spans="1:25">
      <c r="A476" s="79"/>
    </row>
    <row r="477" spans="1:25" ht="63" customHeight="1">
      <c r="C477" s="293"/>
      <c r="D477" s="293"/>
      <c r="E477" s="293"/>
      <c r="F477" s="293"/>
      <c r="G477" s="293"/>
      <c r="H477" s="293"/>
      <c r="I477" s="293"/>
      <c r="J477" s="293"/>
      <c r="K477" s="293"/>
      <c r="L477" s="293"/>
      <c r="M477" s="293"/>
      <c r="O477" s="293"/>
      <c r="P477" s="293"/>
      <c r="Q477" s="293"/>
      <c r="R477" s="293"/>
      <c r="S477" s="293"/>
      <c r="T477" s="293"/>
      <c r="U477" s="293"/>
      <c r="V477" s="293"/>
      <c r="W477" s="293"/>
      <c r="X477" s="293"/>
      <c r="Y477" s="293"/>
    </row>
    <row r="478" spans="1:25" ht="9" customHeight="1"/>
    <row r="479" spans="1:25" ht="15" customHeight="1">
      <c r="E479" s="80"/>
      <c r="G479" s="81"/>
      <c r="H479" s="294"/>
      <c r="I479" s="295"/>
      <c r="J479" s="295"/>
      <c r="K479" s="295"/>
      <c r="L479" s="295"/>
      <c r="M479" s="296"/>
      <c r="Q479" s="80"/>
      <c r="S479" s="81"/>
      <c r="T479" s="294"/>
      <c r="U479" s="295"/>
      <c r="V479" s="295"/>
      <c r="W479" s="295"/>
      <c r="X479" s="295"/>
      <c r="Y479" s="296"/>
    </row>
    <row r="480" spans="1:25" ht="39" customHeight="1">
      <c r="E480" s="82"/>
      <c r="F480" s="83"/>
      <c r="G480" s="84"/>
      <c r="H480" s="285"/>
      <c r="I480" s="287"/>
      <c r="J480" s="287"/>
      <c r="K480" s="287"/>
      <c r="L480" s="289"/>
      <c r="M480" s="291"/>
      <c r="Q480" s="82"/>
      <c r="R480" s="83"/>
      <c r="S480" s="84"/>
      <c r="T480" s="285"/>
      <c r="U480" s="287"/>
      <c r="V480" s="287"/>
      <c r="W480" s="287"/>
      <c r="X480" s="289"/>
      <c r="Y480" s="291"/>
    </row>
    <row r="481" spans="3:28" ht="15.75">
      <c r="C481" s="85"/>
      <c r="D481" s="86"/>
      <c r="E481" s="87"/>
      <c r="F481" s="87"/>
      <c r="G481" s="87"/>
      <c r="H481" s="286"/>
      <c r="I481" s="288"/>
      <c r="J481" s="288"/>
      <c r="K481" s="288"/>
      <c r="L481" s="290"/>
      <c r="M481" s="292"/>
      <c r="O481" s="85"/>
      <c r="P481" s="88"/>
      <c r="Q481" s="87"/>
      <c r="R481" s="87"/>
      <c r="S481" s="87"/>
      <c r="T481" s="286"/>
      <c r="U481" s="288"/>
      <c r="V481" s="288"/>
      <c r="W481" s="288"/>
      <c r="X481" s="290"/>
      <c r="Y481" s="292"/>
    </row>
    <row r="482" spans="3:28" s="89" customFormat="1" ht="22.5" customHeight="1">
      <c r="C482" s="90"/>
      <c r="D482" s="91"/>
      <c r="E482" s="92"/>
      <c r="F482" s="92"/>
      <c r="G482" s="92"/>
      <c r="H482" s="93"/>
      <c r="I482" s="94"/>
      <c r="J482" s="94"/>
      <c r="K482" s="94"/>
      <c r="L482" s="95"/>
      <c r="M482" s="96"/>
      <c r="O482" s="90"/>
      <c r="P482" s="91"/>
      <c r="Q482" s="92"/>
      <c r="R482" s="92"/>
      <c r="S482" s="92"/>
      <c r="T482" s="93"/>
      <c r="U482" s="94"/>
      <c r="V482" s="94"/>
      <c r="W482" s="94"/>
      <c r="X482" s="95"/>
      <c r="Y482" s="96"/>
    </row>
    <row r="483" spans="3:28" s="89" customFormat="1" ht="0.75" customHeight="1">
      <c r="C483" s="98"/>
      <c r="D483" s="91"/>
      <c r="E483" s="99"/>
      <c r="F483" s="99"/>
      <c r="G483" s="99"/>
      <c r="H483" s="100"/>
      <c r="I483" s="101"/>
      <c r="J483" s="101"/>
      <c r="K483" s="101"/>
      <c r="L483" s="102"/>
      <c r="M483" s="103"/>
      <c r="O483" s="98"/>
      <c r="P483" s="91"/>
      <c r="Q483" s="99"/>
      <c r="R483" s="99"/>
      <c r="S483" s="99"/>
      <c r="T483" s="100"/>
      <c r="U483" s="101"/>
      <c r="V483" s="101"/>
      <c r="W483" s="101"/>
      <c r="X483" s="102"/>
      <c r="Y483" s="103"/>
    </row>
    <row r="484" spans="3:28" s="89" customFormat="1" ht="22.5" hidden="1" customHeight="1">
      <c r="C484" s="98"/>
      <c r="D484" s="91"/>
      <c r="E484" s="99"/>
      <c r="F484" s="99"/>
      <c r="G484" s="99"/>
      <c r="H484" s="100"/>
      <c r="I484" s="101"/>
      <c r="J484" s="101"/>
      <c r="K484" s="101"/>
      <c r="L484" s="102"/>
      <c r="M484" s="103"/>
      <c r="O484" s="98"/>
      <c r="P484" s="91"/>
      <c r="Q484" s="99"/>
      <c r="R484" s="99"/>
      <c r="S484" s="99"/>
      <c r="T484" s="100"/>
      <c r="U484" s="101"/>
      <c r="V484" s="101"/>
      <c r="W484" s="101"/>
      <c r="X484" s="102"/>
      <c r="Y484" s="103"/>
    </row>
    <row r="485" spans="3:28" s="89" customFormat="1" ht="20.25" customHeight="1">
      <c r="C485" s="104"/>
      <c r="D485" s="91"/>
      <c r="E485" s="99"/>
      <c r="F485" s="99"/>
      <c r="G485" s="99"/>
      <c r="H485" s="100"/>
      <c r="I485" s="101"/>
      <c r="J485" s="101"/>
      <c r="K485" s="101"/>
      <c r="L485" s="102"/>
      <c r="M485" s="103"/>
      <c r="O485" s="104"/>
      <c r="P485" s="91"/>
      <c r="Q485" s="99"/>
      <c r="R485" s="99"/>
      <c r="S485" s="99"/>
      <c r="T485" s="100"/>
      <c r="U485" s="101"/>
      <c r="V485" s="101"/>
      <c r="W485" s="101"/>
      <c r="X485" s="102"/>
      <c r="Y485" s="103"/>
      <c r="AB485" s="105"/>
    </row>
    <row r="486" spans="3:28" s="89" customFormat="1" ht="22.5" hidden="1" customHeight="1">
      <c r="C486" s="104"/>
      <c r="D486" s="91"/>
      <c r="E486" s="99"/>
      <c r="F486" s="99"/>
      <c r="G486" s="99"/>
      <c r="H486" s="100"/>
      <c r="I486" s="101"/>
      <c r="J486" s="101"/>
      <c r="K486" s="101"/>
      <c r="L486" s="102"/>
      <c r="M486" s="103"/>
      <c r="O486" s="104"/>
      <c r="P486" s="91"/>
      <c r="Q486" s="99"/>
      <c r="R486" s="99"/>
      <c r="S486" s="99"/>
      <c r="T486" s="100"/>
      <c r="U486" s="101"/>
      <c r="V486" s="101"/>
      <c r="W486" s="101"/>
      <c r="X486" s="102"/>
      <c r="Y486" s="103"/>
      <c r="AB486" s="105"/>
    </row>
    <row r="487" spans="3:28" s="89" customFormat="1" ht="0.75" customHeight="1">
      <c r="C487" s="104"/>
      <c r="D487" s="91"/>
      <c r="E487" s="99"/>
      <c r="F487" s="99"/>
      <c r="G487" s="99"/>
      <c r="H487" s="100"/>
      <c r="I487" s="101"/>
      <c r="J487" s="101"/>
      <c r="K487" s="101"/>
      <c r="L487" s="102"/>
      <c r="M487" s="103"/>
      <c r="O487" s="104"/>
      <c r="P487" s="91"/>
      <c r="Q487" s="99"/>
      <c r="R487" s="99"/>
      <c r="S487" s="99"/>
      <c r="T487" s="100"/>
      <c r="U487" s="101"/>
      <c r="V487" s="101"/>
      <c r="W487" s="101"/>
      <c r="X487" s="102"/>
      <c r="Y487" s="103"/>
      <c r="AB487" s="105"/>
    </row>
    <row r="488" spans="3:28" s="89" customFormat="1" ht="21.75" customHeight="1">
      <c r="C488" s="103"/>
      <c r="D488" s="91"/>
      <c r="E488" s="99"/>
      <c r="F488" s="99"/>
      <c r="G488" s="99"/>
      <c r="H488" s="100"/>
      <c r="I488" s="101"/>
      <c r="J488" s="101"/>
      <c r="K488" s="101"/>
      <c r="L488" s="102"/>
      <c r="M488" s="106"/>
      <c r="O488" s="103"/>
      <c r="P488" s="91"/>
      <c r="Q488" s="99"/>
      <c r="R488" s="99"/>
      <c r="S488" s="99"/>
      <c r="T488" s="100"/>
      <c r="U488" s="101"/>
      <c r="V488" s="101"/>
      <c r="W488" s="101"/>
      <c r="X488" s="102"/>
      <c r="Y488" s="106"/>
    </row>
    <row r="489" spans="3:28" s="89" customFormat="1" ht="2.25" hidden="1" customHeight="1">
      <c r="C489" s="103"/>
      <c r="D489" s="91"/>
      <c r="E489" s="99"/>
      <c r="F489" s="99"/>
      <c r="G489" s="99"/>
      <c r="H489" s="100"/>
      <c r="I489" s="101"/>
      <c r="J489" s="101"/>
      <c r="K489" s="101"/>
      <c r="L489" s="102"/>
      <c r="M489" s="106"/>
      <c r="O489" s="103"/>
      <c r="P489" s="91"/>
      <c r="Q489" s="99"/>
      <c r="R489" s="99"/>
      <c r="S489" s="99"/>
      <c r="T489" s="100"/>
      <c r="U489" s="101"/>
      <c r="V489" s="101"/>
      <c r="W489" s="101"/>
      <c r="X489" s="102"/>
      <c r="Y489" s="106"/>
    </row>
    <row r="490" spans="3:28" s="89" customFormat="1" ht="22.5" hidden="1" customHeight="1">
      <c r="C490" s="103"/>
      <c r="D490" s="91"/>
      <c r="E490" s="99"/>
      <c r="F490" s="99"/>
      <c r="G490" s="99"/>
      <c r="H490" s="100"/>
      <c r="I490" s="101"/>
      <c r="J490" s="101"/>
      <c r="K490" s="101"/>
      <c r="L490" s="102"/>
      <c r="M490" s="106"/>
      <c r="O490" s="103"/>
      <c r="P490" s="91"/>
      <c r="Q490" s="99"/>
      <c r="R490" s="99"/>
      <c r="S490" s="99"/>
      <c r="T490" s="100"/>
      <c r="U490" s="101"/>
      <c r="V490" s="101"/>
      <c r="W490" s="101"/>
      <c r="X490" s="102"/>
      <c r="Y490" s="106"/>
    </row>
    <row r="491" spans="3:28" s="89" customFormat="1" ht="22.5" customHeight="1">
      <c r="C491" s="98"/>
      <c r="D491" s="91"/>
      <c r="E491" s="99"/>
      <c r="F491" s="99"/>
      <c r="G491" s="99"/>
      <c r="H491" s="100"/>
      <c r="I491" s="101"/>
      <c r="J491" s="101"/>
      <c r="K491" s="101"/>
      <c r="L491" s="102"/>
      <c r="M491" s="106"/>
      <c r="O491" s="98"/>
      <c r="P491" s="91"/>
      <c r="Q491" s="99"/>
      <c r="R491" s="99"/>
      <c r="S491" s="99"/>
      <c r="T491" s="100"/>
      <c r="U491" s="101"/>
      <c r="V491" s="101"/>
      <c r="W491" s="101"/>
      <c r="X491" s="102"/>
      <c r="Y491" s="106"/>
    </row>
    <row r="492" spans="3:28" s="89" customFormat="1" ht="0.75" customHeight="1">
      <c r="C492" s="98"/>
      <c r="D492" s="91"/>
      <c r="E492" s="99"/>
      <c r="F492" s="99"/>
      <c r="G492" s="99"/>
      <c r="H492" s="100"/>
      <c r="I492" s="101"/>
      <c r="J492" s="101"/>
      <c r="K492" s="101"/>
      <c r="L492" s="102"/>
      <c r="M492" s="106"/>
      <c r="O492" s="98"/>
      <c r="P492" s="91"/>
      <c r="Q492" s="99"/>
      <c r="R492" s="99"/>
      <c r="S492" s="99"/>
      <c r="T492" s="100"/>
      <c r="U492" s="101"/>
      <c r="V492" s="101"/>
      <c r="W492" s="101"/>
      <c r="X492" s="102"/>
      <c r="Y492" s="106"/>
    </row>
    <row r="493" spans="3:28" s="89" customFormat="1" ht="22.5" customHeight="1">
      <c r="C493" s="107"/>
      <c r="D493" s="91"/>
      <c r="E493" s="108"/>
      <c r="F493" s="108"/>
      <c r="G493" s="108"/>
      <c r="H493" s="109"/>
      <c r="I493" s="110"/>
      <c r="J493" s="110"/>
      <c r="K493" s="110"/>
      <c r="L493" s="111"/>
      <c r="M493" s="112"/>
      <c r="O493" s="107"/>
      <c r="P493" s="91"/>
      <c r="Q493" s="108"/>
      <c r="R493" s="108"/>
      <c r="S493" s="108"/>
      <c r="T493" s="109"/>
      <c r="U493" s="110"/>
      <c r="V493" s="110"/>
      <c r="W493" s="110"/>
      <c r="X493" s="111"/>
      <c r="Y493" s="112"/>
    </row>
    <row r="494" spans="3:28" s="89" customFormat="1" ht="22.5" customHeight="1">
      <c r="C494" s="90"/>
      <c r="D494" s="189"/>
      <c r="E494" s="186"/>
      <c r="F494" s="92"/>
      <c r="G494" s="92"/>
      <c r="H494" s="93"/>
      <c r="I494" s="94"/>
      <c r="J494" s="94"/>
      <c r="K494" s="94"/>
      <c r="L494" s="95"/>
      <c r="M494" s="96"/>
      <c r="O494" s="90"/>
      <c r="P494" s="189"/>
      <c r="Q494" s="92"/>
      <c r="R494" s="92"/>
      <c r="S494" s="92"/>
      <c r="T494" s="93"/>
      <c r="U494" s="94"/>
      <c r="V494" s="94"/>
      <c r="W494" s="94"/>
      <c r="X494" s="95"/>
      <c r="Y494" s="96"/>
    </row>
    <row r="495" spans="3:28" s="89" customFormat="1" ht="0.75" customHeight="1">
      <c r="C495" s="98"/>
      <c r="D495" s="147"/>
      <c r="E495" s="187"/>
      <c r="F495" s="99"/>
      <c r="G495" s="99"/>
      <c r="H495" s="100"/>
      <c r="I495" s="101"/>
      <c r="J495" s="101"/>
      <c r="K495" s="101"/>
      <c r="L495" s="102"/>
      <c r="M495" s="103"/>
      <c r="O495" s="98"/>
      <c r="P495" s="147"/>
      <c r="Q495" s="99"/>
      <c r="R495" s="99"/>
      <c r="S495" s="99"/>
      <c r="T495" s="100"/>
      <c r="U495" s="101"/>
      <c r="V495" s="101"/>
      <c r="W495" s="101"/>
      <c r="X495" s="102"/>
      <c r="Y495" s="103"/>
    </row>
    <row r="496" spans="3:28" s="89" customFormat="1" ht="22.5" hidden="1" customHeight="1">
      <c r="C496" s="98"/>
      <c r="D496" s="147"/>
      <c r="E496" s="187"/>
      <c r="F496" s="99"/>
      <c r="G496" s="99"/>
      <c r="H496" s="100"/>
      <c r="I496" s="101"/>
      <c r="J496" s="101"/>
      <c r="K496" s="101"/>
      <c r="L496" s="102"/>
      <c r="M496" s="103"/>
      <c r="O496" s="98"/>
      <c r="P496" s="147"/>
      <c r="Q496" s="99"/>
      <c r="R496" s="99"/>
      <c r="S496" s="99"/>
      <c r="T496" s="100"/>
      <c r="U496" s="101"/>
      <c r="V496" s="101"/>
      <c r="W496" s="101"/>
      <c r="X496" s="102"/>
      <c r="Y496" s="103"/>
    </row>
    <row r="497" spans="3:28" s="89" customFormat="1" ht="20.25" customHeight="1">
      <c r="C497" s="104"/>
      <c r="D497" s="147"/>
      <c r="E497" s="187"/>
      <c r="F497" s="99"/>
      <c r="G497" s="99"/>
      <c r="H497" s="100"/>
      <c r="I497" s="101"/>
      <c r="J497" s="101"/>
      <c r="K497" s="101"/>
      <c r="L497" s="102"/>
      <c r="M497" s="103"/>
      <c r="O497" s="104"/>
      <c r="P497" s="147"/>
      <c r="Q497" s="99"/>
      <c r="R497" s="99"/>
      <c r="S497" s="99"/>
      <c r="T497" s="100"/>
      <c r="U497" s="101"/>
      <c r="V497" s="101"/>
      <c r="W497" s="101"/>
      <c r="X497" s="102"/>
      <c r="Y497" s="103"/>
      <c r="AB497" s="105"/>
    </row>
    <row r="498" spans="3:28" s="89" customFormat="1" ht="22.5" hidden="1" customHeight="1">
      <c r="C498" s="104"/>
      <c r="D498" s="147"/>
      <c r="E498" s="187"/>
      <c r="F498" s="99"/>
      <c r="G498" s="99"/>
      <c r="H498" s="100"/>
      <c r="I498" s="101"/>
      <c r="J498" s="101"/>
      <c r="K498" s="101"/>
      <c r="L498" s="102"/>
      <c r="M498" s="103"/>
      <c r="O498" s="104"/>
      <c r="P498" s="147"/>
      <c r="Q498" s="99"/>
      <c r="R498" s="99"/>
      <c r="S498" s="99"/>
      <c r="T498" s="100"/>
      <c r="U498" s="101"/>
      <c r="V498" s="101"/>
      <c r="W498" s="101"/>
      <c r="X498" s="102"/>
      <c r="Y498" s="103"/>
      <c r="AB498" s="105"/>
    </row>
    <row r="499" spans="3:28" s="89" customFormat="1" ht="0.75" customHeight="1">
      <c r="C499" s="104"/>
      <c r="D499" s="147"/>
      <c r="E499" s="187"/>
      <c r="F499" s="99"/>
      <c r="G499" s="99"/>
      <c r="H499" s="100"/>
      <c r="I499" s="101"/>
      <c r="J499" s="101"/>
      <c r="K499" s="101"/>
      <c r="L499" s="102"/>
      <c r="M499" s="103"/>
      <c r="O499" s="104"/>
      <c r="P499" s="147"/>
      <c r="Q499" s="99"/>
      <c r="R499" s="99"/>
      <c r="S499" s="99"/>
      <c r="T499" s="100"/>
      <c r="U499" s="101"/>
      <c r="V499" s="101"/>
      <c r="W499" s="101"/>
      <c r="X499" s="102"/>
      <c r="Y499" s="103"/>
      <c r="AB499" s="105"/>
    </row>
    <row r="500" spans="3:28" s="89" customFormat="1" ht="21.75" customHeight="1">
      <c r="C500" s="103"/>
      <c r="D500" s="147"/>
      <c r="E500" s="187"/>
      <c r="F500" s="99"/>
      <c r="G500" s="99"/>
      <c r="H500" s="100"/>
      <c r="I500" s="101"/>
      <c r="J500" s="101"/>
      <c r="K500" s="101"/>
      <c r="L500" s="102"/>
      <c r="M500" s="106"/>
      <c r="O500" s="103"/>
      <c r="P500" s="147"/>
      <c r="Q500" s="99"/>
      <c r="R500" s="99"/>
      <c r="S500" s="99"/>
      <c r="T500" s="100"/>
      <c r="U500" s="101"/>
      <c r="V500" s="101"/>
      <c r="W500" s="101"/>
      <c r="X500" s="102"/>
      <c r="Y500" s="106"/>
    </row>
    <row r="501" spans="3:28" s="89" customFormat="1" ht="2.25" hidden="1" customHeight="1">
      <c r="C501" s="103"/>
      <c r="D501" s="147"/>
      <c r="E501" s="187"/>
      <c r="F501" s="99"/>
      <c r="G501" s="99"/>
      <c r="H501" s="100"/>
      <c r="I501" s="101"/>
      <c r="J501" s="101"/>
      <c r="K501" s="101"/>
      <c r="L501" s="102"/>
      <c r="M501" s="106"/>
      <c r="O501" s="103"/>
      <c r="P501" s="147"/>
      <c r="Q501" s="99"/>
      <c r="R501" s="99"/>
      <c r="S501" s="99"/>
      <c r="T501" s="100"/>
      <c r="U501" s="101"/>
      <c r="V501" s="101"/>
      <c r="W501" s="101"/>
      <c r="X501" s="102"/>
      <c r="Y501" s="106"/>
    </row>
    <row r="502" spans="3:28" s="89" customFormat="1" ht="22.5" hidden="1" customHeight="1">
      <c r="C502" s="103"/>
      <c r="D502" s="147"/>
      <c r="E502" s="187"/>
      <c r="F502" s="99"/>
      <c r="G502" s="99"/>
      <c r="H502" s="100"/>
      <c r="I502" s="101"/>
      <c r="J502" s="101"/>
      <c r="K502" s="101"/>
      <c r="L502" s="102"/>
      <c r="M502" s="106"/>
      <c r="O502" s="103"/>
      <c r="P502" s="147"/>
      <c r="Q502" s="99"/>
      <c r="R502" s="99"/>
      <c r="S502" s="99"/>
      <c r="T502" s="100"/>
      <c r="U502" s="101"/>
      <c r="V502" s="101"/>
      <c r="W502" s="101"/>
      <c r="X502" s="102"/>
      <c r="Y502" s="106"/>
    </row>
    <row r="503" spans="3:28" s="89" customFormat="1" ht="22.5" customHeight="1">
      <c r="C503" s="98"/>
      <c r="D503" s="147"/>
      <c r="E503" s="187"/>
      <c r="F503" s="99"/>
      <c r="G503" s="99"/>
      <c r="H503" s="100"/>
      <c r="I503" s="101"/>
      <c r="J503" s="101"/>
      <c r="K503" s="101"/>
      <c r="L503" s="102"/>
      <c r="M503" s="106"/>
      <c r="O503" s="98"/>
      <c r="P503" s="147"/>
      <c r="Q503" s="99"/>
      <c r="R503" s="99"/>
      <c r="S503" s="99"/>
      <c r="T503" s="100"/>
      <c r="U503" s="101"/>
      <c r="V503" s="101"/>
      <c r="W503" s="101"/>
      <c r="X503" s="102"/>
      <c r="Y503" s="106"/>
    </row>
    <row r="504" spans="3:28" s="89" customFormat="1" ht="0.75" customHeight="1">
      <c r="C504" s="98"/>
      <c r="D504" s="147"/>
      <c r="E504" s="187"/>
      <c r="F504" s="99"/>
      <c r="G504" s="99"/>
      <c r="H504" s="100"/>
      <c r="I504" s="101"/>
      <c r="J504" s="101"/>
      <c r="K504" s="101"/>
      <c r="L504" s="102"/>
      <c r="M504" s="106"/>
      <c r="O504" s="98"/>
      <c r="P504" s="147"/>
      <c r="Q504" s="99"/>
      <c r="R504" s="99"/>
      <c r="S504" s="99"/>
      <c r="T504" s="100"/>
      <c r="U504" s="101"/>
      <c r="V504" s="101"/>
      <c r="W504" s="101"/>
      <c r="X504" s="102"/>
      <c r="Y504" s="106"/>
    </row>
    <row r="505" spans="3:28" s="89" customFormat="1" ht="22.5" customHeight="1">
      <c r="C505" s="107"/>
      <c r="D505" s="148"/>
      <c r="E505" s="188"/>
      <c r="F505" s="108"/>
      <c r="G505" s="108"/>
      <c r="H505" s="109"/>
      <c r="I505" s="110"/>
      <c r="J505" s="110"/>
      <c r="K505" s="110"/>
      <c r="L505" s="111"/>
      <c r="M505" s="112"/>
      <c r="O505" s="107"/>
      <c r="P505" s="148"/>
      <c r="Q505" s="108"/>
      <c r="R505" s="108"/>
      <c r="S505" s="108"/>
      <c r="T505" s="109"/>
      <c r="U505" s="110"/>
      <c r="V505" s="110"/>
      <c r="W505" s="110"/>
      <c r="X505" s="111"/>
      <c r="Y505" s="112"/>
    </row>
    <row r="506" spans="3:28" s="89" customFormat="1" ht="22.5" customHeight="1">
      <c r="C506" s="90"/>
      <c r="D506" s="97"/>
      <c r="E506" s="92"/>
      <c r="F506" s="92"/>
      <c r="G506" s="92"/>
      <c r="H506" s="93"/>
      <c r="I506" s="94"/>
      <c r="J506" s="94"/>
      <c r="K506" s="94"/>
      <c r="L506" s="95"/>
      <c r="M506" s="96"/>
      <c r="O506" s="90"/>
      <c r="P506" s="97"/>
      <c r="Q506" s="92"/>
      <c r="R506" s="92"/>
      <c r="S506" s="92"/>
      <c r="T506" s="93"/>
      <c r="U506" s="94"/>
      <c r="V506" s="94"/>
      <c r="W506" s="94"/>
      <c r="X506" s="95"/>
      <c r="Y506" s="96"/>
    </row>
    <row r="507" spans="3:28" s="89" customFormat="1" ht="0.75" customHeight="1">
      <c r="C507" s="98"/>
      <c r="D507" s="147"/>
      <c r="E507" s="99"/>
      <c r="F507" s="99"/>
      <c r="G507" s="99"/>
      <c r="H507" s="100"/>
      <c r="I507" s="101"/>
      <c r="J507" s="101"/>
      <c r="K507" s="101"/>
      <c r="L507" s="102"/>
      <c r="M507" s="103"/>
      <c r="O507" s="98"/>
      <c r="P507" s="147"/>
      <c r="Q507" s="99"/>
      <c r="R507" s="99"/>
      <c r="S507" s="99"/>
      <c r="T507" s="100"/>
      <c r="U507" s="101"/>
      <c r="V507" s="101"/>
      <c r="W507" s="101"/>
      <c r="X507" s="102"/>
      <c r="Y507" s="103"/>
    </row>
    <row r="508" spans="3:28" s="89" customFormat="1" ht="22.5" hidden="1" customHeight="1">
      <c r="C508" s="98"/>
      <c r="D508" s="147"/>
      <c r="E508" s="99"/>
      <c r="F508" s="99"/>
      <c r="G508" s="99"/>
      <c r="H508" s="100"/>
      <c r="I508" s="101"/>
      <c r="J508" s="101"/>
      <c r="K508" s="101"/>
      <c r="L508" s="102"/>
      <c r="M508" s="103"/>
      <c r="O508" s="98"/>
      <c r="P508" s="147"/>
      <c r="Q508" s="99"/>
      <c r="R508" s="99"/>
      <c r="S508" s="99"/>
      <c r="T508" s="100"/>
      <c r="U508" s="101"/>
      <c r="V508" s="101"/>
      <c r="W508" s="101"/>
      <c r="X508" s="102"/>
      <c r="Y508" s="103"/>
    </row>
    <row r="509" spans="3:28" s="89" customFormat="1" ht="20.25" customHeight="1">
      <c r="C509" s="104"/>
      <c r="D509" s="147"/>
      <c r="E509" s="99"/>
      <c r="F509" s="99"/>
      <c r="G509" s="99"/>
      <c r="H509" s="100"/>
      <c r="I509" s="101"/>
      <c r="J509" s="101"/>
      <c r="K509" s="101"/>
      <c r="L509" s="102"/>
      <c r="M509" s="103"/>
      <c r="O509" s="104"/>
      <c r="P509" s="147"/>
      <c r="Q509" s="99"/>
      <c r="R509" s="99"/>
      <c r="S509" s="99"/>
      <c r="T509" s="100"/>
      <c r="U509" s="101"/>
      <c r="V509" s="101"/>
      <c r="W509" s="101"/>
      <c r="X509" s="102"/>
      <c r="Y509" s="103"/>
      <c r="AB509" s="105"/>
    </row>
    <row r="510" spans="3:28" s="89" customFormat="1" ht="22.5" hidden="1" customHeight="1">
      <c r="C510" s="104"/>
      <c r="D510" s="147"/>
      <c r="E510" s="99"/>
      <c r="F510" s="99"/>
      <c r="G510" s="99"/>
      <c r="H510" s="100"/>
      <c r="I510" s="101"/>
      <c r="J510" s="101"/>
      <c r="K510" s="101"/>
      <c r="L510" s="102"/>
      <c r="M510" s="103"/>
      <c r="O510" s="104"/>
      <c r="P510" s="147"/>
      <c r="Q510" s="99"/>
      <c r="R510" s="99"/>
      <c r="S510" s="99"/>
      <c r="T510" s="100"/>
      <c r="U510" s="101"/>
      <c r="V510" s="101"/>
      <c r="W510" s="101"/>
      <c r="X510" s="102"/>
      <c r="Y510" s="103"/>
      <c r="AB510" s="105"/>
    </row>
    <row r="511" spans="3:28" s="89" customFormat="1" ht="0.75" customHeight="1">
      <c r="C511" s="104"/>
      <c r="D511" s="147"/>
      <c r="E511" s="99"/>
      <c r="F511" s="99"/>
      <c r="G511" s="99"/>
      <c r="H511" s="100"/>
      <c r="I511" s="101"/>
      <c r="J511" s="101"/>
      <c r="K511" s="101"/>
      <c r="L511" s="102"/>
      <c r="M511" s="103"/>
      <c r="O511" s="104"/>
      <c r="P511" s="147"/>
      <c r="Q511" s="99"/>
      <c r="R511" s="99"/>
      <c r="S511" s="99"/>
      <c r="T511" s="100"/>
      <c r="U511" s="101"/>
      <c r="V511" s="101"/>
      <c r="W511" s="101"/>
      <c r="X511" s="102"/>
      <c r="Y511" s="103"/>
      <c r="AB511" s="105"/>
    </row>
    <row r="512" spans="3:28" s="89" customFormat="1" ht="21.75" customHeight="1">
      <c r="C512" s="103"/>
      <c r="D512" s="147"/>
      <c r="E512" s="99"/>
      <c r="F512" s="99"/>
      <c r="G512" s="99"/>
      <c r="H512" s="100"/>
      <c r="I512" s="101"/>
      <c r="J512" s="101"/>
      <c r="K512" s="101"/>
      <c r="L512" s="102"/>
      <c r="M512" s="106"/>
      <c r="O512" s="103"/>
      <c r="P512" s="147"/>
      <c r="Q512" s="99"/>
      <c r="R512" s="99"/>
      <c r="S512" s="99"/>
      <c r="T512" s="100"/>
      <c r="U512" s="101"/>
      <c r="V512" s="101"/>
      <c r="W512" s="101"/>
      <c r="X512" s="102"/>
      <c r="Y512" s="106"/>
    </row>
    <row r="513" spans="3:28" s="89" customFormat="1" ht="2.25" hidden="1" customHeight="1">
      <c r="C513" s="103"/>
      <c r="D513" s="147"/>
      <c r="E513" s="99"/>
      <c r="F513" s="99"/>
      <c r="G513" s="99"/>
      <c r="H513" s="100"/>
      <c r="I513" s="101"/>
      <c r="J513" s="101"/>
      <c r="K513" s="101"/>
      <c r="L513" s="102"/>
      <c r="M513" s="106"/>
      <c r="O513" s="103"/>
      <c r="P513" s="147"/>
      <c r="Q513" s="99"/>
      <c r="R513" s="99"/>
      <c r="S513" s="99"/>
      <c r="T513" s="100"/>
      <c r="U513" s="101"/>
      <c r="V513" s="101"/>
      <c r="W513" s="101"/>
      <c r="X513" s="102"/>
      <c r="Y513" s="106"/>
    </row>
    <row r="514" spans="3:28" s="89" customFormat="1" ht="22.5" hidden="1" customHeight="1">
      <c r="C514" s="103"/>
      <c r="D514" s="147"/>
      <c r="E514" s="99"/>
      <c r="F514" s="99"/>
      <c r="G514" s="99"/>
      <c r="H514" s="100"/>
      <c r="I514" s="101"/>
      <c r="J514" s="101"/>
      <c r="K514" s="101"/>
      <c r="L514" s="102"/>
      <c r="M514" s="106"/>
      <c r="O514" s="103"/>
      <c r="P514" s="147"/>
      <c r="Q514" s="99"/>
      <c r="R514" s="99"/>
      <c r="S514" s="99"/>
      <c r="T514" s="100"/>
      <c r="U514" s="101"/>
      <c r="V514" s="101"/>
      <c r="W514" s="101"/>
      <c r="X514" s="102"/>
      <c r="Y514" s="106"/>
    </row>
    <row r="515" spans="3:28" s="89" customFormat="1" ht="22.5" customHeight="1">
      <c r="C515" s="98"/>
      <c r="D515" s="147"/>
      <c r="E515" s="99"/>
      <c r="F515" s="99"/>
      <c r="G515" s="99"/>
      <c r="H515" s="100"/>
      <c r="I515" s="101"/>
      <c r="J515" s="101"/>
      <c r="K515" s="101"/>
      <c r="L515" s="102"/>
      <c r="M515" s="106"/>
      <c r="O515" s="98"/>
      <c r="P515" s="147"/>
      <c r="Q515" s="99"/>
      <c r="R515" s="99"/>
      <c r="S515" s="99"/>
      <c r="T515" s="100"/>
      <c r="U515" s="101"/>
      <c r="V515" s="101"/>
      <c r="W515" s="101"/>
      <c r="X515" s="102"/>
      <c r="Y515" s="106"/>
    </row>
    <row r="516" spans="3:28" s="89" customFormat="1" ht="0.75" customHeight="1">
      <c r="C516" s="98"/>
      <c r="D516" s="147"/>
      <c r="E516" s="99"/>
      <c r="F516" s="99"/>
      <c r="G516" s="99"/>
      <c r="H516" s="100"/>
      <c r="I516" s="101"/>
      <c r="J516" s="101"/>
      <c r="K516" s="101"/>
      <c r="L516" s="102"/>
      <c r="M516" s="106"/>
      <c r="O516" s="98"/>
      <c r="P516" s="147"/>
      <c r="Q516" s="99"/>
      <c r="R516" s="99"/>
      <c r="S516" s="99"/>
      <c r="T516" s="100"/>
      <c r="U516" s="101"/>
      <c r="V516" s="101"/>
      <c r="W516" s="101"/>
      <c r="X516" s="102"/>
      <c r="Y516" s="106"/>
    </row>
    <row r="517" spans="3:28" s="89" customFormat="1" ht="22.5" customHeight="1">
      <c r="C517" s="107"/>
      <c r="D517" s="148"/>
      <c r="E517" s="108"/>
      <c r="F517" s="108"/>
      <c r="G517" s="108"/>
      <c r="H517" s="109"/>
      <c r="I517" s="110"/>
      <c r="J517" s="110"/>
      <c r="K517" s="110"/>
      <c r="L517" s="111"/>
      <c r="M517" s="112"/>
      <c r="O517" s="107"/>
      <c r="P517" s="148"/>
      <c r="Q517" s="108"/>
      <c r="R517" s="108"/>
      <c r="S517" s="108"/>
      <c r="T517" s="109"/>
      <c r="U517" s="110"/>
      <c r="V517" s="110"/>
      <c r="W517" s="110"/>
      <c r="X517" s="111"/>
      <c r="Y517" s="112"/>
    </row>
    <row r="518" spans="3:28" s="89" customFormat="1" ht="22.5" customHeight="1">
      <c r="C518" s="90"/>
      <c r="D518" s="97"/>
      <c r="E518" s="92"/>
      <c r="F518" s="92"/>
      <c r="G518" s="92"/>
      <c r="H518" s="93"/>
      <c r="I518" s="94"/>
      <c r="J518" s="94"/>
      <c r="K518" s="94"/>
      <c r="L518" s="95"/>
      <c r="M518" s="96"/>
      <c r="O518" s="90"/>
      <c r="P518" s="97"/>
      <c r="Q518" s="92"/>
      <c r="R518" s="92"/>
      <c r="S518" s="92"/>
      <c r="T518" s="93"/>
      <c r="U518" s="94"/>
      <c r="V518" s="94"/>
      <c r="W518" s="94"/>
      <c r="X518" s="95"/>
      <c r="Y518" s="96"/>
    </row>
    <row r="519" spans="3:28" s="89" customFormat="1" ht="0.75" customHeight="1">
      <c r="C519" s="98"/>
      <c r="D519" s="147"/>
      <c r="E519" s="99"/>
      <c r="F519" s="99"/>
      <c r="G519" s="99"/>
      <c r="H519" s="100"/>
      <c r="I519" s="101"/>
      <c r="J519" s="101"/>
      <c r="K519" s="101"/>
      <c r="L519" s="102"/>
      <c r="M519" s="103"/>
      <c r="O519" s="98"/>
      <c r="P519" s="147"/>
      <c r="Q519" s="99"/>
      <c r="R519" s="99"/>
      <c r="S519" s="99"/>
      <c r="T519" s="100"/>
      <c r="U519" s="101"/>
      <c r="V519" s="101"/>
      <c r="W519" s="101"/>
      <c r="X519" s="102"/>
      <c r="Y519" s="103"/>
    </row>
    <row r="520" spans="3:28" s="89" customFormat="1" ht="22.5" hidden="1" customHeight="1">
      <c r="C520" s="98"/>
      <c r="D520" s="147"/>
      <c r="E520" s="99"/>
      <c r="F520" s="99"/>
      <c r="G520" s="99"/>
      <c r="H520" s="100"/>
      <c r="I520" s="101"/>
      <c r="J520" s="101"/>
      <c r="K520" s="101"/>
      <c r="L520" s="102"/>
      <c r="M520" s="103"/>
      <c r="O520" s="98"/>
      <c r="P520" s="147"/>
      <c r="Q520" s="99"/>
      <c r="R520" s="99"/>
      <c r="S520" s="99"/>
      <c r="T520" s="100"/>
      <c r="U520" s="101"/>
      <c r="V520" s="101"/>
      <c r="W520" s="101"/>
      <c r="X520" s="102"/>
      <c r="Y520" s="103"/>
    </row>
    <row r="521" spans="3:28" s="89" customFormat="1" ht="20.25" customHeight="1">
      <c r="C521" s="104"/>
      <c r="D521" s="147"/>
      <c r="E521" s="99"/>
      <c r="F521" s="99"/>
      <c r="G521" s="99"/>
      <c r="H521" s="100"/>
      <c r="I521" s="101"/>
      <c r="J521" s="101"/>
      <c r="K521" s="101"/>
      <c r="L521" s="102"/>
      <c r="M521" s="103"/>
      <c r="O521" s="104"/>
      <c r="P521" s="147"/>
      <c r="Q521" s="99"/>
      <c r="R521" s="99"/>
      <c r="S521" s="99"/>
      <c r="T521" s="100"/>
      <c r="U521" s="101"/>
      <c r="V521" s="101"/>
      <c r="W521" s="101"/>
      <c r="X521" s="102"/>
      <c r="Y521" s="103"/>
      <c r="AB521" s="105"/>
    </row>
    <row r="522" spans="3:28" s="89" customFormat="1" ht="22.5" hidden="1" customHeight="1">
      <c r="C522" s="104"/>
      <c r="D522" s="147"/>
      <c r="E522" s="99"/>
      <c r="F522" s="99"/>
      <c r="G522" s="99"/>
      <c r="H522" s="100"/>
      <c r="I522" s="101"/>
      <c r="J522" s="101"/>
      <c r="K522" s="101"/>
      <c r="L522" s="102"/>
      <c r="M522" s="103"/>
      <c r="O522" s="104"/>
      <c r="P522" s="147"/>
      <c r="Q522" s="99"/>
      <c r="R522" s="99"/>
      <c r="S522" s="99"/>
      <c r="T522" s="100"/>
      <c r="U522" s="101"/>
      <c r="V522" s="101"/>
      <c r="W522" s="101"/>
      <c r="X522" s="102"/>
      <c r="Y522" s="103"/>
      <c r="AB522" s="105"/>
    </row>
    <row r="523" spans="3:28" s="89" customFormat="1" ht="0.75" customHeight="1">
      <c r="C523" s="104"/>
      <c r="D523" s="147"/>
      <c r="E523" s="99"/>
      <c r="F523" s="99"/>
      <c r="G523" s="99"/>
      <c r="H523" s="100"/>
      <c r="I523" s="101"/>
      <c r="J523" s="101"/>
      <c r="K523" s="101"/>
      <c r="L523" s="102"/>
      <c r="M523" s="103"/>
      <c r="O523" s="104"/>
      <c r="P523" s="147"/>
      <c r="Q523" s="99"/>
      <c r="R523" s="99"/>
      <c r="S523" s="99"/>
      <c r="T523" s="100"/>
      <c r="U523" s="101"/>
      <c r="V523" s="101"/>
      <c r="W523" s="101"/>
      <c r="X523" s="102"/>
      <c r="Y523" s="103"/>
      <c r="AB523" s="105"/>
    </row>
    <row r="524" spans="3:28" s="89" customFormat="1" ht="21.75" customHeight="1">
      <c r="C524" s="103"/>
      <c r="D524" s="147"/>
      <c r="E524" s="99"/>
      <c r="F524" s="99"/>
      <c r="G524" s="99"/>
      <c r="H524" s="100"/>
      <c r="I524" s="101"/>
      <c r="J524" s="101"/>
      <c r="K524" s="101"/>
      <c r="L524" s="102"/>
      <c r="M524" s="106"/>
      <c r="O524" s="103"/>
      <c r="P524" s="147"/>
      <c r="Q524" s="99"/>
      <c r="R524" s="99"/>
      <c r="S524" s="99"/>
      <c r="T524" s="100"/>
      <c r="U524" s="101"/>
      <c r="V524" s="101"/>
      <c r="W524" s="101"/>
      <c r="X524" s="102"/>
      <c r="Y524" s="106"/>
    </row>
    <row r="525" spans="3:28" s="89" customFormat="1" ht="2.25" hidden="1" customHeight="1">
      <c r="C525" s="103"/>
      <c r="D525" s="147"/>
      <c r="E525" s="99"/>
      <c r="F525" s="99"/>
      <c r="G525" s="99"/>
      <c r="H525" s="100"/>
      <c r="I525" s="101"/>
      <c r="J525" s="101"/>
      <c r="K525" s="101"/>
      <c r="L525" s="102"/>
      <c r="M525" s="106"/>
      <c r="O525" s="103"/>
      <c r="P525" s="147"/>
      <c r="Q525" s="99"/>
      <c r="R525" s="99"/>
      <c r="S525" s="99"/>
      <c r="T525" s="100"/>
      <c r="U525" s="101"/>
      <c r="V525" s="101"/>
      <c r="W525" s="101"/>
      <c r="X525" s="102"/>
      <c r="Y525" s="106"/>
    </row>
    <row r="526" spans="3:28" s="89" customFormat="1" ht="22.5" hidden="1" customHeight="1">
      <c r="C526" s="103"/>
      <c r="D526" s="147"/>
      <c r="E526" s="99"/>
      <c r="F526" s="99"/>
      <c r="G526" s="99"/>
      <c r="H526" s="100"/>
      <c r="I526" s="101"/>
      <c r="J526" s="101"/>
      <c r="K526" s="101"/>
      <c r="L526" s="102"/>
      <c r="M526" s="106"/>
      <c r="O526" s="103"/>
      <c r="P526" s="147"/>
      <c r="Q526" s="99"/>
      <c r="R526" s="99"/>
      <c r="S526" s="99"/>
      <c r="T526" s="100"/>
      <c r="U526" s="101"/>
      <c r="V526" s="101"/>
      <c r="W526" s="101"/>
      <c r="X526" s="102"/>
      <c r="Y526" s="106"/>
    </row>
    <row r="527" spans="3:28" s="89" customFormat="1" ht="22.5" customHeight="1">
      <c r="C527" s="98"/>
      <c r="D527" s="147"/>
      <c r="E527" s="99"/>
      <c r="F527" s="99"/>
      <c r="G527" s="99"/>
      <c r="H527" s="100"/>
      <c r="I527" s="101"/>
      <c r="J527" s="101"/>
      <c r="K527" s="101"/>
      <c r="L527" s="102"/>
      <c r="M527" s="106"/>
      <c r="O527" s="98"/>
      <c r="P527" s="147"/>
      <c r="Q527" s="99"/>
      <c r="R527" s="99"/>
      <c r="S527" s="99"/>
      <c r="T527" s="100"/>
      <c r="U527" s="101"/>
      <c r="V527" s="101"/>
      <c r="W527" s="101"/>
      <c r="X527" s="102"/>
      <c r="Y527" s="106"/>
    </row>
    <row r="528" spans="3:28" s="89" customFormat="1" ht="0.75" customHeight="1">
      <c r="C528" s="98"/>
      <c r="D528" s="147"/>
      <c r="E528" s="99"/>
      <c r="F528" s="99"/>
      <c r="G528" s="99"/>
      <c r="H528" s="100"/>
      <c r="I528" s="101"/>
      <c r="J528" s="101"/>
      <c r="K528" s="101"/>
      <c r="L528" s="102"/>
      <c r="M528" s="106"/>
      <c r="O528" s="98"/>
      <c r="P528" s="147"/>
      <c r="Q528" s="99"/>
      <c r="R528" s="99"/>
      <c r="S528" s="99"/>
      <c r="T528" s="100"/>
      <c r="U528" s="101"/>
      <c r="V528" s="101"/>
      <c r="W528" s="101"/>
      <c r="X528" s="102"/>
      <c r="Y528" s="106"/>
    </row>
    <row r="529" spans="3:28" s="89" customFormat="1" ht="22.5" customHeight="1">
      <c r="C529" s="107"/>
      <c r="D529" s="148"/>
      <c r="E529" s="108"/>
      <c r="F529" s="108"/>
      <c r="G529" s="108"/>
      <c r="H529" s="109"/>
      <c r="I529" s="110"/>
      <c r="J529" s="110"/>
      <c r="K529" s="110"/>
      <c r="L529" s="111"/>
      <c r="M529" s="112"/>
      <c r="O529" s="107"/>
      <c r="P529" s="148"/>
      <c r="Q529" s="108"/>
      <c r="R529" s="108"/>
      <c r="S529" s="108"/>
      <c r="T529" s="109"/>
      <c r="U529" s="110"/>
      <c r="V529" s="110"/>
      <c r="W529" s="110"/>
      <c r="X529" s="111"/>
      <c r="Y529" s="112"/>
    </row>
    <row r="530" spans="3:28" s="89" customFormat="1" ht="22.5" customHeight="1">
      <c r="C530" s="90"/>
      <c r="D530" s="91"/>
      <c r="E530" s="92"/>
      <c r="F530" s="92"/>
      <c r="G530" s="92"/>
      <c r="H530" s="93"/>
      <c r="I530" s="94"/>
      <c r="J530" s="94"/>
      <c r="K530" s="94"/>
      <c r="L530" s="95"/>
      <c r="M530" s="96"/>
      <c r="O530" s="90"/>
      <c r="P530" s="91"/>
      <c r="Q530" s="92"/>
      <c r="R530" s="92"/>
      <c r="S530" s="92"/>
      <c r="T530" s="93"/>
      <c r="U530" s="94"/>
      <c r="V530" s="94"/>
      <c r="W530" s="94"/>
      <c r="X530" s="95"/>
      <c r="Y530" s="96"/>
    </row>
    <row r="531" spans="3:28" s="89" customFormat="1" ht="0.75" customHeight="1">
      <c r="C531" s="98"/>
      <c r="D531" s="91"/>
      <c r="E531" s="99"/>
      <c r="F531" s="99"/>
      <c r="G531" s="99"/>
      <c r="H531" s="100"/>
      <c r="I531" s="101"/>
      <c r="J531" s="101"/>
      <c r="K531" s="101"/>
      <c r="L531" s="102"/>
      <c r="M531" s="103"/>
      <c r="O531" s="98"/>
      <c r="P531" s="91"/>
      <c r="Q531" s="99"/>
      <c r="R531" s="99"/>
      <c r="S531" s="99"/>
      <c r="T531" s="100"/>
      <c r="U531" s="101"/>
      <c r="V531" s="101"/>
      <c r="W531" s="101"/>
      <c r="X531" s="102"/>
      <c r="Y531" s="103"/>
    </row>
    <row r="532" spans="3:28" s="89" customFormat="1" ht="22.5" hidden="1" customHeight="1">
      <c r="C532" s="98"/>
      <c r="D532" s="91"/>
      <c r="E532" s="99"/>
      <c r="F532" s="99"/>
      <c r="G532" s="99"/>
      <c r="H532" s="100"/>
      <c r="I532" s="101"/>
      <c r="J532" s="101"/>
      <c r="K532" s="101"/>
      <c r="L532" s="102"/>
      <c r="M532" s="103"/>
      <c r="O532" s="98"/>
      <c r="P532" s="91"/>
      <c r="Q532" s="99"/>
      <c r="R532" s="99"/>
      <c r="S532" s="99"/>
      <c r="T532" s="100"/>
      <c r="U532" s="101"/>
      <c r="V532" s="101"/>
      <c r="W532" s="101"/>
      <c r="X532" s="102"/>
      <c r="Y532" s="103"/>
    </row>
    <row r="533" spans="3:28" s="89" customFormat="1" ht="20.25" customHeight="1">
      <c r="C533" s="104"/>
      <c r="D533" s="91"/>
      <c r="E533" s="99"/>
      <c r="F533" s="99"/>
      <c r="G533" s="99"/>
      <c r="H533" s="100"/>
      <c r="I533" s="101"/>
      <c r="J533" s="101"/>
      <c r="K533" s="101"/>
      <c r="L533" s="102"/>
      <c r="M533" s="103"/>
      <c r="O533" s="104"/>
      <c r="P533" s="91"/>
      <c r="Q533" s="99"/>
      <c r="R533" s="99"/>
      <c r="S533" s="99"/>
      <c r="T533" s="100"/>
      <c r="U533" s="101"/>
      <c r="V533" s="101"/>
      <c r="W533" s="101"/>
      <c r="X533" s="102"/>
      <c r="Y533" s="103"/>
      <c r="AB533" s="105"/>
    </row>
    <row r="534" spans="3:28" s="89" customFormat="1" ht="22.5" hidden="1" customHeight="1">
      <c r="C534" s="104"/>
      <c r="D534" s="91"/>
      <c r="E534" s="99"/>
      <c r="F534" s="99"/>
      <c r="G534" s="99"/>
      <c r="H534" s="100"/>
      <c r="I534" s="101"/>
      <c r="J534" s="101"/>
      <c r="K534" s="101"/>
      <c r="L534" s="102"/>
      <c r="M534" s="103"/>
      <c r="O534" s="104"/>
      <c r="P534" s="91"/>
      <c r="Q534" s="99"/>
      <c r="R534" s="99"/>
      <c r="S534" s="99"/>
      <c r="T534" s="100"/>
      <c r="U534" s="101"/>
      <c r="V534" s="101"/>
      <c r="W534" s="101"/>
      <c r="X534" s="102"/>
      <c r="Y534" s="103"/>
      <c r="AB534" s="105"/>
    </row>
    <row r="535" spans="3:28" s="89" customFormat="1" ht="0.75" customHeight="1">
      <c r="C535" s="104"/>
      <c r="D535" s="91"/>
      <c r="E535" s="99"/>
      <c r="F535" s="99"/>
      <c r="G535" s="99"/>
      <c r="H535" s="100"/>
      <c r="I535" s="101"/>
      <c r="J535" s="101"/>
      <c r="K535" s="101"/>
      <c r="L535" s="102"/>
      <c r="M535" s="103"/>
      <c r="O535" s="104"/>
      <c r="P535" s="91"/>
      <c r="Q535" s="99"/>
      <c r="R535" s="99"/>
      <c r="S535" s="99"/>
      <c r="T535" s="100"/>
      <c r="U535" s="101"/>
      <c r="V535" s="101"/>
      <c r="W535" s="101"/>
      <c r="X535" s="102"/>
      <c r="Y535" s="103"/>
      <c r="AB535" s="105"/>
    </row>
    <row r="536" spans="3:28" s="89" customFormat="1" ht="21.75" customHeight="1">
      <c r="C536" s="103"/>
      <c r="D536" s="91"/>
      <c r="E536" s="99"/>
      <c r="F536" s="99"/>
      <c r="G536" s="99"/>
      <c r="H536" s="100"/>
      <c r="I536" s="101"/>
      <c r="J536" s="101"/>
      <c r="K536" s="101"/>
      <c r="L536" s="102"/>
      <c r="M536" s="106"/>
      <c r="O536" s="103"/>
      <c r="P536" s="91"/>
      <c r="Q536" s="99"/>
      <c r="R536" s="99"/>
      <c r="S536" s="99"/>
      <c r="T536" s="100"/>
      <c r="U536" s="101"/>
      <c r="V536" s="101"/>
      <c r="W536" s="101"/>
      <c r="X536" s="102"/>
      <c r="Y536" s="106"/>
    </row>
    <row r="537" spans="3:28" s="89" customFormat="1" ht="2.25" hidden="1" customHeight="1">
      <c r="C537" s="103"/>
      <c r="D537" s="91"/>
      <c r="E537" s="99"/>
      <c r="F537" s="99"/>
      <c r="G537" s="99"/>
      <c r="H537" s="100"/>
      <c r="I537" s="101"/>
      <c r="J537" s="101"/>
      <c r="K537" s="101"/>
      <c r="L537" s="102"/>
      <c r="M537" s="106"/>
      <c r="O537" s="103"/>
      <c r="P537" s="91"/>
      <c r="Q537" s="99"/>
      <c r="R537" s="99"/>
      <c r="S537" s="99"/>
      <c r="T537" s="100"/>
      <c r="U537" s="101"/>
      <c r="V537" s="101"/>
      <c r="W537" s="101"/>
      <c r="X537" s="102"/>
      <c r="Y537" s="106"/>
    </row>
    <row r="538" spans="3:28" s="89" customFormat="1" ht="22.5" hidden="1" customHeight="1">
      <c r="C538" s="103"/>
      <c r="D538" s="91"/>
      <c r="E538" s="99"/>
      <c r="F538" s="99"/>
      <c r="G538" s="99"/>
      <c r="H538" s="100"/>
      <c r="I538" s="101"/>
      <c r="J538" s="101"/>
      <c r="K538" s="101"/>
      <c r="L538" s="102"/>
      <c r="M538" s="106"/>
      <c r="O538" s="103"/>
      <c r="P538" s="91"/>
      <c r="Q538" s="99"/>
      <c r="R538" s="99"/>
      <c r="S538" s="99"/>
      <c r="T538" s="100"/>
      <c r="U538" s="101"/>
      <c r="V538" s="101"/>
      <c r="W538" s="101"/>
      <c r="X538" s="102"/>
      <c r="Y538" s="106"/>
    </row>
    <row r="539" spans="3:28" s="89" customFormat="1" ht="22.5" customHeight="1">
      <c r="C539" s="98"/>
      <c r="D539" s="91"/>
      <c r="E539" s="99"/>
      <c r="F539" s="99"/>
      <c r="G539" s="99"/>
      <c r="H539" s="100"/>
      <c r="I539" s="101"/>
      <c r="J539" s="101"/>
      <c r="K539" s="101"/>
      <c r="L539" s="102"/>
      <c r="M539" s="106"/>
      <c r="O539" s="98"/>
      <c r="P539" s="91"/>
      <c r="Q539" s="99"/>
      <c r="R539" s="99"/>
      <c r="S539" s="99"/>
      <c r="T539" s="100"/>
      <c r="U539" s="101"/>
      <c r="V539" s="101"/>
      <c r="W539" s="101"/>
      <c r="X539" s="102"/>
      <c r="Y539" s="106"/>
    </row>
    <row r="540" spans="3:28" s="89" customFormat="1" ht="0.75" customHeight="1">
      <c r="C540" s="98"/>
      <c r="D540" s="91"/>
      <c r="E540" s="99"/>
      <c r="F540" s="99"/>
      <c r="G540" s="99"/>
      <c r="H540" s="100"/>
      <c r="I540" s="101"/>
      <c r="J540" s="101"/>
      <c r="K540" s="101"/>
      <c r="L540" s="102"/>
      <c r="M540" s="106"/>
      <c r="O540" s="98"/>
      <c r="P540" s="91"/>
      <c r="Q540" s="99"/>
      <c r="R540" s="99"/>
      <c r="S540" s="99"/>
      <c r="T540" s="100"/>
      <c r="U540" s="101"/>
      <c r="V540" s="101"/>
      <c r="W540" s="101"/>
      <c r="X540" s="102"/>
      <c r="Y540" s="106"/>
    </row>
    <row r="541" spans="3:28" s="89" customFormat="1" ht="22.5" customHeight="1">
      <c r="C541" s="107"/>
      <c r="D541" s="91"/>
      <c r="E541" s="108"/>
      <c r="F541" s="108"/>
      <c r="G541" s="108"/>
      <c r="H541" s="109"/>
      <c r="I541" s="110"/>
      <c r="J541" s="110"/>
      <c r="K541" s="110"/>
      <c r="L541" s="111"/>
      <c r="M541" s="112"/>
      <c r="O541" s="107"/>
      <c r="P541" s="91"/>
      <c r="Q541" s="108"/>
      <c r="R541" s="108"/>
      <c r="S541" s="108"/>
      <c r="T541" s="109"/>
      <c r="U541" s="110"/>
      <c r="V541" s="110"/>
      <c r="W541" s="110"/>
      <c r="X541" s="111"/>
      <c r="Y541" s="112"/>
    </row>
    <row r="542" spans="3:28" ht="15" customHeight="1">
      <c r="C542" s="297"/>
      <c r="D542" s="297"/>
      <c r="E542" s="297"/>
      <c r="F542" s="297"/>
      <c r="G542" s="297"/>
      <c r="H542" s="297"/>
      <c r="I542" s="297"/>
      <c r="J542" s="297"/>
      <c r="K542" s="297"/>
      <c r="L542" s="297"/>
      <c r="M542" s="297"/>
      <c r="O542" s="297"/>
      <c r="P542" s="297"/>
      <c r="Q542" s="297"/>
      <c r="R542" s="297"/>
      <c r="S542" s="297"/>
      <c r="T542" s="297"/>
      <c r="U542" s="297"/>
      <c r="V542" s="297"/>
      <c r="W542" s="297"/>
      <c r="X542" s="297"/>
      <c r="Y542" s="297"/>
    </row>
    <row r="543" spans="3:28">
      <c r="C543" s="113"/>
      <c r="D543" s="113"/>
      <c r="E543" s="113"/>
      <c r="F543" s="113"/>
      <c r="G543" s="113"/>
      <c r="H543" s="113"/>
      <c r="I543" s="113"/>
      <c r="J543" s="113"/>
      <c r="K543" s="113"/>
      <c r="L543" s="113"/>
      <c r="M543" s="113"/>
      <c r="O543" s="113"/>
      <c r="P543" s="113"/>
      <c r="Q543" s="113"/>
      <c r="R543" s="113"/>
      <c r="S543" s="113"/>
      <c r="T543" s="113"/>
      <c r="U543" s="113"/>
      <c r="V543" s="113"/>
      <c r="W543" s="113"/>
      <c r="X543" s="113"/>
      <c r="Y543" s="113"/>
    </row>
    <row r="544" spans="3:28">
      <c r="C544" s="298"/>
      <c r="D544" s="298"/>
      <c r="E544" s="298"/>
      <c r="F544" s="298"/>
      <c r="G544" s="298"/>
      <c r="H544" s="298"/>
      <c r="I544" s="298"/>
      <c r="J544" s="298"/>
      <c r="K544" s="298"/>
      <c r="L544" s="298"/>
      <c r="M544" s="298"/>
      <c r="O544" s="298"/>
      <c r="P544" s="298"/>
      <c r="Q544" s="298"/>
      <c r="R544" s="298"/>
      <c r="S544" s="298"/>
      <c r="T544" s="298"/>
      <c r="U544" s="298"/>
      <c r="V544" s="298"/>
      <c r="W544" s="298"/>
      <c r="X544" s="298"/>
      <c r="Y544" s="298"/>
    </row>
    <row r="545" spans="1:25" ht="115.5" customHeight="1">
      <c r="C545" s="299"/>
      <c r="D545" s="300"/>
      <c r="E545" s="300"/>
      <c r="F545" s="300"/>
      <c r="G545" s="300"/>
      <c r="H545" s="300"/>
      <c r="I545" s="300"/>
      <c r="J545" s="300"/>
      <c r="K545" s="300"/>
      <c r="L545" s="300"/>
      <c r="M545" s="301"/>
      <c r="O545" s="299"/>
      <c r="P545" s="300"/>
      <c r="Q545" s="300"/>
      <c r="R545" s="300"/>
      <c r="S545" s="300"/>
      <c r="T545" s="300"/>
      <c r="U545" s="300"/>
      <c r="V545" s="300"/>
      <c r="W545" s="300"/>
      <c r="X545" s="300"/>
      <c r="Y545" s="301"/>
    </row>
    <row r="548" spans="1:25" ht="53.25" customHeight="1">
      <c r="C548" s="67"/>
      <c r="D548" s="68"/>
      <c r="E548" s="69"/>
      <c r="F548" s="69"/>
      <c r="G548" s="69"/>
      <c r="H548" s="69"/>
      <c r="I548" s="69"/>
      <c r="J548" s="69"/>
      <c r="K548" s="69"/>
      <c r="L548" s="69"/>
      <c r="M548" s="70"/>
      <c r="O548" s="67"/>
      <c r="P548" s="68"/>
      <c r="Q548" s="69"/>
      <c r="R548" s="69"/>
      <c r="S548" s="69"/>
      <c r="T548" s="69"/>
      <c r="U548" s="69"/>
      <c r="V548" s="69"/>
      <c r="W548" s="69"/>
      <c r="X548" s="69"/>
      <c r="Y548" s="70"/>
    </row>
    <row r="549" spans="1:25" ht="5.25" customHeight="1"/>
    <row r="550" spans="1:25">
      <c r="A550" s="72"/>
      <c r="C550" s="282"/>
      <c r="D550" s="282"/>
      <c r="E550" s="283"/>
      <c r="F550" s="283"/>
      <c r="G550" s="283"/>
      <c r="H550" s="283"/>
      <c r="I550" s="283"/>
      <c r="J550" s="283"/>
      <c r="K550" s="283"/>
      <c r="L550" s="283"/>
      <c r="M550" s="73"/>
      <c r="O550" s="282"/>
      <c r="P550" s="282"/>
      <c r="Q550" s="283"/>
      <c r="R550" s="283"/>
      <c r="S550" s="283"/>
      <c r="T550" s="283"/>
      <c r="U550" s="283"/>
      <c r="V550" s="283"/>
      <c r="W550" s="283"/>
      <c r="X550" s="283"/>
      <c r="Y550" s="73"/>
    </row>
    <row r="551" spans="1:25">
      <c r="A551" s="74"/>
      <c r="C551" s="75"/>
      <c r="D551" s="75"/>
      <c r="E551" s="76"/>
      <c r="F551" s="76"/>
      <c r="G551" s="76"/>
      <c r="H551" s="76"/>
      <c r="I551" s="76"/>
      <c r="J551" s="76"/>
      <c r="K551" s="76"/>
      <c r="L551" s="76"/>
      <c r="M551" s="77"/>
      <c r="O551" s="75"/>
      <c r="P551" s="75"/>
      <c r="Q551" s="76"/>
      <c r="R551" s="76"/>
      <c r="S551" s="76"/>
      <c r="T551" s="76"/>
      <c r="U551" s="76"/>
      <c r="V551" s="76"/>
      <c r="W551" s="76"/>
      <c r="X551" s="76"/>
      <c r="Y551" s="77"/>
    </row>
    <row r="552" spans="1:25" ht="15.75">
      <c r="A552" s="72"/>
      <c r="C552" s="78"/>
      <c r="D552" s="284"/>
      <c r="E552" s="284"/>
      <c r="F552" s="284"/>
      <c r="G552" s="284"/>
      <c r="H552" s="284"/>
      <c r="I552" s="284"/>
      <c r="J552" s="284"/>
      <c r="K552" s="284"/>
      <c r="L552" s="284"/>
      <c r="M552" s="284"/>
      <c r="O552" s="78"/>
      <c r="P552" s="284"/>
      <c r="Q552" s="284"/>
      <c r="R552" s="284"/>
      <c r="S552" s="284"/>
      <c r="T552" s="284"/>
      <c r="U552" s="284"/>
      <c r="V552" s="284"/>
      <c r="W552" s="284"/>
      <c r="X552" s="284"/>
      <c r="Y552" s="284"/>
    </row>
    <row r="553" spans="1:25">
      <c r="A553" s="79"/>
    </row>
    <row r="554" spans="1:25" ht="18" customHeight="1">
      <c r="A554" s="72"/>
      <c r="C554" s="78"/>
      <c r="O554" s="78"/>
    </row>
    <row r="555" spans="1:25">
      <c r="A555" s="79"/>
    </row>
    <row r="556" spans="1:25" ht="63" customHeight="1">
      <c r="C556" s="293"/>
      <c r="D556" s="293"/>
      <c r="E556" s="293"/>
      <c r="F556" s="293"/>
      <c r="G556" s="293"/>
      <c r="H556" s="293"/>
      <c r="I556" s="293"/>
      <c r="J556" s="293"/>
      <c r="K556" s="293"/>
      <c r="L556" s="293"/>
      <c r="M556" s="293"/>
      <c r="O556" s="293"/>
      <c r="P556" s="293"/>
      <c r="Q556" s="293"/>
      <c r="R556" s="293"/>
      <c r="S556" s="293"/>
      <c r="T556" s="293"/>
      <c r="U556" s="293"/>
      <c r="V556" s="293"/>
      <c r="W556" s="293"/>
      <c r="X556" s="293"/>
      <c r="Y556" s="293"/>
    </row>
    <row r="557" spans="1:25" ht="9" customHeight="1"/>
    <row r="558" spans="1:25" ht="15" customHeight="1">
      <c r="E558" s="80"/>
      <c r="G558" s="81"/>
      <c r="H558" s="294"/>
      <c r="I558" s="295"/>
      <c r="J558" s="295"/>
      <c r="K558" s="295"/>
      <c r="L558" s="295"/>
      <c r="M558" s="296"/>
      <c r="Q558" s="80"/>
      <c r="S558" s="81"/>
      <c r="T558" s="294"/>
      <c r="U558" s="295"/>
      <c r="V558" s="295"/>
      <c r="W558" s="295"/>
      <c r="X558" s="295"/>
      <c r="Y558" s="296"/>
    </row>
    <row r="559" spans="1:25" ht="39" customHeight="1">
      <c r="E559" s="82"/>
      <c r="F559" s="83"/>
      <c r="G559" s="84"/>
      <c r="H559" s="285"/>
      <c r="I559" s="287"/>
      <c r="J559" s="287"/>
      <c r="K559" s="287"/>
      <c r="L559" s="289"/>
      <c r="M559" s="291"/>
      <c r="Q559" s="82"/>
      <c r="R559" s="83"/>
      <c r="S559" s="84"/>
      <c r="T559" s="285"/>
      <c r="U559" s="287"/>
      <c r="V559" s="287"/>
      <c r="W559" s="287"/>
      <c r="X559" s="289"/>
      <c r="Y559" s="291"/>
    </row>
    <row r="560" spans="1:25" ht="15.75">
      <c r="C560" s="85"/>
      <c r="D560" s="86"/>
      <c r="E560" s="87"/>
      <c r="F560" s="87"/>
      <c r="G560" s="87"/>
      <c r="H560" s="286"/>
      <c r="I560" s="288"/>
      <c r="J560" s="288"/>
      <c r="K560" s="288"/>
      <c r="L560" s="290"/>
      <c r="M560" s="292"/>
      <c r="O560" s="85"/>
      <c r="P560" s="88"/>
      <c r="Q560" s="87"/>
      <c r="R560" s="87"/>
      <c r="S560" s="87"/>
      <c r="T560" s="286"/>
      <c r="U560" s="288"/>
      <c r="V560" s="288"/>
      <c r="W560" s="288"/>
      <c r="X560" s="290"/>
      <c r="Y560" s="292"/>
    </row>
    <row r="561" spans="3:28" s="89" customFormat="1" ht="22.5" customHeight="1">
      <c r="C561" s="90"/>
      <c r="D561" s="91"/>
      <c r="E561" s="92"/>
      <c r="F561" s="92"/>
      <c r="G561" s="92"/>
      <c r="H561" s="93"/>
      <c r="I561" s="94"/>
      <c r="J561" s="94"/>
      <c r="K561" s="94"/>
      <c r="L561" s="95"/>
      <c r="M561" s="96"/>
      <c r="O561" s="90"/>
      <c r="P561" s="91"/>
      <c r="Q561" s="92"/>
      <c r="R561" s="92"/>
      <c r="S561" s="92"/>
      <c r="T561" s="93"/>
      <c r="U561" s="94"/>
      <c r="V561" s="94"/>
      <c r="W561" s="94"/>
      <c r="X561" s="95"/>
      <c r="Y561" s="96"/>
    </row>
    <row r="562" spans="3:28" s="89" customFormat="1" ht="0.75" customHeight="1">
      <c r="C562" s="98"/>
      <c r="D562" s="91"/>
      <c r="E562" s="99"/>
      <c r="F562" s="99"/>
      <c r="G562" s="99"/>
      <c r="H562" s="100"/>
      <c r="I562" s="101"/>
      <c r="J562" s="101"/>
      <c r="K562" s="101"/>
      <c r="L562" s="102"/>
      <c r="M562" s="103"/>
      <c r="O562" s="98"/>
      <c r="P562" s="91"/>
      <c r="Q562" s="99"/>
      <c r="R562" s="99"/>
      <c r="S562" s="99"/>
      <c r="T562" s="100"/>
      <c r="U562" s="101"/>
      <c r="V562" s="101"/>
      <c r="W562" s="101"/>
      <c r="X562" s="102"/>
      <c r="Y562" s="103"/>
    </row>
    <row r="563" spans="3:28" s="89" customFormat="1" ht="22.5" hidden="1" customHeight="1">
      <c r="C563" s="98"/>
      <c r="D563" s="91"/>
      <c r="E563" s="99"/>
      <c r="F563" s="99"/>
      <c r="G563" s="99"/>
      <c r="H563" s="100"/>
      <c r="I563" s="101"/>
      <c r="J563" s="101"/>
      <c r="K563" s="101"/>
      <c r="L563" s="102"/>
      <c r="M563" s="103"/>
      <c r="O563" s="98"/>
      <c r="P563" s="91"/>
      <c r="Q563" s="99"/>
      <c r="R563" s="99"/>
      <c r="S563" s="99"/>
      <c r="T563" s="100"/>
      <c r="U563" s="101"/>
      <c r="V563" s="101"/>
      <c r="W563" s="101"/>
      <c r="X563" s="102"/>
      <c r="Y563" s="103"/>
    </row>
    <row r="564" spans="3:28" s="89" customFormat="1" ht="20.25" customHeight="1">
      <c r="C564" s="104"/>
      <c r="D564" s="91"/>
      <c r="E564" s="99"/>
      <c r="F564" s="99"/>
      <c r="G564" s="99"/>
      <c r="H564" s="100"/>
      <c r="I564" s="101"/>
      <c r="J564" s="101"/>
      <c r="K564" s="101"/>
      <c r="L564" s="102"/>
      <c r="M564" s="103"/>
      <c r="O564" s="104"/>
      <c r="P564" s="91"/>
      <c r="Q564" s="99"/>
      <c r="R564" s="99"/>
      <c r="S564" s="99"/>
      <c r="T564" s="100"/>
      <c r="U564" s="101"/>
      <c r="V564" s="101"/>
      <c r="W564" s="101"/>
      <c r="X564" s="102"/>
      <c r="Y564" s="103"/>
      <c r="AB564" s="105"/>
    </row>
    <row r="565" spans="3:28" s="89" customFormat="1" ht="22.5" hidden="1" customHeight="1">
      <c r="C565" s="104"/>
      <c r="D565" s="91"/>
      <c r="E565" s="99"/>
      <c r="F565" s="99"/>
      <c r="G565" s="99"/>
      <c r="H565" s="100"/>
      <c r="I565" s="101"/>
      <c r="J565" s="101"/>
      <c r="K565" s="101"/>
      <c r="L565" s="102"/>
      <c r="M565" s="103"/>
      <c r="O565" s="104"/>
      <c r="P565" s="91"/>
      <c r="Q565" s="99"/>
      <c r="R565" s="99"/>
      <c r="S565" s="99"/>
      <c r="T565" s="100"/>
      <c r="U565" s="101"/>
      <c r="V565" s="101"/>
      <c r="W565" s="101"/>
      <c r="X565" s="102"/>
      <c r="Y565" s="103"/>
      <c r="AB565" s="105"/>
    </row>
    <row r="566" spans="3:28" s="89" customFormat="1" ht="0.75" customHeight="1">
      <c r="C566" s="104"/>
      <c r="D566" s="91"/>
      <c r="E566" s="99"/>
      <c r="F566" s="99"/>
      <c r="G566" s="99"/>
      <c r="H566" s="100"/>
      <c r="I566" s="101"/>
      <c r="J566" s="101"/>
      <c r="K566" s="101"/>
      <c r="L566" s="102"/>
      <c r="M566" s="103"/>
      <c r="O566" s="104"/>
      <c r="P566" s="91"/>
      <c r="Q566" s="99"/>
      <c r="R566" s="99"/>
      <c r="S566" s="99"/>
      <c r="T566" s="100"/>
      <c r="U566" s="101"/>
      <c r="V566" s="101"/>
      <c r="W566" s="101"/>
      <c r="X566" s="102"/>
      <c r="Y566" s="103"/>
      <c r="AB566" s="105"/>
    </row>
    <row r="567" spans="3:28" s="89" customFormat="1" ht="21.75" customHeight="1">
      <c r="C567" s="103"/>
      <c r="D567" s="91"/>
      <c r="E567" s="99"/>
      <c r="F567" s="99"/>
      <c r="G567" s="99"/>
      <c r="H567" s="100"/>
      <c r="I567" s="101"/>
      <c r="J567" s="101"/>
      <c r="K567" s="101"/>
      <c r="L567" s="102"/>
      <c r="M567" s="106"/>
      <c r="O567" s="103"/>
      <c r="P567" s="91"/>
      <c r="Q567" s="99"/>
      <c r="R567" s="99"/>
      <c r="S567" s="99"/>
      <c r="T567" s="100"/>
      <c r="U567" s="101"/>
      <c r="V567" s="101"/>
      <c r="W567" s="101"/>
      <c r="X567" s="102"/>
      <c r="Y567" s="106"/>
    </row>
    <row r="568" spans="3:28" s="89" customFormat="1" ht="2.25" hidden="1" customHeight="1">
      <c r="C568" s="103"/>
      <c r="D568" s="91"/>
      <c r="E568" s="99"/>
      <c r="F568" s="99"/>
      <c r="G568" s="99"/>
      <c r="H568" s="100"/>
      <c r="I568" s="101"/>
      <c r="J568" s="101"/>
      <c r="K568" s="101"/>
      <c r="L568" s="102"/>
      <c r="M568" s="106"/>
      <c r="O568" s="103"/>
      <c r="P568" s="91"/>
      <c r="Q568" s="99"/>
      <c r="R568" s="99"/>
      <c r="S568" s="99"/>
      <c r="T568" s="100"/>
      <c r="U568" s="101"/>
      <c r="V568" s="101"/>
      <c r="W568" s="101"/>
      <c r="X568" s="102"/>
      <c r="Y568" s="106"/>
    </row>
    <row r="569" spans="3:28" s="89" customFormat="1" ht="22.5" hidden="1" customHeight="1">
      <c r="C569" s="103"/>
      <c r="D569" s="91"/>
      <c r="E569" s="99"/>
      <c r="F569" s="99"/>
      <c r="G569" s="99"/>
      <c r="H569" s="100"/>
      <c r="I569" s="101"/>
      <c r="J569" s="101"/>
      <c r="K569" s="101"/>
      <c r="L569" s="102"/>
      <c r="M569" s="106"/>
      <c r="O569" s="103"/>
      <c r="P569" s="91"/>
      <c r="Q569" s="99"/>
      <c r="R569" s="99"/>
      <c r="S569" s="99"/>
      <c r="T569" s="100"/>
      <c r="U569" s="101"/>
      <c r="V569" s="101"/>
      <c r="W569" s="101"/>
      <c r="X569" s="102"/>
      <c r="Y569" s="106"/>
    </row>
    <row r="570" spans="3:28" s="89" customFormat="1" ht="22.5" customHeight="1">
      <c r="C570" s="98"/>
      <c r="D570" s="91"/>
      <c r="E570" s="99"/>
      <c r="F570" s="99"/>
      <c r="G570" s="99"/>
      <c r="H570" s="100"/>
      <c r="I570" s="101"/>
      <c r="J570" s="101"/>
      <c r="K570" s="101"/>
      <c r="L570" s="102"/>
      <c r="M570" s="106"/>
      <c r="O570" s="98"/>
      <c r="P570" s="91"/>
      <c r="Q570" s="99"/>
      <c r="R570" s="99"/>
      <c r="S570" s="99"/>
      <c r="T570" s="100"/>
      <c r="U570" s="101"/>
      <c r="V570" s="101"/>
      <c r="W570" s="101"/>
      <c r="X570" s="102"/>
      <c r="Y570" s="106"/>
    </row>
    <row r="571" spans="3:28" s="89" customFormat="1" ht="0.75" customHeight="1">
      <c r="C571" s="98"/>
      <c r="D571" s="91"/>
      <c r="E571" s="99"/>
      <c r="F571" s="99"/>
      <c r="G571" s="99"/>
      <c r="H571" s="100"/>
      <c r="I571" s="101"/>
      <c r="J571" s="101"/>
      <c r="K571" s="101"/>
      <c r="L571" s="102"/>
      <c r="M571" s="106"/>
      <c r="O571" s="98"/>
      <c r="P571" s="91"/>
      <c r="Q571" s="99"/>
      <c r="R571" s="99"/>
      <c r="S571" s="99"/>
      <c r="T571" s="100"/>
      <c r="U571" s="101"/>
      <c r="V571" s="101"/>
      <c r="W571" s="101"/>
      <c r="X571" s="102"/>
      <c r="Y571" s="106"/>
    </row>
    <row r="572" spans="3:28" s="89" customFormat="1" ht="22.5" customHeight="1">
      <c r="C572" s="107"/>
      <c r="D572" s="91"/>
      <c r="E572" s="108"/>
      <c r="F572" s="108"/>
      <c r="G572" s="108"/>
      <c r="H572" s="109"/>
      <c r="I572" s="110"/>
      <c r="J572" s="110"/>
      <c r="K572" s="110"/>
      <c r="L572" s="111"/>
      <c r="M572" s="112"/>
      <c r="O572" s="107"/>
      <c r="P572" s="91"/>
      <c r="Q572" s="108"/>
      <c r="R572" s="108"/>
      <c r="S572" s="108"/>
      <c r="T572" s="109"/>
      <c r="U572" s="110"/>
      <c r="V572" s="110"/>
      <c r="W572" s="110"/>
      <c r="X572" s="111"/>
      <c r="Y572" s="112"/>
    </row>
    <row r="573" spans="3:28" s="89" customFormat="1" ht="22.5" customHeight="1">
      <c r="C573" s="181"/>
      <c r="D573" s="189"/>
      <c r="E573" s="186"/>
      <c r="F573" s="92"/>
      <c r="G573" s="92"/>
      <c r="H573" s="93"/>
      <c r="I573" s="94"/>
      <c r="J573" s="94"/>
      <c r="K573" s="94"/>
      <c r="L573" s="95"/>
      <c r="M573" s="96"/>
      <c r="O573" s="90"/>
      <c r="P573" s="189"/>
      <c r="Q573" s="92"/>
      <c r="R573" s="92"/>
      <c r="S573" s="92"/>
      <c r="T573" s="93"/>
      <c r="U573" s="94"/>
      <c r="V573" s="94"/>
      <c r="W573" s="94"/>
      <c r="X573" s="95"/>
      <c r="Y573" s="96"/>
    </row>
    <row r="574" spans="3:28" s="89" customFormat="1" ht="0.75" customHeight="1">
      <c r="C574" s="182"/>
      <c r="D574" s="147"/>
      <c r="E574" s="187"/>
      <c r="F574" s="99"/>
      <c r="G574" s="99"/>
      <c r="H574" s="100"/>
      <c r="I574" s="101"/>
      <c r="J574" s="101"/>
      <c r="K574" s="101"/>
      <c r="L574" s="102"/>
      <c r="M574" s="103"/>
      <c r="O574" s="98"/>
      <c r="P574" s="147"/>
      <c r="Q574" s="99"/>
      <c r="R574" s="99"/>
      <c r="S574" s="99"/>
      <c r="T574" s="100"/>
      <c r="U574" s="101"/>
      <c r="V574" s="101"/>
      <c r="W574" s="101"/>
      <c r="X574" s="102"/>
      <c r="Y574" s="103"/>
    </row>
    <row r="575" spans="3:28" s="89" customFormat="1" ht="22.5" hidden="1" customHeight="1">
      <c r="C575" s="182"/>
      <c r="D575" s="147"/>
      <c r="E575" s="187"/>
      <c r="F575" s="99"/>
      <c r="G575" s="99"/>
      <c r="H575" s="100"/>
      <c r="I575" s="101"/>
      <c r="J575" s="101"/>
      <c r="K575" s="101"/>
      <c r="L575" s="102"/>
      <c r="M575" s="103"/>
      <c r="O575" s="98"/>
      <c r="P575" s="147"/>
      <c r="Q575" s="99"/>
      <c r="R575" s="99"/>
      <c r="S575" s="99"/>
      <c r="T575" s="100"/>
      <c r="U575" s="101"/>
      <c r="V575" s="101"/>
      <c r="W575" s="101"/>
      <c r="X575" s="102"/>
      <c r="Y575" s="103"/>
    </row>
    <row r="576" spans="3:28" s="89" customFormat="1" ht="20.25" customHeight="1">
      <c r="C576" s="183"/>
      <c r="D576" s="147"/>
      <c r="E576" s="187"/>
      <c r="F576" s="99"/>
      <c r="G576" s="99"/>
      <c r="H576" s="100"/>
      <c r="I576" s="101"/>
      <c r="J576" s="101"/>
      <c r="K576" s="101"/>
      <c r="L576" s="102"/>
      <c r="M576" s="103"/>
      <c r="O576" s="104"/>
      <c r="P576" s="147"/>
      <c r="Q576" s="99"/>
      <c r="R576" s="99"/>
      <c r="S576" s="99"/>
      <c r="T576" s="100"/>
      <c r="U576" s="101"/>
      <c r="V576" s="101"/>
      <c r="W576" s="101"/>
      <c r="X576" s="102"/>
      <c r="Y576" s="103"/>
      <c r="AB576" s="105"/>
    </row>
    <row r="577" spans="3:28" s="89" customFormat="1" ht="22.5" hidden="1" customHeight="1">
      <c r="C577" s="183"/>
      <c r="D577" s="147"/>
      <c r="E577" s="187"/>
      <c r="F577" s="99"/>
      <c r="G577" s="99"/>
      <c r="H577" s="100"/>
      <c r="I577" s="101"/>
      <c r="J577" s="101"/>
      <c r="K577" s="101"/>
      <c r="L577" s="102"/>
      <c r="M577" s="103"/>
      <c r="O577" s="104"/>
      <c r="P577" s="147"/>
      <c r="Q577" s="99"/>
      <c r="R577" s="99"/>
      <c r="S577" s="99"/>
      <c r="T577" s="100"/>
      <c r="U577" s="101"/>
      <c r="V577" s="101"/>
      <c r="W577" s="101"/>
      <c r="X577" s="102"/>
      <c r="Y577" s="103"/>
      <c r="AB577" s="105"/>
    </row>
    <row r="578" spans="3:28" s="89" customFormat="1" ht="0.75" customHeight="1">
      <c r="C578" s="183"/>
      <c r="D578" s="147"/>
      <c r="E578" s="187"/>
      <c r="F578" s="99"/>
      <c r="G578" s="99"/>
      <c r="H578" s="100"/>
      <c r="I578" s="101"/>
      <c r="J578" s="101"/>
      <c r="K578" s="101"/>
      <c r="L578" s="102"/>
      <c r="M578" s="103"/>
      <c r="O578" s="104"/>
      <c r="P578" s="147"/>
      <c r="Q578" s="99"/>
      <c r="R578" s="99"/>
      <c r="S578" s="99"/>
      <c r="T578" s="100"/>
      <c r="U578" s="101"/>
      <c r="V578" s="101"/>
      <c r="W578" s="101"/>
      <c r="X578" s="102"/>
      <c r="Y578" s="103"/>
      <c r="AB578" s="105"/>
    </row>
    <row r="579" spans="3:28" s="89" customFormat="1" ht="21.75" customHeight="1">
      <c r="C579" s="184"/>
      <c r="D579" s="147"/>
      <c r="E579" s="187"/>
      <c r="F579" s="99"/>
      <c r="G579" s="99"/>
      <c r="H579" s="100"/>
      <c r="I579" s="101"/>
      <c r="J579" s="101"/>
      <c r="K579" s="101"/>
      <c r="L579" s="102"/>
      <c r="M579" s="106"/>
      <c r="O579" s="103"/>
      <c r="P579" s="147"/>
      <c r="Q579" s="99"/>
      <c r="R579" s="99"/>
      <c r="S579" s="99"/>
      <c r="T579" s="100"/>
      <c r="U579" s="101"/>
      <c r="V579" s="101"/>
      <c r="W579" s="101"/>
      <c r="X579" s="102"/>
      <c r="Y579" s="106"/>
    </row>
    <row r="580" spans="3:28" s="89" customFormat="1" ht="2.25" hidden="1" customHeight="1">
      <c r="C580" s="184"/>
      <c r="D580" s="147"/>
      <c r="E580" s="187"/>
      <c r="F580" s="99"/>
      <c r="G580" s="99"/>
      <c r="H580" s="100"/>
      <c r="I580" s="101"/>
      <c r="J580" s="101"/>
      <c r="K580" s="101"/>
      <c r="L580" s="102"/>
      <c r="M580" s="106"/>
      <c r="O580" s="103"/>
      <c r="P580" s="147"/>
      <c r="Q580" s="99"/>
      <c r="R580" s="99"/>
      <c r="S580" s="99"/>
      <c r="T580" s="100"/>
      <c r="U580" s="101"/>
      <c r="V580" s="101"/>
      <c r="W580" s="101"/>
      <c r="X580" s="102"/>
      <c r="Y580" s="106"/>
    </row>
    <row r="581" spans="3:28" s="89" customFormat="1" ht="22.5" hidden="1" customHeight="1">
      <c r="C581" s="184"/>
      <c r="D581" s="147"/>
      <c r="E581" s="187"/>
      <c r="F581" s="99"/>
      <c r="G581" s="99"/>
      <c r="H581" s="100"/>
      <c r="I581" s="101"/>
      <c r="J581" s="101"/>
      <c r="K581" s="101"/>
      <c r="L581" s="102"/>
      <c r="M581" s="106"/>
      <c r="O581" s="103"/>
      <c r="P581" s="147"/>
      <c r="Q581" s="99"/>
      <c r="R581" s="99"/>
      <c r="S581" s="99"/>
      <c r="T581" s="100"/>
      <c r="U581" s="101"/>
      <c r="V581" s="101"/>
      <c r="W581" s="101"/>
      <c r="X581" s="102"/>
      <c r="Y581" s="106"/>
    </row>
    <row r="582" spans="3:28" s="89" customFormat="1" ht="22.5" customHeight="1">
      <c r="C582" s="182"/>
      <c r="D582" s="147"/>
      <c r="E582" s="187"/>
      <c r="F582" s="99"/>
      <c r="G582" s="99"/>
      <c r="H582" s="100"/>
      <c r="I582" s="101"/>
      <c r="J582" s="101"/>
      <c r="K582" s="101"/>
      <c r="L582" s="102"/>
      <c r="M582" s="106"/>
      <c r="O582" s="98"/>
      <c r="P582" s="147"/>
      <c r="Q582" s="99"/>
      <c r="R582" s="99"/>
      <c r="S582" s="99"/>
      <c r="T582" s="100"/>
      <c r="U582" s="101"/>
      <c r="V582" s="101"/>
      <c r="W582" s="101"/>
      <c r="X582" s="102"/>
      <c r="Y582" s="106"/>
    </row>
    <row r="583" spans="3:28" s="89" customFormat="1" ht="0.75" customHeight="1">
      <c r="C583" s="182"/>
      <c r="D583" s="147"/>
      <c r="E583" s="187"/>
      <c r="F583" s="99"/>
      <c r="G583" s="99"/>
      <c r="H583" s="100"/>
      <c r="I583" s="101"/>
      <c r="J583" s="101"/>
      <c r="K583" s="101"/>
      <c r="L583" s="102"/>
      <c r="M583" s="106"/>
      <c r="O583" s="98"/>
      <c r="P583" s="147"/>
      <c r="Q583" s="99"/>
      <c r="R583" s="99"/>
      <c r="S583" s="99"/>
      <c r="T583" s="100"/>
      <c r="U583" s="101"/>
      <c r="V583" s="101"/>
      <c r="W583" s="101"/>
      <c r="X583" s="102"/>
      <c r="Y583" s="106"/>
    </row>
    <row r="584" spans="3:28" s="89" customFormat="1" ht="22.5" customHeight="1">
      <c r="C584" s="185"/>
      <c r="D584" s="148"/>
      <c r="E584" s="188"/>
      <c r="F584" s="108"/>
      <c r="G584" s="108"/>
      <c r="H584" s="109"/>
      <c r="I584" s="110"/>
      <c r="J584" s="110"/>
      <c r="K584" s="110"/>
      <c r="L584" s="111"/>
      <c r="M584" s="112"/>
      <c r="O584" s="107"/>
      <c r="P584" s="148"/>
      <c r="Q584" s="108"/>
      <c r="R584" s="108"/>
      <c r="S584" s="108"/>
      <c r="T584" s="109"/>
      <c r="U584" s="110"/>
      <c r="V584" s="110"/>
      <c r="W584" s="110"/>
      <c r="X584" s="111"/>
      <c r="Y584" s="112"/>
    </row>
    <row r="585" spans="3:28" s="89" customFormat="1" ht="22.5" customHeight="1">
      <c r="C585" s="90"/>
      <c r="D585" s="97"/>
      <c r="E585" s="92"/>
      <c r="F585" s="92"/>
      <c r="G585" s="92"/>
      <c r="H585" s="93"/>
      <c r="I585" s="94"/>
      <c r="J585" s="94"/>
      <c r="K585" s="94"/>
      <c r="L585" s="95"/>
      <c r="M585" s="96"/>
      <c r="O585" s="90"/>
      <c r="P585" s="97"/>
      <c r="Q585" s="92"/>
      <c r="R585" s="92"/>
      <c r="S585" s="92"/>
      <c r="T585" s="93"/>
      <c r="U585" s="94"/>
      <c r="V585" s="94"/>
      <c r="W585" s="94"/>
      <c r="X585" s="95"/>
      <c r="Y585" s="96"/>
    </row>
    <row r="586" spans="3:28" s="89" customFormat="1" ht="0.75" customHeight="1">
      <c r="C586" s="98"/>
      <c r="D586" s="147"/>
      <c r="E586" s="99"/>
      <c r="F586" s="99"/>
      <c r="G586" s="99"/>
      <c r="H586" s="100"/>
      <c r="I586" s="101"/>
      <c r="J586" s="101"/>
      <c r="K586" s="101"/>
      <c r="L586" s="102"/>
      <c r="M586" s="103"/>
      <c r="O586" s="98"/>
      <c r="P586" s="147"/>
      <c r="Q586" s="99"/>
      <c r="R586" s="99"/>
      <c r="S586" s="99"/>
      <c r="T586" s="100"/>
      <c r="U586" s="101"/>
      <c r="V586" s="101"/>
      <c r="W586" s="101"/>
      <c r="X586" s="102"/>
      <c r="Y586" s="103"/>
    </row>
    <row r="587" spans="3:28" s="89" customFormat="1" ht="22.5" hidden="1" customHeight="1">
      <c r="C587" s="98"/>
      <c r="D587" s="147"/>
      <c r="E587" s="99"/>
      <c r="F587" s="99"/>
      <c r="G587" s="99"/>
      <c r="H587" s="100"/>
      <c r="I587" s="101"/>
      <c r="J587" s="101"/>
      <c r="K587" s="101"/>
      <c r="L587" s="102"/>
      <c r="M587" s="103"/>
      <c r="O587" s="98"/>
      <c r="P587" s="147"/>
      <c r="Q587" s="99"/>
      <c r="R587" s="99"/>
      <c r="S587" s="99"/>
      <c r="T587" s="100"/>
      <c r="U587" s="101"/>
      <c r="V587" s="101"/>
      <c r="W587" s="101"/>
      <c r="X587" s="102"/>
      <c r="Y587" s="103"/>
    </row>
    <row r="588" spans="3:28" s="89" customFormat="1" ht="20.25" customHeight="1">
      <c r="C588" s="104"/>
      <c r="D588" s="147"/>
      <c r="E588" s="99"/>
      <c r="F588" s="99"/>
      <c r="G588" s="99"/>
      <c r="H588" s="100"/>
      <c r="I588" s="101"/>
      <c r="J588" s="101"/>
      <c r="K588" s="101"/>
      <c r="L588" s="102"/>
      <c r="M588" s="103"/>
      <c r="O588" s="104"/>
      <c r="P588" s="147"/>
      <c r="Q588" s="99"/>
      <c r="R588" s="99"/>
      <c r="S588" s="99"/>
      <c r="T588" s="100"/>
      <c r="U588" s="101"/>
      <c r="V588" s="101"/>
      <c r="W588" s="101"/>
      <c r="X588" s="102"/>
      <c r="Y588" s="103"/>
      <c r="AB588" s="105"/>
    </row>
    <row r="589" spans="3:28" s="89" customFormat="1" ht="22.5" hidden="1" customHeight="1">
      <c r="C589" s="104"/>
      <c r="D589" s="147"/>
      <c r="E589" s="99"/>
      <c r="F589" s="99"/>
      <c r="G589" s="99"/>
      <c r="H589" s="100"/>
      <c r="I589" s="101"/>
      <c r="J589" s="101"/>
      <c r="K589" s="101"/>
      <c r="L589" s="102"/>
      <c r="M589" s="103"/>
      <c r="O589" s="104"/>
      <c r="P589" s="147"/>
      <c r="Q589" s="99"/>
      <c r="R589" s="99"/>
      <c r="S589" s="99"/>
      <c r="T589" s="100"/>
      <c r="U589" s="101"/>
      <c r="V589" s="101"/>
      <c r="W589" s="101"/>
      <c r="X589" s="102"/>
      <c r="Y589" s="103"/>
      <c r="AB589" s="105"/>
    </row>
    <row r="590" spans="3:28" s="89" customFormat="1" ht="0.75" customHeight="1">
      <c r="C590" s="104"/>
      <c r="D590" s="147"/>
      <c r="E590" s="99"/>
      <c r="F590" s="99"/>
      <c r="G590" s="99"/>
      <c r="H590" s="100"/>
      <c r="I590" s="101"/>
      <c r="J590" s="101"/>
      <c r="K590" s="101"/>
      <c r="L590" s="102"/>
      <c r="M590" s="103"/>
      <c r="O590" s="104"/>
      <c r="P590" s="147"/>
      <c r="Q590" s="99"/>
      <c r="R590" s="99"/>
      <c r="S590" s="99"/>
      <c r="T590" s="100"/>
      <c r="U590" s="101"/>
      <c r="V590" s="101"/>
      <c r="W590" s="101"/>
      <c r="X590" s="102"/>
      <c r="Y590" s="103"/>
      <c r="AB590" s="105"/>
    </row>
    <row r="591" spans="3:28" s="89" customFormat="1" ht="21.75" customHeight="1">
      <c r="C591" s="103"/>
      <c r="D591" s="147"/>
      <c r="E591" s="99"/>
      <c r="F591" s="99"/>
      <c r="G591" s="99"/>
      <c r="H591" s="100"/>
      <c r="I591" s="101"/>
      <c r="J591" s="101"/>
      <c r="K591" s="101"/>
      <c r="L591" s="102"/>
      <c r="M591" s="106"/>
      <c r="O591" s="103"/>
      <c r="P591" s="147"/>
      <c r="Q591" s="99"/>
      <c r="R591" s="99"/>
      <c r="S591" s="99"/>
      <c r="T591" s="100"/>
      <c r="U591" s="101"/>
      <c r="V591" s="101"/>
      <c r="W591" s="101"/>
      <c r="X591" s="102"/>
      <c r="Y591" s="106"/>
    </row>
    <row r="592" spans="3:28" s="89" customFormat="1" ht="2.25" hidden="1" customHeight="1">
      <c r="C592" s="103"/>
      <c r="D592" s="147"/>
      <c r="E592" s="99"/>
      <c r="F592" s="99"/>
      <c r="G592" s="99"/>
      <c r="H592" s="100"/>
      <c r="I592" s="101"/>
      <c r="J592" s="101"/>
      <c r="K592" s="101"/>
      <c r="L592" s="102"/>
      <c r="M592" s="106"/>
      <c r="O592" s="103"/>
      <c r="P592" s="147"/>
      <c r="Q592" s="99"/>
      <c r="R592" s="99"/>
      <c r="S592" s="99"/>
      <c r="T592" s="100"/>
      <c r="U592" s="101"/>
      <c r="V592" s="101"/>
      <c r="W592" s="101"/>
      <c r="X592" s="102"/>
      <c r="Y592" s="106"/>
    </row>
    <row r="593" spans="3:28" s="89" customFormat="1" ht="22.5" hidden="1" customHeight="1">
      <c r="C593" s="103"/>
      <c r="D593" s="147"/>
      <c r="E593" s="99"/>
      <c r="F593" s="99"/>
      <c r="G593" s="99"/>
      <c r="H593" s="100"/>
      <c r="I593" s="101"/>
      <c r="J593" s="101"/>
      <c r="K593" s="101"/>
      <c r="L593" s="102"/>
      <c r="M593" s="106"/>
      <c r="O593" s="103"/>
      <c r="P593" s="147"/>
      <c r="Q593" s="99"/>
      <c r="R593" s="99"/>
      <c r="S593" s="99"/>
      <c r="T593" s="100"/>
      <c r="U593" s="101"/>
      <c r="V593" s="101"/>
      <c r="W593" s="101"/>
      <c r="X593" s="102"/>
      <c r="Y593" s="106"/>
    </row>
    <row r="594" spans="3:28" s="89" customFormat="1" ht="22.5" customHeight="1">
      <c r="C594" s="98"/>
      <c r="D594" s="147"/>
      <c r="E594" s="99"/>
      <c r="F594" s="99"/>
      <c r="G594" s="99"/>
      <c r="H594" s="100"/>
      <c r="I594" s="101"/>
      <c r="J594" s="101"/>
      <c r="K594" s="101"/>
      <c r="L594" s="102"/>
      <c r="M594" s="106"/>
      <c r="O594" s="98"/>
      <c r="P594" s="147"/>
      <c r="Q594" s="99"/>
      <c r="R594" s="99"/>
      <c r="S594" s="99"/>
      <c r="T594" s="100"/>
      <c r="U594" s="101"/>
      <c r="V594" s="101"/>
      <c r="W594" s="101"/>
      <c r="X594" s="102"/>
      <c r="Y594" s="106"/>
    </row>
    <row r="595" spans="3:28" s="89" customFormat="1" ht="0.75" customHeight="1">
      <c r="C595" s="98"/>
      <c r="D595" s="147"/>
      <c r="E595" s="99"/>
      <c r="F595" s="99"/>
      <c r="G595" s="99"/>
      <c r="H595" s="100"/>
      <c r="I595" s="101"/>
      <c r="J595" s="101"/>
      <c r="K595" s="101"/>
      <c r="L595" s="102"/>
      <c r="M595" s="106"/>
      <c r="O595" s="98"/>
      <c r="P595" s="147"/>
      <c r="Q595" s="99"/>
      <c r="R595" s="99"/>
      <c r="S595" s="99"/>
      <c r="T595" s="100"/>
      <c r="U595" s="101"/>
      <c r="V595" s="101"/>
      <c r="W595" s="101"/>
      <c r="X595" s="102"/>
      <c r="Y595" s="106"/>
    </row>
    <row r="596" spans="3:28" s="89" customFormat="1" ht="22.5" customHeight="1">
      <c r="C596" s="107"/>
      <c r="D596" s="148"/>
      <c r="E596" s="108"/>
      <c r="F596" s="108"/>
      <c r="G596" s="108"/>
      <c r="H596" s="109"/>
      <c r="I596" s="110"/>
      <c r="J596" s="110"/>
      <c r="K596" s="110"/>
      <c r="L596" s="111"/>
      <c r="M596" s="112"/>
      <c r="O596" s="107"/>
      <c r="P596" s="148"/>
      <c r="Q596" s="108"/>
      <c r="R596" s="108"/>
      <c r="S596" s="108"/>
      <c r="T596" s="109"/>
      <c r="U596" s="110"/>
      <c r="V596" s="110"/>
      <c r="W596" s="110"/>
      <c r="X596" s="111"/>
      <c r="Y596" s="112"/>
    </row>
    <row r="597" spans="3:28" s="89" customFormat="1" ht="22.5" customHeight="1">
      <c r="C597" s="90"/>
      <c r="D597" s="97"/>
      <c r="E597" s="92"/>
      <c r="F597" s="92"/>
      <c r="G597" s="92"/>
      <c r="H597" s="93"/>
      <c r="I597" s="94"/>
      <c r="J597" s="94"/>
      <c r="K597" s="94"/>
      <c r="L597" s="95"/>
      <c r="M597" s="96"/>
      <c r="O597" s="90"/>
      <c r="P597" s="97"/>
      <c r="Q597" s="92"/>
      <c r="R597" s="92"/>
      <c r="S597" s="92"/>
      <c r="T597" s="93"/>
      <c r="U597" s="94"/>
      <c r="V597" s="94"/>
      <c r="W597" s="94"/>
      <c r="X597" s="95"/>
      <c r="Y597" s="96"/>
    </row>
    <row r="598" spans="3:28" s="89" customFormat="1" ht="0.75" customHeight="1">
      <c r="C598" s="98"/>
      <c r="D598" s="147"/>
      <c r="E598" s="99"/>
      <c r="F598" s="99"/>
      <c r="G598" s="99"/>
      <c r="H598" s="100"/>
      <c r="I598" s="101"/>
      <c r="J598" s="101"/>
      <c r="K598" s="101"/>
      <c r="L598" s="102"/>
      <c r="M598" s="103"/>
      <c r="O598" s="98"/>
      <c r="P598" s="147"/>
      <c r="Q598" s="99"/>
      <c r="R598" s="99"/>
      <c r="S598" s="99"/>
      <c r="T598" s="100"/>
      <c r="U598" s="101"/>
      <c r="V598" s="101"/>
      <c r="W598" s="101"/>
      <c r="X598" s="102"/>
      <c r="Y598" s="103"/>
    </row>
    <row r="599" spans="3:28" s="89" customFormat="1" ht="22.5" hidden="1" customHeight="1">
      <c r="C599" s="98"/>
      <c r="D599" s="147"/>
      <c r="E599" s="99"/>
      <c r="F599" s="99"/>
      <c r="G599" s="99"/>
      <c r="H599" s="100"/>
      <c r="I599" s="101"/>
      <c r="J599" s="101"/>
      <c r="K599" s="101"/>
      <c r="L599" s="102"/>
      <c r="M599" s="103"/>
      <c r="O599" s="98"/>
      <c r="P599" s="147"/>
      <c r="Q599" s="99"/>
      <c r="R599" s="99"/>
      <c r="S599" s="99"/>
      <c r="T599" s="100"/>
      <c r="U599" s="101"/>
      <c r="V599" s="101"/>
      <c r="W599" s="101"/>
      <c r="X599" s="102"/>
      <c r="Y599" s="103"/>
    </row>
    <row r="600" spans="3:28" s="89" customFormat="1" ht="20.25" customHeight="1">
      <c r="C600" s="104"/>
      <c r="D600" s="147"/>
      <c r="E600" s="99"/>
      <c r="F600" s="99"/>
      <c r="G600" s="99"/>
      <c r="H600" s="100"/>
      <c r="I600" s="101"/>
      <c r="J600" s="101"/>
      <c r="K600" s="101"/>
      <c r="L600" s="102"/>
      <c r="M600" s="103"/>
      <c r="O600" s="104"/>
      <c r="P600" s="147"/>
      <c r="Q600" s="99"/>
      <c r="R600" s="99"/>
      <c r="S600" s="99"/>
      <c r="T600" s="100"/>
      <c r="U600" s="101"/>
      <c r="V600" s="101"/>
      <c r="W600" s="101"/>
      <c r="X600" s="102"/>
      <c r="Y600" s="103"/>
      <c r="AB600" s="105"/>
    </row>
    <row r="601" spans="3:28" s="89" customFormat="1" ht="22.5" hidden="1" customHeight="1">
      <c r="C601" s="104"/>
      <c r="D601" s="147"/>
      <c r="E601" s="99"/>
      <c r="F601" s="99"/>
      <c r="G601" s="99"/>
      <c r="H601" s="100"/>
      <c r="I601" s="101"/>
      <c r="J601" s="101"/>
      <c r="K601" s="101"/>
      <c r="L601" s="102"/>
      <c r="M601" s="103"/>
      <c r="O601" s="104"/>
      <c r="P601" s="147"/>
      <c r="Q601" s="99"/>
      <c r="R601" s="99"/>
      <c r="S601" s="99"/>
      <c r="T601" s="100"/>
      <c r="U601" s="101"/>
      <c r="V601" s="101"/>
      <c r="W601" s="101"/>
      <c r="X601" s="102"/>
      <c r="Y601" s="103"/>
      <c r="AB601" s="105"/>
    </row>
    <row r="602" spans="3:28" s="89" customFormat="1" ht="0.75" customHeight="1">
      <c r="C602" s="104"/>
      <c r="D602" s="147"/>
      <c r="E602" s="99"/>
      <c r="F602" s="99"/>
      <c r="G602" s="99"/>
      <c r="H602" s="100"/>
      <c r="I602" s="101"/>
      <c r="J602" s="101"/>
      <c r="K602" s="101"/>
      <c r="L602" s="102"/>
      <c r="M602" s="103"/>
      <c r="O602" s="104"/>
      <c r="P602" s="147"/>
      <c r="Q602" s="99"/>
      <c r="R602" s="99"/>
      <c r="S602" s="99"/>
      <c r="T602" s="100"/>
      <c r="U602" s="101"/>
      <c r="V602" s="101"/>
      <c r="W602" s="101"/>
      <c r="X602" s="102"/>
      <c r="Y602" s="103"/>
      <c r="AB602" s="105"/>
    </row>
    <row r="603" spans="3:28" s="89" customFormat="1" ht="21.75" customHeight="1">
      <c r="C603" s="103"/>
      <c r="D603" s="147"/>
      <c r="E603" s="99"/>
      <c r="F603" s="99"/>
      <c r="G603" s="99"/>
      <c r="H603" s="100"/>
      <c r="I603" s="101"/>
      <c r="J603" s="101"/>
      <c r="K603" s="101"/>
      <c r="L603" s="102"/>
      <c r="M603" s="106"/>
      <c r="O603" s="103"/>
      <c r="P603" s="147"/>
      <c r="Q603" s="99"/>
      <c r="R603" s="99"/>
      <c r="S603" s="99"/>
      <c r="T603" s="100"/>
      <c r="U603" s="101"/>
      <c r="V603" s="101"/>
      <c r="W603" s="101"/>
      <c r="X603" s="102"/>
      <c r="Y603" s="106"/>
    </row>
    <row r="604" spans="3:28" s="89" customFormat="1" ht="2.25" hidden="1" customHeight="1">
      <c r="C604" s="103"/>
      <c r="D604" s="147"/>
      <c r="E604" s="99"/>
      <c r="F604" s="99"/>
      <c r="G604" s="99"/>
      <c r="H604" s="100"/>
      <c r="I604" s="101"/>
      <c r="J604" s="101"/>
      <c r="K604" s="101"/>
      <c r="L604" s="102"/>
      <c r="M604" s="106"/>
      <c r="O604" s="103"/>
      <c r="P604" s="147"/>
      <c r="Q604" s="99"/>
      <c r="R604" s="99"/>
      <c r="S604" s="99"/>
      <c r="T604" s="100"/>
      <c r="U604" s="101"/>
      <c r="V604" s="101"/>
      <c r="W604" s="101"/>
      <c r="X604" s="102"/>
      <c r="Y604" s="106"/>
    </row>
    <row r="605" spans="3:28" s="89" customFormat="1" ht="22.5" hidden="1" customHeight="1">
      <c r="C605" s="103"/>
      <c r="D605" s="147"/>
      <c r="E605" s="99"/>
      <c r="F605" s="99"/>
      <c r="G605" s="99"/>
      <c r="H605" s="100"/>
      <c r="I605" s="101"/>
      <c r="J605" s="101"/>
      <c r="K605" s="101"/>
      <c r="L605" s="102"/>
      <c r="M605" s="106"/>
      <c r="O605" s="103"/>
      <c r="P605" s="147"/>
      <c r="Q605" s="99"/>
      <c r="R605" s="99"/>
      <c r="S605" s="99"/>
      <c r="T605" s="100"/>
      <c r="U605" s="101"/>
      <c r="V605" s="101"/>
      <c r="W605" s="101"/>
      <c r="X605" s="102"/>
      <c r="Y605" s="106"/>
    </row>
    <row r="606" spans="3:28" s="89" customFormat="1" ht="22.5" customHeight="1">
      <c r="C606" s="98"/>
      <c r="D606" s="147"/>
      <c r="E606" s="99"/>
      <c r="F606" s="99"/>
      <c r="G606" s="99"/>
      <c r="H606" s="100"/>
      <c r="I606" s="101"/>
      <c r="J606" s="101"/>
      <c r="K606" s="101"/>
      <c r="L606" s="102"/>
      <c r="M606" s="106"/>
      <c r="O606" s="98"/>
      <c r="P606" s="147"/>
      <c r="Q606" s="99"/>
      <c r="R606" s="99"/>
      <c r="S606" s="99"/>
      <c r="T606" s="100"/>
      <c r="U606" s="101"/>
      <c r="V606" s="101"/>
      <c r="W606" s="101"/>
      <c r="X606" s="102"/>
      <c r="Y606" s="106"/>
    </row>
    <row r="607" spans="3:28" s="89" customFormat="1" ht="0.75" customHeight="1">
      <c r="C607" s="98"/>
      <c r="D607" s="147"/>
      <c r="E607" s="99"/>
      <c r="F607" s="99"/>
      <c r="G607" s="99"/>
      <c r="H607" s="100"/>
      <c r="I607" s="101"/>
      <c r="J607" s="101"/>
      <c r="K607" s="101"/>
      <c r="L607" s="102"/>
      <c r="M607" s="106"/>
      <c r="O607" s="98"/>
      <c r="P607" s="147"/>
      <c r="Q607" s="99"/>
      <c r="R607" s="99"/>
      <c r="S607" s="99"/>
      <c r="T607" s="100"/>
      <c r="U607" s="101"/>
      <c r="V607" s="101"/>
      <c r="W607" s="101"/>
      <c r="X607" s="102"/>
      <c r="Y607" s="106"/>
    </row>
    <row r="608" spans="3:28" s="89" customFormat="1" ht="22.5" customHeight="1">
      <c r="C608" s="107"/>
      <c r="D608" s="148"/>
      <c r="E608" s="108"/>
      <c r="F608" s="108"/>
      <c r="G608" s="108"/>
      <c r="H608" s="109"/>
      <c r="I608" s="110"/>
      <c r="J608" s="110"/>
      <c r="K608" s="110"/>
      <c r="L608" s="111"/>
      <c r="M608" s="112"/>
      <c r="O608" s="107"/>
      <c r="P608" s="148"/>
      <c r="Q608" s="108"/>
      <c r="R608" s="108"/>
      <c r="S608" s="108"/>
      <c r="T608" s="109"/>
      <c r="U608" s="110"/>
      <c r="V608" s="110"/>
      <c r="W608" s="110"/>
      <c r="X608" s="111"/>
      <c r="Y608" s="112"/>
    </row>
    <row r="609" spans="3:28" s="89" customFormat="1" ht="22.5" customHeight="1">
      <c r="C609" s="90"/>
      <c r="D609" s="91"/>
      <c r="E609" s="92"/>
      <c r="F609" s="92"/>
      <c r="G609" s="92"/>
      <c r="H609" s="93"/>
      <c r="I609" s="94"/>
      <c r="J609" s="94"/>
      <c r="K609" s="94"/>
      <c r="L609" s="95"/>
      <c r="M609" s="96"/>
      <c r="O609" s="90"/>
      <c r="P609" s="91"/>
      <c r="Q609" s="92"/>
      <c r="R609" s="92"/>
      <c r="S609" s="92"/>
      <c r="T609" s="93"/>
      <c r="U609" s="94"/>
      <c r="V609" s="94"/>
      <c r="W609" s="94"/>
      <c r="X609" s="95"/>
      <c r="Y609" s="96"/>
    </row>
    <row r="610" spans="3:28" s="89" customFormat="1" ht="0.75" customHeight="1">
      <c r="C610" s="98"/>
      <c r="D610" s="91"/>
      <c r="E610" s="99"/>
      <c r="F610" s="99"/>
      <c r="G610" s="99"/>
      <c r="H610" s="100"/>
      <c r="I610" s="101"/>
      <c r="J610" s="101"/>
      <c r="K610" s="101"/>
      <c r="L610" s="102"/>
      <c r="M610" s="103"/>
      <c r="O610" s="98"/>
      <c r="P610" s="91"/>
      <c r="Q610" s="99"/>
      <c r="R610" s="99"/>
      <c r="S610" s="99"/>
      <c r="T610" s="100"/>
      <c r="U610" s="101"/>
      <c r="V610" s="101"/>
      <c r="W610" s="101"/>
      <c r="X610" s="102"/>
      <c r="Y610" s="103"/>
    </row>
    <row r="611" spans="3:28" s="89" customFormat="1" ht="22.5" hidden="1" customHeight="1">
      <c r="C611" s="98"/>
      <c r="D611" s="91"/>
      <c r="E611" s="99"/>
      <c r="F611" s="99"/>
      <c r="G611" s="99"/>
      <c r="H611" s="100"/>
      <c r="I611" s="101"/>
      <c r="J611" s="101"/>
      <c r="K611" s="101"/>
      <c r="L611" s="102"/>
      <c r="M611" s="103"/>
      <c r="O611" s="98"/>
      <c r="P611" s="91"/>
      <c r="Q611" s="99"/>
      <c r="R611" s="99"/>
      <c r="S611" s="99"/>
      <c r="T611" s="100"/>
      <c r="U611" s="101"/>
      <c r="V611" s="101"/>
      <c r="W611" s="101"/>
      <c r="X611" s="102"/>
      <c r="Y611" s="103"/>
    </row>
    <row r="612" spans="3:28" s="89" customFormat="1" ht="20.25" customHeight="1">
      <c r="C612" s="104"/>
      <c r="D612" s="91"/>
      <c r="E612" s="99"/>
      <c r="F612" s="99"/>
      <c r="G612" s="99"/>
      <c r="H612" s="100"/>
      <c r="I612" s="101"/>
      <c r="J612" s="101"/>
      <c r="K612" s="101"/>
      <c r="L612" s="102"/>
      <c r="M612" s="103"/>
      <c r="O612" s="104"/>
      <c r="P612" s="91"/>
      <c r="Q612" s="99"/>
      <c r="R612" s="99"/>
      <c r="S612" s="99"/>
      <c r="T612" s="100"/>
      <c r="U612" s="101"/>
      <c r="V612" s="101"/>
      <c r="W612" s="101"/>
      <c r="X612" s="102"/>
      <c r="Y612" s="103"/>
      <c r="AB612" s="105"/>
    </row>
    <row r="613" spans="3:28" s="89" customFormat="1" ht="22.5" hidden="1" customHeight="1">
      <c r="C613" s="104"/>
      <c r="D613" s="91"/>
      <c r="E613" s="99"/>
      <c r="F613" s="99"/>
      <c r="G613" s="99"/>
      <c r="H613" s="100"/>
      <c r="I613" s="101"/>
      <c r="J613" s="101"/>
      <c r="K613" s="101"/>
      <c r="L613" s="102"/>
      <c r="M613" s="103"/>
      <c r="O613" s="104"/>
      <c r="P613" s="91"/>
      <c r="Q613" s="99"/>
      <c r="R613" s="99"/>
      <c r="S613" s="99"/>
      <c r="T613" s="100"/>
      <c r="U613" s="101"/>
      <c r="V613" s="101"/>
      <c r="W613" s="101"/>
      <c r="X613" s="102"/>
      <c r="Y613" s="103"/>
      <c r="AB613" s="105"/>
    </row>
    <row r="614" spans="3:28" s="89" customFormat="1" ht="0.75" customHeight="1">
      <c r="C614" s="104"/>
      <c r="D614" s="91"/>
      <c r="E614" s="99"/>
      <c r="F614" s="99"/>
      <c r="G614" s="99"/>
      <c r="H614" s="100"/>
      <c r="I614" s="101"/>
      <c r="J614" s="101"/>
      <c r="K614" s="101"/>
      <c r="L614" s="102"/>
      <c r="M614" s="103"/>
      <c r="O614" s="104"/>
      <c r="P614" s="91"/>
      <c r="Q614" s="99"/>
      <c r="R614" s="99"/>
      <c r="S614" s="99"/>
      <c r="T614" s="100"/>
      <c r="U614" s="101"/>
      <c r="V614" s="101"/>
      <c r="W614" s="101"/>
      <c r="X614" s="102"/>
      <c r="Y614" s="103"/>
      <c r="AB614" s="105"/>
    </row>
    <row r="615" spans="3:28" s="89" customFormat="1" ht="21.75" customHeight="1">
      <c r="C615" s="103"/>
      <c r="D615" s="91"/>
      <c r="E615" s="99"/>
      <c r="F615" s="99"/>
      <c r="G615" s="99"/>
      <c r="H615" s="100"/>
      <c r="I615" s="101"/>
      <c r="J615" s="101"/>
      <c r="K615" s="101"/>
      <c r="L615" s="102"/>
      <c r="M615" s="106"/>
      <c r="O615" s="103"/>
      <c r="P615" s="91"/>
      <c r="Q615" s="99"/>
      <c r="R615" s="99"/>
      <c r="S615" s="99"/>
      <c r="T615" s="100"/>
      <c r="U615" s="101"/>
      <c r="V615" s="101"/>
      <c r="W615" s="101"/>
      <c r="X615" s="102"/>
      <c r="Y615" s="106"/>
    </row>
    <row r="616" spans="3:28" s="89" customFormat="1" ht="2.25" hidden="1" customHeight="1">
      <c r="C616" s="103"/>
      <c r="D616" s="91"/>
      <c r="E616" s="99"/>
      <c r="F616" s="99"/>
      <c r="G616" s="99"/>
      <c r="H616" s="100"/>
      <c r="I616" s="101"/>
      <c r="J616" s="101"/>
      <c r="K616" s="101"/>
      <c r="L616" s="102"/>
      <c r="M616" s="106"/>
      <c r="O616" s="103"/>
      <c r="P616" s="91"/>
      <c r="Q616" s="99"/>
      <c r="R616" s="99"/>
      <c r="S616" s="99"/>
      <c r="T616" s="100"/>
      <c r="U616" s="101"/>
      <c r="V616" s="101"/>
      <c r="W616" s="101"/>
      <c r="X616" s="102"/>
      <c r="Y616" s="106"/>
    </row>
    <row r="617" spans="3:28" s="89" customFormat="1" ht="22.5" hidden="1" customHeight="1">
      <c r="C617" s="103"/>
      <c r="D617" s="91"/>
      <c r="E617" s="99"/>
      <c r="F617" s="99"/>
      <c r="G617" s="99"/>
      <c r="H617" s="100"/>
      <c r="I617" s="101"/>
      <c r="J617" s="101"/>
      <c r="K617" s="101"/>
      <c r="L617" s="102"/>
      <c r="M617" s="106"/>
      <c r="O617" s="103"/>
      <c r="P617" s="91"/>
      <c r="Q617" s="99"/>
      <c r="R617" s="99"/>
      <c r="S617" s="99"/>
      <c r="T617" s="100"/>
      <c r="U617" s="101"/>
      <c r="V617" s="101"/>
      <c r="W617" s="101"/>
      <c r="X617" s="102"/>
      <c r="Y617" s="106"/>
    </row>
    <row r="618" spans="3:28" s="89" customFormat="1" ht="22.5" customHeight="1">
      <c r="C618" s="98"/>
      <c r="D618" s="91"/>
      <c r="E618" s="99"/>
      <c r="F618" s="99"/>
      <c r="G618" s="99"/>
      <c r="H618" s="100"/>
      <c r="I618" s="101"/>
      <c r="J618" s="101"/>
      <c r="K618" s="101"/>
      <c r="L618" s="102"/>
      <c r="M618" s="106"/>
      <c r="O618" s="98"/>
      <c r="P618" s="91"/>
      <c r="Q618" s="99"/>
      <c r="R618" s="99"/>
      <c r="S618" s="99"/>
      <c r="T618" s="100"/>
      <c r="U618" s="101"/>
      <c r="V618" s="101"/>
      <c r="W618" s="101"/>
      <c r="X618" s="102"/>
      <c r="Y618" s="106"/>
    </row>
    <row r="619" spans="3:28" s="89" customFormat="1" ht="0.75" customHeight="1">
      <c r="C619" s="98"/>
      <c r="D619" s="91"/>
      <c r="E619" s="99"/>
      <c r="F619" s="99"/>
      <c r="G619" s="99"/>
      <c r="H619" s="100"/>
      <c r="I619" s="101"/>
      <c r="J619" s="101"/>
      <c r="K619" s="101"/>
      <c r="L619" s="102"/>
      <c r="M619" s="106"/>
      <c r="O619" s="98"/>
      <c r="P619" s="91"/>
      <c r="Q619" s="99"/>
      <c r="R619" s="99"/>
      <c r="S619" s="99"/>
      <c r="T619" s="100"/>
      <c r="U619" s="101"/>
      <c r="V619" s="101"/>
      <c r="W619" s="101"/>
      <c r="X619" s="102"/>
      <c r="Y619" s="106"/>
    </row>
    <row r="620" spans="3:28" s="89" customFormat="1" ht="22.5" customHeight="1">
      <c r="C620" s="107"/>
      <c r="D620" s="91"/>
      <c r="E620" s="108"/>
      <c r="F620" s="108"/>
      <c r="G620" s="108"/>
      <c r="H620" s="109"/>
      <c r="I620" s="110"/>
      <c r="J620" s="110"/>
      <c r="K620" s="110"/>
      <c r="L620" s="111"/>
      <c r="M620" s="112"/>
      <c r="O620" s="107"/>
      <c r="P620" s="91"/>
      <c r="Q620" s="108"/>
      <c r="R620" s="108"/>
      <c r="S620" s="108"/>
      <c r="T620" s="109"/>
      <c r="U620" s="110"/>
      <c r="V620" s="110"/>
      <c r="W620" s="110"/>
      <c r="X620" s="111"/>
      <c r="Y620" s="112"/>
    </row>
    <row r="621" spans="3:28" ht="15" customHeight="1">
      <c r="C621" s="297"/>
      <c r="D621" s="297"/>
      <c r="E621" s="297"/>
      <c r="F621" s="297"/>
      <c r="G621" s="297"/>
      <c r="H621" s="297"/>
      <c r="I621" s="297"/>
      <c r="J621" s="297"/>
      <c r="K621" s="297"/>
      <c r="L621" s="297"/>
      <c r="M621" s="297"/>
      <c r="O621" s="297"/>
      <c r="P621" s="297"/>
      <c r="Q621" s="297"/>
      <c r="R621" s="297"/>
      <c r="S621" s="297"/>
      <c r="T621" s="297"/>
      <c r="U621" s="297"/>
      <c r="V621" s="297"/>
      <c r="W621" s="297"/>
      <c r="X621" s="297"/>
      <c r="Y621" s="297"/>
    </row>
    <row r="622" spans="3:28">
      <c r="C622" s="113"/>
      <c r="D622" s="113"/>
      <c r="E622" s="113"/>
      <c r="F622" s="113"/>
      <c r="G622" s="113"/>
      <c r="H622" s="113"/>
      <c r="I622" s="113"/>
      <c r="J622" s="113"/>
      <c r="K622" s="113"/>
      <c r="L622" s="113"/>
      <c r="M622" s="113"/>
      <c r="O622" s="113"/>
      <c r="P622" s="113"/>
      <c r="Q622" s="113"/>
      <c r="R622" s="113"/>
      <c r="S622" s="113"/>
      <c r="T622" s="113"/>
      <c r="U622" s="113"/>
      <c r="V622" s="113"/>
      <c r="W622" s="113"/>
      <c r="X622" s="113"/>
      <c r="Y622" s="113"/>
    </row>
    <row r="623" spans="3:28">
      <c r="C623" s="298"/>
      <c r="D623" s="298"/>
      <c r="E623" s="298"/>
      <c r="F623" s="298"/>
      <c r="G623" s="298"/>
      <c r="H623" s="298"/>
      <c r="I623" s="298"/>
      <c r="J623" s="298"/>
      <c r="K623" s="298"/>
      <c r="L623" s="298"/>
      <c r="M623" s="298"/>
      <c r="O623" s="298"/>
      <c r="P623" s="298"/>
      <c r="Q623" s="298"/>
      <c r="R623" s="298"/>
      <c r="S623" s="298"/>
      <c r="T623" s="298"/>
      <c r="U623" s="298"/>
      <c r="V623" s="298"/>
      <c r="W623" s="298"/>
      <c r="X623" s="298"/>
      <c r="Y623" s="298"/>
    </row>
    <row r="624" spans="3:28" ht="115.5" customHeight="1">
      <c r="C624" s="299"/>
      <c r="D624" s="300"/>
      <c r="E624" s="300"/>
      <c r="F624" s="300"/>
      <c r="G624" s="300"/>
      <c r="H624" s="300"/>
      <c r="I624" s="300"/>
      <c r="J624" s="300"/>
      <c r="K624" s="300"/>
      <c r="L624" s="300"/>
      <c r="M624" s="301"/>
      <c r="O624" s="299"/>
      <c r="P624" s="300"/>
      <c r="Q624" s="300"/>
      <c r="R624" s="300"/>
      <c r="S624" s="300"/>
      <c r="T624" s="300"/>
      <c r="U624" s="300"/>
      <c r="V624" s="300"/>
      <c r="W624" s="300"/>
      <c r="X624" s="300"/>
      <c r="Y624" s="301"/>
    </row>
    <row r="626" spans="1:25" ht="53.25" customHeight="1">
      <c r="C626" s="67"/>
      <c r="D626" s="68"/>
      <c r="E626" s="69"/>
      <c r="F626" s="69"/>
      <c r="G626" s="69"/>
      <c r="H626" s="69"/>
      <c r="I626" s="69"/>
      <c r="J626" s="69"/>
      <c r="K626" s="69"/>
      <c r="L626" s="69"/>
      <c r="M626" s="70"/>
      <c r="O626" s="67"/>
      <c r="P626" s="68"/>
      <c r="Q626" s="69"/>
      <c r="R626" s="69"/>
      <c r="S626" s="69"/>
      <c r="T626" s="69"/>
      <c r="U626" s="69"/>
      <c r="V626" s="69"/>
      <c r="W626" s="69"/>
      <c r="X626" s="69"/>
      <c r="Y626" s="70"/>
    </row>
    <row r="627" spans="1:25" ht="5.25" customHeight="1"/>
    <row r="628" spans="1:25">
      <c r="A628" s="72"/>
      <c r="C628" s="282"/>
      <c r="D628" s="282"/>
      <c r="E628" s="283"/>
      <c r="F628" s="283"/>
      <c r="G628" s="283"/>
      <c r="H628" s="283"/>
      <c r="I628" s="283"/>
      <c r="J628" s="283"/>
      <c r="K628" s="283"/>
      <c r="L628" s="283"/>
      <c r="M628" s="73"/>
      <c r="O628" s="282"/>
      <c r="P628" s="282"/>
      <c r="Q628" s="283"/>
      <c r="R628" s="283"/>
      <c r="S628" s="283"/>
      <c r="T628" s="283"/>
      <c r="U628" s="283"/>
      <c r="V628" s="283"/>
      <c r="W628" s="283"/>
      <c r="X628" s="283"/>
      <c r="Y628" s="73"/>
    </row>
    <row r="629" spans="1:25">
      <c r="A629" s="74"/>
      <c r="C629" s="75"/>
      <c r="D629" s="75"/>
      <c r="E629" s="76"/>
      <c r="F629" s="76"/>
      <c r="G629" s="76"/>
      <c r="H629" s="76"/>
      <c r="I629" s="76"/>
      <c r="J629" s="76"/>
      <c r="K629" s="76"/>
      <c r="L629" s="76"/>
      <c r="M629" s="77"/>
      <c r="O629" s="75"/>
      <c r="P629" s="75"/>
      <c r="Q629" s="76"/>
      <c r="R629" s="76"/>
      <c r="S629" s="76"/>
      <c r="T629" s="76"/>
      <c r="U629" s="76"/>
      <c r="V629" s="76"/>
      <c r="W629" s="76"/>
      <c r="X629" s="76"/>
      <c r="Y629" s="77"/>
    </row>
    <row r="630" spans="1:25" ht="15.75">
      <c r="A630" s="72"/>
      <c r="C630" s="78"/>
      <c r="D630" s="284"/>
      <c r="E630" s="284"/>
      <c r="F630" s="284"/>
      <c r="G630" s="284"/>
      <c r="H630" s="284"/>
      <c r="I630" s="284"/>
      <c r="J630" s="284"/>
      <c r="K630" s="284"/>
      <c r="L630" s="284"/>
      <c r="M630" s="284"/>
      <c r="O630" s="78"/>
      <c r="P630" s="284"/>
      <c r="Q630" s="284"/>
      <c r="R630" s="284"/>
      <c r="S630" s="284"/>
      <c r="T630" s="284"/>
      <c r="U630" s="284"/>
      <c r="V630" s="284"/>
      <c r="W630" s="284"/>
      <c r="X630" s="284"/>
      <c r="Y630" s="284"/>
    </row>
    <row r="631" spans="1:25">
      <c r="A631" s="79"/>
    </row>
    <row r="632" spans="1:25" ht="18" customHeight="1">
      <c r="A632" s="72"/>
      <c r="C632" s="78"/>
      <c r="O632" s="78"/>
    </row>
    <row r="633" spans="1:25">
      <c r="A633" s="79"/>
    </row>
    <row r="634" spans="1:25" ht="63" customHeight="1">
      <c r="C634" s="293"/>
      <c r="D634" s="293"/>
      <c r="E634" s="293"/>
      <c r="F634" s="293"/>
      <c r="G634" s="293"/>
      <c r="H634" s="293"/>
      <c r="I634" s="293"/>
      <c r="J634" s="293"/>
      <c r="K634" s="293"/>
      <c r="L634" s="293"/>
      <c r="M634" s="293"/>
      <c r="O634" s="293"/>
      <c r="P634" s="293"/>
      <c r="Q634" s="293"/>
      <c r="R634" s="293"/>
      <c r="S634" s="293"/>
      <c r="T634" s="293"/>
      <c r="U634" s="293"/>
      <c r="V634" s="293"/>
      <c r="W634" s="293"/>
      <c r="X634" s="293"/>
      <c r="Y634" s="293"/>
    </row>
    <row r="635" spans="1:25" ht="9" customHeight="1"/>
    <row r="636" spans="1:25" ht="15" customHeight="1">
      <c r="E636" s="80"/>
      <c r="G636" s="81"/>
      <c r="H636" s="294"/>
      <c r="I636" s="295"/>
      <c r="J636" s="295"/>
      <c r="K636" s="295"/>
      <c r="L636" s="295"/>
      <c r="M636" s="296"/>
      <c r="Q636" s="80"/>
      <c r="S636" s="81"/>
      <c r="T636" s="294"/>
      <c r="U636" s="295"/>
      <c r="V636" s="295"/>
      <c r="W636" s="295"/>
      <c r="X636" s="295"/>
      <c r="Y636" s="296"/>
    </row>
    <row r="637" spans="1:25" ht="39" customHeight="1">
      <c r="E637" s="82"/>
      <c r="F637" s="83"/>
      <c r="G637" s="84"/>
      <c r="H637" s="285"/>
      <c r="I637" s="287"/>
      <c r="J637" s="287"/>
      <c r="K637" s="287"/>
      <c r="L637" s="289"/>
      <c r="M637" s="291"/>
      <c r="Q637" s="82"/>
      <c r="R637" s="83"/>
      <c r="S637" s="84"/>
      <c r="T637" s="285"/>
      <c r="U637" s="287"/>
      <c r="V637" s="287"/>
      <c r="W637" s="287"/>
      <c r="X637" s="289"/>
      <c r="Y637" s="291"/>
    </row>
    <row r="638" spans="1:25" ht="15.75">
      <c r="C638" s="85"/>
      <c r="D638" s="86"/>
      <c r="E638" s="87"/>
      <c r="F638" s="87"/>
      <c r="G638" s="87"/>
      <c r="H638" s="286"/>
      <c r="I638" s="288"/>
      <c r="J638" s="288"/>
      <c r="K638" s="288"/>
      <c r="L638" s="290"/>
      <c r="M638" s="292"/>
      <c r="O638" s="85"/>
      <c r="P638" s="88"/>
      <c r="Q638" s="87"/>
      <c r="R638" s="87"/>
      <c r="S638" s="87"/>
      <c r="T638" s="286"/>
      <c r="U638" s="288"/>
      <c r="V638" s="288"/>
      <c r="W638" s="288"/>
      <c r="X638" s="290"/>
      <c r="Y638" s="292"/>
    </row>
    <row r="639" spans="1:25" s="89" customFormat="1" ht="22.5" customHeight="1">
      <c r="C639" s="90"/>
      <c r="D639" s="91"/>
      <c r="E639" s="92"/>
      <c r="F639" s="92"/>
      <c r="G639" s="92"/>
      <c r="H639" s="93"/>
      <c r="I639" s="94"/>
      <c r="J639" s="94"/>
      <c r="K639" s="94"/>
      <c r="L639" s="95"/>
      <c r="M639" s="96"/>
      <c r="O639" s="90"/>
      <c r="P639" s="91"/>
      <c r="Q639" s="92"/>
      <c r="R639" s="92"/>
      <c r="S639" s="92"/>
      <c r="T639" s="93"/>
      <c r="U639" s="94"/>
      <c r="V639" s="94"/>
      <c r="W639" s="94"/>
      <c r="X639" s="95"/>
      <c r="Y639" s="96"/>
    </row>
    <row r="640" spans="1:25" s="89" customFormat="1" ht="0.75" customHeight="1">
      <c r="C640" s="98"/>
      <c r="D640" s="91"/>
      <c r="E640" s="99"/>
      <c r="F640" s="99"/>
      <c r="G640" s="99"/>
      <c r="H640" s="100"/>
      <c r="I640" s="101"/>
      <c r="J640" s="101"/>
      <c r="K640" s="101"/>
      <c r="L640" s="102"/>
      <c r="M640" s="103"/>
      <c r="O640" s="98"/>
      <c r="P640" s="91"/>
      <c r="Q640" s="99"/>
      <c r="R640" s="99"/>
      <c r="S640" s="99"/>
      <c r="T640" s="100"/>
      <c r="U640" s="101"/>
      <c r="V640" s="101"/>
      <c r="W640" s="101"/>
      <c r="X640" s="102"/>
      <c r="Y640" s="103"/>
    </row>
    <row r="641" spans="3:28" s="89" customFormat="1" ht="22.5" hidden="1" customHeight="1">
      <c r="C641" s="98"/>
      <c r="D641" s="91"/>
      <c r="E641" s="99"/>
      <c r="F641" s="99"/>
      <c r="G641" s="99"/>
      <c r="H641" s="100"/>
      <c r="I641" s="101"/>
      <c r="J641" s="101"/>
      <c r="K641" s="101"/>
      <c r="L641" s="102"/>
      <c r="M641" s="103"/>
      <c r="O641" s="98"/>
      <c r="P641" s="91"/>
      <c r="Q641" s="99"/>
      <c r="R641" s="99"/>
      <c r="S641" s="99"/>
      <c r="T641" s="100"/>
      <c r="U641" s="101"/>
      <c r="V641" s="101"/>
      <c r="W641" s="101"/>
      <c r="X641" s="102"/>
      <c r="Y641" s="103"/>
    </row>
    <row r="642" spans="3:28" s="89" customFormat="1" ht="20.25" customHeight="1">
      <c r="C642" s="104"/>
      <c r="D642" s="91"/>
      <c r="E642" s="99"/>
      <c r="F642" s="99"/>
      <c r="G642" s="99"/>
      <c r="H642" s="100"/>
      <c r="I642" s="101"/>
      <c r="J642" s="101"/>
      <c r="K642" s="101"/>
      <c r="L642" s="102"/>
      <c r="M642" s="103"/>
      <c r="O642" s="104"/>
      <c r="P642" s="91"/>
      <c r="Q642" s="99"/>
      <c r="R642" s="99"/>
      <c r="S642" s="99"/>
      <c r="T642" s="100"/>
      <c r="U642" s="101"/>
      <c r="V642" s="101"/>
      <c r="W642" s="101"/>
      <c r="X642" s="102"/>
      <c r="Y642" s="103"/>
      <c r="AB642" s="105"/>
    </row>
    <row r="643" spans="3:28" s="89" customFormat="1" ht="22.5" hidden="1" customHeight="1">
      <c r="C643" s="104"/>
      <c r="D643" s="91"/>
      <c r="E643" s="99"/>
      <c r="F643" s="99"/>
      <c r="G643" s="99"/>
      <c r="H643" s="100"/>
      <c r="I643" s="101"/>
      <c r="J643" s="101"/>
      <c r="K643" s="101"/>
      <c r="L643" s="102"/>
      <c r="M643" s="103"/>
      <c r="O643" s="104"/>
      <c r="P643" s="91"/>
      <c r="Q643" s="99"/>
      <c r="R643" s="99"/>
      <c r="S643" s="99"/>
      <c r="T643" s="100"/>
      <c r="U643" s="101"/>
      <c r="V643" s="101"/>
      <c r="W643" s="101"/>
      <c r="X643" s="102"/>
      <c r="Y643" s="103"/>
      <c r="AB643" s="105"/>
    </row>
    <row r="644" spans="3:28" s="89" customFormat="1" ht="0.75" customHeight="1">
      <c r="C644" s="104"/>
      <c r="D644" s="91"/>
      <c r="E644" s="99"/>
      <c r="F644" s="99"/>
      <c r="G644" s="99"/>
      <c r="H644" s="100"/>
      <c r="I644" s="101"/>
      <c r="J644" s="101"/>
      <c r="K644" s="101"/>
      <c r="L644" s="102"/>
      <c r="M644" s="103"/>
      <c r="O644" s="104"/>
      <c r="P644" s="91"/>
      <c r="Q644" s="99"/>
      <c r="R644" s="99"/>
      <c r="S644" s="99"/>
      <c r="T644" s="100"/>
      <c r="U644" s="101"/>
      <c r="V644" s="101"/>
      <c r="W644" s="101"/>
      <c r="X644" s="102"/>
      <c r="Y644" s="103"/>
      <c r="AB644" s="105"/>
    </row>
    <row r="645" spans="3:28" s="89" customFormat="1" ht="21.75" customHeight="1">
      <c r="C645" s="103"/>
      <c r="D645" s="91"/>
      <c r="E645" s="99"/>
      <c r="F645" s="99"/>
      <c r="G645" s="99"/>
      <c r="H645" s="100"/>
      <c r="I645" s="101"/>
      <c r="J645" s="101"/>
      <c r="K645" s="101"/>
      <c r="L645" s="102"/>
      <c r="M645" s="106"/>
      <c r="O645" s="103"/>
      <c r="P645" s="91"/>
      <c r="Q645" s="99"/>
      <c r="R645" s="99"/>
      <c r="S645" s="99"/>
      <c r="T645" s="100"/>
      <c r="U645" s="101"/>
      <c r="V645" s="101"/>
      <c r="W645" s="101"/>
      <c r="X645" s="102"/>
      <c r="Y645" s="106"/>
    </row>
    <row r="646" spans="3:28" s="89" customFormat="1" ht="2.25" hidden="1" customHeight="1">
      <c r="C646" s="103"/>
      <c r="D646" s="91"/>
      <c r="E646" s="99"/>
      <c r="F646" s="99"/>
      <c r="G646" s="99"/>
      <c r="H646" s="100"/>
      <c r="I646" s="101"/>
      <c r="J646" s="101"/>
      <c r="K646" s="101"/>
      <c r="L646" s="102"/>
      <c r="M646" s="106"/>
      <c r="O646" s="103"/>
      <c r="P646" s="91"/>
      <c r="Q646" s="99"/>
      <c r="R646" s="99"/>
      <c r="S646" s="99"/>
      <c r="T646" s="100"/>
      <c r="U646" s="101"/>
      <c r="V646" s="101"/>
      <c r="W646" s="101"/>
      <c r="X646" s="102"/>
      <c r="Y646" s="106"/>
    </row>
    <row r="647" spans="3:28" s="89" customFormat="1" ht="22.5" hidden="1" customHeight="1">
      <c r="C647" s="103"/>
      <c r="D647" s="91"/>
      <c r="E647" s="99"/>
      <c r="F647" s="99"/>
      <c r="G647" s="99"/>
      <c r="H647" s="100"/>
      <c r="I647" s="101"/>
      <c r="J647" s="101"/>
      <c r="K647" s="101"/>
      <c r="L647" s="102"/>
      <c r="M647" s="106"/>
      <c r="O647" s="103"/>
      <c r="P647" s="91"/>
      <c r="Q647" s="99"/>
      <c r="R647" s="99"/>
      <c r="S647" s="99"/>
      <c r="T647" s="100"/>
      <c r="U647" s="101"/>
      <c r="V647" s="101"/>
      <c r="W647" s="101"/>
      <c r="X647" s="102"/>
      <c r="Y647" s="106"/>
    </row>
    <row r="648" spans="3:28" s="89" customFormat="1" ht="22.5" customHeight="1">
      <c r="C648" s="98"/>
      <c r="D648" s="91"/>
      <c r="E648" s="99"/>
      <c r="F648" s="99"/>
      <c r="G648" s="99"/>
      <c r="H648" s="100"/>
      <c r="I648" s="101"/>
      <c r="J648" s="101"/>
      <c r="K648" s="101"/>
      <c r="L648" s="102"/>
      <c r="M648" s="106"/>
      <c r="O648" s="98"/>
      <c r="P648" s="91"/>
      <c r="Q648" s="99"/>
      <c r="R648" s="99"/>
      <c r="S648" s="99"/>
      <c r="T648" s="100"/>
      <c r="U648" s="101"/>
      <c r="V648" s="101"/>
      <c r="W648" s="101"/>
      <c r="X648" s="102"/>
      <c r="Y648" s="106"/>
    </row>
    <row r="649" spans="3:28" s="89" customFormat="1" ht="0.75" customHeight="1">
      <c r="C649" s="98"/>
      <c r="D649" s="91"/>
      <c r="E649" s="99"/>
      <c r="F649" s="99"/>
      <c r="G649" s="99"/>
      <c r="H649" s="100"/>
      <c r="I649" s="101"/>
      <c r="J649" s="101"/>
      <c r="K649" s="101"/>
      <c r="L649" s="102"/>
      <c r="M649" s="106"/>
      <c r="O649" s="98"/>
      <c r="P649" s="91"/>
      <c r="Q649" s="99"/>
      <c r="R649" s="99"/>
      <c r="S649" s="99"/>
      <c r="T649" s="100"/>
      <c r="U649" s="101"/>
      <c r="V649" s="101"/>
      <c r="W649" s="101"/>
      <c r="X649" s="102"/>
      <c r="Y649" s="106"/>
    </row>
    <row r="650" spans="3:28" s="89" customFormat="1" ht="22.5" customHeight="1">
      <c r="C650" s="107"/>
      <c r="D650" s="91"/>
      <c r="E650" s="108"/>
      <c r="F650" s="108"/>
      <c r="G650" s="108"/>
      <c r="H650" s="109"/>
      <c r="I650" s="110"/>
      <c r="J650" s="110"/>
      <c r="K650" s="110"/>
      <c r="L650" s="111"/>
      <c r="M650" s="112"/>
      <c r="O650" s="107"/>
      <c r="P650" s="91"/>
      <c r="Q650" s="108"/>
      <c r="R650" s="108"/>
      <c r="S650" s="108"/>
      <c r="T650" s="109"/>
      <c r="U650" s="110"/>
      <c r="V650" s="110"/>
      <c r="W650" s="110"/>
      <c r="X650" s="111"/>
      <c r="Y650" s="112"/>
    </row>
    <row r="651" spans="3:28" s="89" customFormat="1" ht="22.5" customHeight="1">
      <c r="C651" s="90"/>
      <c r="D651" s="189"/>
      <c r="E651" s="186"/>
      <c r="F651" s="92"/>
      <c r="G651" s="92"/>
      <c r="H651" s="93"/>
      <c r="I651" s="94"/>
      <c r="J651" s="94"/>
      <c r="K651" s="94"/>
      <c r="L651" s="95"/>
      <c r="M651" s="96"/>
      <c r="O651" s="90"/>
      <c r="P651" s="189"/>
      <c r="Q651" s="92"/>
      <c r="R651" s="92"/>
      <c r="S651" s="92"/>
      <c r="T651" s="93"/>
      <c r="U651" s="94"/>
      <c r="V651" s="94"/>
      <c r="W651" s="94"/>
      <c r="X651" s="95"/>
      <c r="Y651" s="96"/>
    </row>
    <row r="652" spans="3:28" s="89" customFormat="1" ht="0.75" customHeight="1">
      <c r="C652" s="98"/>
      <c r="D652" s="147"/>
      <c r="E652" s="187"/>
      <c r="F652" s="99"/>
      <c r="G652" s="99"/>
      <c r="H652" s="100"/>
      <c r="I652" s="101"/>
      <c r="J652" s="101"/>
      <c r="K652" s="101"/>
      <c r="L652" s="102"/>
      <c r="M652" s="103"/>
      <c r="O652" s="98"/>
      <c r="P652" s="147"/>
      <c r="Q652" s="99"/>
      <c r="R652" s="99"/>
      <c r="S652" s="99"/>
      <c r="T652" s="100"/>
      <c r="U652" s="101"/>
      <c r="V652" s="101"/>
      <c r="W652" s="101"/>
      <c r="X652" s="102"/>
      <c r="Y652" s="103"/>
    </row>
    <row r="653" spans="3:28" s="89" customFormat="1" ht="22.5" hidden="1" customHeight="1">
      <c r="C653" s="98"/>
      <c r="D653" s="147"/>
      <c r="E653" s="187"/>
      <c r="F653" s="99"/>
      <c r="G653" s="99"/>
      <c r="H653" s="100"/>
      <c r="I653" s="101"/>
      <c r="J653" s="101"/>
      <c r="K653" s="101"/>
      <c r="L653" s="102"/>
      <c r="M653" s="103"/>
      <c r="O653" s="98"/>
      <c r="P653" s="147"/>
      <c r="Q653" s="99"/>
      <c r="R653" s="99"/>
      <c r="S653" s="99"/>
      <c r="T653" s="100"/>
      <c r="U653" s="101"/>
      <c r="V653" s="101"/>
      <c r="W653" s="101"/>
      <c r="X653" s="102"/>
      <c r="Y653" s="103"/>
    </row>
    <row r="654" spans="3:28" s="89" customFormat="1" ht="20.25" customHeight="1">
      <c r="C654" s="104"/>
      <c r="D654" s="147"/>
      <c r="E654" s="187"/>
      <c r="F654" s="99"/>
      <c r="G654" s="99"/>
      <c r="H654" s="100"/>
      <c r="I654" s="101"/>
      <c r="J654" s="101"/>
      <c r="K654" s="101"/>
      <c r="L654" s="102"/>
      <c r="M654" s="103"/>
      <c r="O654" s="104"/>
      <c r="P654" s="147"/>
      <c r="Q654" s="99"/>
      <c r="R654" s="99"/>
      <c r="S654" s="99"/>
      <c r="T654" s="100"/>
      <c r="U654" s="101"/>
      <c r="V654" s="101"/>
      <c r="W654" s="101"/>
      <c r="X654" s="102"/>
      <c r="Y654" s="103"/>
      <c r="AB654" s="105"/>
    </row>
    <row r="655" spans="3:28" s="89" customFormat="1" ht="22.5" hidden="1" customHeight="1">
      <c r="C655" s="104"/>
      <c r="D655" s="147"/>
      <c r="E655" s="187"/>
      <c r="F655" s="99"/>
      <c r="G655" s="99"/>
      <c r="H655" s="100"/>
      <c r="I655" s="101"/>
      <c r="J655" s="101"/>
      <c r="K655" s="101"/>
      <c r="L655" s="102"/>
      <c r="M655" s="103"/>
      <c r="O655" s="104"/>
      <c r="P655" s="147"/>
      <c r="Q655" s="99"/>
      <c r="R655" s="99"/>
      <c r="S655" s="99"/>
      <c r="T655" s="100"/>
      <c r="U655" s="101"/>
      <c r="V655" s="101"/>
      <c r="W655" s="101"/>
      <c r="X655" s="102"/>
      <c r="Y655" s="103"/>
      <c r="AB655" s="105"/>
    </row>
    <row r="656" spans="3:28" s="89" customFormat="1" ht="0.75" customHeight="1">
      <c r="C656" s="104"/>
      <c r="D656" s="147"/>
      <c r="E656" s="187"/>
      <c r="F656" s="99"/>
      <c r="G656" s="99"/>
      <c r="H656" s="100"/>
      <c r="I656" s="101"/>
      <c r="J656" s="101"/>
      <c r="K656" s="101"/>
      <c r="L656" s="102"/>
      <c r="M656" s="103"/>
      <c r="O656" s="104"/>
      <c r="P656" s="147"/>
      <c r="Q656" s="99"/>
      <c r="R656" s="99"/>
      <c r="S656" s="99"/>
      <c r="T656" s="100"/>
      <c r="U656" s="101"/>
      <c r="V656" s="101"/>
      <c r="W656" s="101"/>
      <c r="X656" s="102"/>
      <c r="Y656" s="103"/>
      <c r="AB656" s="105"/>
    </row>
    <row r="657" spans="3:28" s="89" customFormat="1" ht="21.75" customHeight="1">
      <c r="C657" s="103"/>
      <c r="D657" s="147"/>
      <c r="E657" s="187"/>
      <c r="F657" s="99"/>
      <c r="G657" s="99"/>
      <c r="H657" s="100"/>
      <c r="I657" s="101"/>
      <c r="J657" s="101"/>
      <c r="K657" s="101"/>
      <c r="L657" s="102"/>
      <c r="M657" s="106"/>
      <c r="O657" s="103"/>
      <c r="P657" s="147"/>
      <c r="Q657" s="99"/>
      <c r="R657" s="99"/>
      <c r="S657" s="99"/>
      <c r="T657" s="100"/>
      <c r="U657" s="101"/>
      <c r="V657" s="101"/>
      <c r="W657" s="101"/>
      <c r="X657" s="102"/>
      <c r="Y657" s="106"/>
    </row>
    <row r="658" spans="3:28" s="89" customFormat="1" ht="2.25" hidden="1" customHeight="1">
      <c r="C658" s="103"/>
      <c r="D658" s="147"/>
      <c r="E658" s="187"/>
      <c r="F658" s="99"/>
      <c r="G658" s="99"/>
      <c r="H658" s="100"/>
      <c r="I658" s="101"/>
      <c r="J658" s="101"/>
      <c r="K658" s="101"/>
      <c r="L658" s="102"/>
      <c r="M658" s="106"/>
      <c r="O658" s="103"/>
      <c r="P658" s="147"/>
      <c r="Q658" s="99"/>
      <c r="R658" s="99"/>
      <c r="S658" s="99"/>
      <c r="T658" s="100"/>
      <c r="U658" s="101"/>
      <c r="V658" s="101"/>
      <c r="W658" s="101"/>
      <c r="X658" s="102"/>
      <c r="Y658" s="106"/>
    </row>
    <row r="659" spans="3:28" s="89" customFormat="1" ht="22.5" hidden="1" customHeight="1">
      <c r="C659" s="103"/>
      <c r="D659" s="147"/>
      <c r="E659" s="187"/>
      <c r="F659" s="99"/>
      <c r="G659" s="99"/>
      <c r="H659" s="100"/>
      <c r="I659" s="101"/>
      <c r="J659" s="101"/>
      <c r="K659" s="101"/>
      <c r="L659" s="102"/>
      <c r="M659" s="106"/>
      <c r="O659" s="103"/>
      <c r="P659" s="147"/>
      <c r="Q659" s="99"/>
      <c r="R659" s="99"/>
      <c r="S659" s="99"/>
      <c r="T659" s="100"/>
      <c r="U659" s="101"/>
      <c r="V659" s="101"/>
      <c r="W659" s="101"/>
      <c r="X659" s="102"/>
      <c r="Y659" s="106"/>
    </row>
    <row r="660" spans="3:28" s="89" customFormat="1" ht="22.5" customHeight="1">
      <c r="C660" s="98"/>
      <c r="D660" s="147"/>
      <c r="E660" s="187"/>
      <c r="F660" s="99"/>
      <c r="G660" s="99"/>
      <c r="H660" s="100"/>
      <c r="I660" s="101"/>
      <c r="J660" s="101"/>
      <c r="K660" s="101"/>
      <c r="L660" s="102"/>
      <c r="M660" s="106"/>
      <c r="O660" s="98"/>
      <c r="P660" s="147"/>
      <c r="Q660" s="99"/>
      <c r="R660" s="99"/>
      <c r="S660" s="99"/>
      <c r="T660" s="100"/>
      <c r="U660" s="101"/>
      <c r="V660" s="101"/>
      <c r="W660" s="101"/>
      <c r="X660" s="102"/>
      <c r="Y660" s="106"/>
    </row>
    <row r="661" spans="3:28" s="89" customFormat="1" ht="0.75" customHeight="1">
      <c r="C661" s="98"/>
      <c r="D661" s="147"/>
      <c r="E661" s="187"/>
      <c r="F661" s="99"/>
      <c r="G661" s="99"/>
      <c r="H661" s="100"/>
      <c r="I661" s="101"/>
      <c r="J661" s="101"/>
      <c r="K661" s="101"/>
      <c r="L661" s="102"/>
      <c r="M661" s="106"/>
      <c r="O661" s="98"/>
      <c r="P661" s="147"/>
      <c r="Q661" s="99"/>
      <c r="R661" s="99"/>
      <c r="S661" s="99"/>
      <c r="T661" s="100"/>
      <c r="U661" s="101"/>
      <c r="V661" s="101"/>
      <c r="W661" s="101"/>
      <c r="X661" s="102"/>
      <c r="Y661" s="106"/>
    </row>
    <row r="662" spans="3:28" s="89" customFormat="1" ht="22.5" customHeight="1">
      <c r="C662" s="107"/>
      <c r="D662" s="148"/>
      <c r="E662" s="188"/>
      <c r="F662" s="108"/>
      <c r="G662" s="108"/>
      <c r="H662" s="109"/>
      <c r="I662" s="110"/>
      <c r="J662" s="110"/>
      <c r="K662" s="110"/>
      <c r="L662" s="111"/>
      <c r="M662" s="112"/>
      <c r="O662" s="107"/>
      <c r="P662" s="148"/>
      <c r="Q662" s="108"/>
      <c r="R662" s="108"/>
      <c r="S662" s="108"/>
      <c r="T662" s="109"/>
      <c r="U662" s="110"/>
      <c r="V662" s="110"/>
      <c r="W662" s="110"/>
      <c r="X662" s="111"/>
      <c r="Y662" s="112"/>
    </row>
    <row r="663" spans="3:28" s="89" customFormat="1" ht="22.5" customHeight="1">
      <c r="C663" s="90"/>
      <c r="D663" s="97"/>
      <c r="E663" s="92"/>
      <c r="F663" s="92"/>
      <c r="G663" s="92"/>
      <c r="H663" s="93"/>
      <c r="I663" s="94"/>
      <c r="J663" s="94"/>
      <c r="K663" s="94"/>
      <c r="L663" s="95"/>
      <c r="M663" s="96"/>
      <c r="O663" s="90"/>
      <c r="P663" s="97"/>
      <c r="Q663" s="92"/>
      <c r="R663" s="92"/>
      <c r="S663" s="92"/>
      <c r="T663" s="93"/>
      <c r="U663" s="94"/>
      <c r="V663" s="94"/>
      <c r="W663" s="94"/>
      <c r="X663" s="95"/>
      <c r="Y663" s="96"/>
    </row>
    <row r="664" spans="3:28" s="89" customFormat="1" ht="0.75" customHeight="1">
      <c r="C664" s="98"/>
      <c r="D664" s="147"/>
      <c r="E664" s="99"/>
      <c r="F664" s="99"/>
      <c r="G664" s="99"/>
      <c r="H664" s="100"/>
      <c r="I664" s="101"/>
      <c r="J664" s="101"/>
      <c r="K664" s="101"/>
      <c r="L664" s="102"/>
      <c r="M664" s="103"/>
      <c r="O664" s="98"/>
      <c r="P664" s="147"/>
      <c r="Q664" s="99"/>
      <c r="R664" s="99"/>
      <c r="S664" s="99"/>
      <c r="T664" s="100"/>
      <c r="U664" s="101"/>
      <c r="V664" s="101"/>
      <c r="W664" s="101"/>
      <c r="X664" s="102"/>
      <c r="Y664" s="103"/>
    </row>
    <row r="665" spans="3:28" s="89" customFormat="1" ht="22.5" hidden="1" customHeight="1">
      <c r="C665" s="98"/>
      <c r="D665" s="147"/>
      <c r="E665" s="99"/>
      <c r="F665" s="99"/>
      <c r="G665" s="99"/>
      <c r="H665" s="100"/>
      <c r="I665" s="101"/>
      <c r="J665" s="101"/>
      <c r="K665" s="101"/>
      <c r="L665" s="102"/>
      <c r="M665" s="103"/>
      <c r="O665" s="98"/>
      <c r="P665" s="147"/>
      <c r="Q665" s="99"/>
      <c r="R665" s="99"/>
      <c r="S665" s="99"/>
      <c r="T665" s="100"/>
      <c r="U665" s="101"/>
      <c r="V665" s="101"/>
      <c r="W665" s="101"/>
      <c r="X665" s="102"/>
      <c r="Y665" s="103"/>
    </row>
    <row r="666" spans="3:28" s="89" customFormat="1" ht="20.25" customHeight="1">
      <c r="C666" s="104"/>
      <c r="D666" s="147"/>
      <c r="E666" s="99"/>
      <c r="F666" s="99"/>
      <c r="G666" s="99"/>
      <c r="H666" s="100"/>
      <c r="I666" s="101"/>
      <c r="J666" s="101"/>
      <c r="K666" s="101"/>
      <c r="L666" s="102"/>
      <c r="M666" s="103"/>
      <c r="O666" s="104"/>
      <c r="P666" s="147"/>
      <c r="Q666" s="99"/>
      <c r="R666" s="99"/>
      <c r="S666" s="99"/>
      <c r="T666" s="100"/>
      <c r="U666" s="101"/>
      <c r="V666" s="101"/>
      <c r="W666" s="101"/>
      <c r="X666" s="102"/>
      <c r="Y666" s="103"/>
      <c r="AB666" s="105"/>
    </row>
    <row r="667" spans="3:28" s="89" customFormat="1" ht="22.5" hidden="1" customHeight="1">
      <c r="C667" s="104"/>
      <c r="D667" s="147"/>
      <c r="E667" s="99"/>
      <c r="F667" s="99"/>
      <c r="G667" s="99"/>
      <c r="H667" s="100"/>
      <c r="I667" s="101"/>
      <c r="J667" s="101"/>
      <c r="K667" s="101"/>
      <c r="L667" s="102"/>
      <c r="M667" s="103"/>
      <c r="O667" s="104"/>
      <c r="P667" s="147"/>
      <c r="Q667" s="99"/>
      <c r="R667" s="99"/>
      <c r="S667" s="99"/>
      <c r="T667" s="100"/>
      <c r="U667" s="101"/>
      <c r="V667" s="101"/>
      <c r="W667" s="101"/>
      <c r="X667" s="102"/>
      <c r="Y667" s="103"/>
      <c r="AB667" s="105"/>
    </row>
    <row r="668" spans="3:28" s="89" customFormat="1" ht="0.75" customHeight="1">
      <c r="C668" s="104"/>
      <c r="D668" s="147"/>
      <c r="E668" s="99"/>
      <c r="F668" s="99"/>
      <c r="G668" s="99"/>
      <c r="H668" s="100"/>
      <c r="I668" s="101"/>
      <c r="J668" s="101"/>
      <c r="K668" s="101"/>
      <c r="L668" s="102"/>
      <c r="M668" s="103"/>
      <c r="O668" s="104"/>
      <c r="P668" s="147"/>
      <c r="Q668" s="99"/>
      <c r="R668" s="99"/>
      <c r="S668" s="99"/>
      <c r="T668" s="100"/>
      <c r="U668" s="101"/>
      <c r="V668" s="101"/>
      <c r="W668" s="101"/>
      <c r="X668" s="102"/>
      <c r="Y668" s="103"/>
      <c r="AB668" s="105"/>
    </row>
    <row r="669" spans="3:28" s="89" customFormat="1" ht="21.75" customHeight="1">
      <c r="C669" s="103"/>
      <c r="D669" s="147"/>
      <c r="E669" s="99"/>
      <c r="F669" s="99"/>
      <c r="G669" s="99"/>
      <c r="H669" s="100"/>
      <c r="I669" s="101"/>
      <c r="J669" s="101"/>
      <c r="K669" s="101"/>
      <c r="L669" s="102"/>
      <c r="M669" s="106"/>
      <c r="O669" s="103"/>
      <c r="P669" s="147"/>
      <c r="Q669" s="99"/>
      <c r="R669" s="99"/>
      <c r="S669" s="99"/>
      <c r="T669" s="100"/>
      <c r="U669" s="101"/>
      <c r="V669" s="101"/>
      <c r="W669" s="101"/>
      <c r="X669" s="102"/>
      <c r="Y669" s="106"/>
    </row>
    <row r="670" spans="3:28" s="89" customFormat="1" ht="2.25" hidden="1" customHeight="1">
      <c r="C670" s="103"/>
      <c r="D670" s="147"/>
      <c r="E670" s="99"/>
      <c r="F670" s="99"/>
      <c r="G670" s="99"/>
      <c r="H670" s="100"/>
      <c r="I670" s="101"/>
      <c r="J670" s="101"/>
      <c r="K670" s="101"/>
      <c r="L670" s="102"/>
      <c r="M670" s="106"/>
      <c r="O670" s="103"/>
      <c r="P670" s="147"/>
      <c r="Q670" s="99"/>
      <c r="R670" s="99"/>
      <c r="S670" s="99"/>
      <c r="T670" s="100"/>
      <c r="U670" s="101"/>
      <c r="V670" s="101"/>
      <c r="W670" s="101"/>
      <c r="X670" s="102"/>
      <c r="Y670" s="106"/>
    </row>
    <row r="671" spans="3:28" s="89" customFormat="1" ht="22.5" hidden="1" customHeight="1">
      <c r="C671" s="103"/>
      <c r="D671" s="147"/>
      <c r="E671" s="99"/>
      <c r="F671" s="99"/>
      <c r="G671" s="99"/>
      <c r="H671" s="100"/>
      <c r="I671" s="101"/>
      <c r="J671" s="101"/>
      <c r="K671" s="101"/>
      <c r="L671" s="102"/>
      <c r="M671" s="106"/>
      <c r="O671" s="103"/>
      <c r="P671" s="147"/>
      <c r="Q671" s="99"/>
      <c r="R671" s="99"/>
      <c r="S671" s="99"/>
      <c r="T671" s="100"/>
      <c r="U671" s="101"/>
      <c r="V671" s="101"/>
      <c r="W671" s="101"/>
      <c r="X671" s="102"/>
      <c r="Y671" s="106"/>
    </row>
    <row r="672" spans="3:28" s="89" customFormat="1" ht="22.5" customHeight="1">
      <c r="C672" s="98"/>
      <c r="D672" s="147"/>
      <c r="E672" s="99"/>
      <c r="F672" s="99"/>
      <c r="G672" s="99"/>
      <c r="H672" s="100"/>
      <c r="I672" s="101"/>
      <c r="J672" s="101"/>
      <c r="K672" s="101"/>
      <c r="L672" s="102"/>
      <c r="M672" s="106"/>
      <c r="O672" s="98"/>
      <c r="P672" s="147"/>
      <c r="Q672" s="99"/>
      <c r="R672" s="99"/>
      <c r="S672" s="99"/>
      <c r="T672" s="100"/>
      <c r="U672" s="101"/>
      <c r="V672" s="101"/>
      <c r="W672" s="101"/>
      <c r="X672" s="102"/>
      <c r="Y672" s="106"/>
    </row>
    <row r="673" spans="3:28" s="89" customFormat="1" ht="0.75" customHeight="1">
      <c r="C673" s="98"/>
      <c r="D673" s="147"/>
      <c r="E673" s="99"/>
      <c r="F673" s="99"/>
      <c r="G673" s="99"/>
      <c r="H673" s="100"/>
      <c r="I673" s="101"/>
      <c r="J673" s="101"/>
      <c r="K673" s="101"/>
      <c r="L673" s="102"/>
      <c r="M673" s="106"/>
      <c r="O673" s="98"/>
      <c r="P673" s="147"/>
      <c r="Q673" s="99"/>
      <c r="R673" s="99"/>
      <c r="S673" s="99"/>
      <c r="T673" s="100"/>
      <c r="U673" s="101"/>
      <c r="V673" s="101"/>
      <c r="W673" s="101"/>
      <c r="X673" s="102"/>
      <c r="Y673" s="106"/>
    </row>
    <row r="674" spans="3:28" s="89" customFormat="1" ht="22.5" customHeight="1">
      <c r="C674" s="107"/>
      <c r="D674" s="148"/>
      <c r="E674" s="108"/>
      <c r="F674" s="108"/>
      <c r="G674" s="108"/>
      <c r="H674" s="109"/>
      <c r="I674" s="110"/>
      <c r="J674" s="110"/>
      <c r="K674" s="110"/>
      <c r="L674" s="111"/>
      <c r="M674" s="112"/>
      <c r="O674" s="107"/>
      <c r="P674" s="148"/>
      <c r="Q674" s="108"/>
      <c r="R674" s="108"/>
      <c r="S674" s="108"/>
      <c r="T674" s="109"/>
      <c r="U674" s="110"/>
      <c r="V674" s="110"/>
      <c r="W674" s="110"/>
      <c r="X674" s="111"/>
      <c r="Y674" s="112"/>
    </row>
    <row r="675" spans="3:28" s="89" customFormat="1" ht="22.5" customHeight="1">
      <c r="C675" s="90"/>
      <c r="D675" s="97"/>
      <c r="E675" s="92"/>
      <c r="F675" s="92"/>
      <c r="G675" s="92"/>
      <c r="H675" s="93"/>
      <c r="I675" s="94"/>
      <c r="J675" s="94"/>
      <c r="K675" s="94"/>
      <c r="L675" s="95"/>
      <c r="M675" s="96"/>
      <c r="O675" s="90"/>
      <c r="P675" s="97"/>
      <c r="Q675" s="92"/>
      <c r="R675" s="92"/>
      <c r="S675" s="92"/>
      <c r="T675" s="93"/>
      <c r="U675" s="94"/>
      <c r="V675" s="94"/>
      <c r="W675" s="94"/>
      <c r="X675" s="95"/>
      <c r="Y675" s="96"/>
    </row>
    <row r="676" spans="3:28" s="89" customFormat="1" ht="0.75" customHeight="1">
      <c r="C676" s="98"/>
      <c r="D676" s="147"/>
      <c r="E676" s="99"/>
      <c r="F676" s="99"/>
      <c r="G676" s="99"/>
      <c r="H676" s="100"/>
      <c r="I676" s="101"/>
      <c r="J676" s="101"/>
      <c r="K676" s="101"/>
      <c r="L676" s="102"/>
      <c r="M676" s="103"/>
      <c r="O676" s="98"/>
      <c r="P676" s="147"/>
      <c r="Q676" s="99"/>
      <c r="R676" s="99"/>
      <c r="S676" s="99"/>
      <c r="T676" s="100"/>
      <c r="U676" s="101"/>
      <c r="V676" s="101"/>
      <c r="W676" s="101"/>
      <c r="X676" s="102"/>
      <c r="Y676" s="103"/>
    </row>
    <row r="677" spans="3:28" s="89" customFormat="1" ht="22.5" hidden="1" customHeight="1">
      <c r="C677" s="98"/>
      <c r="D677" s="147"/>
      <c r="E677" s="99"/>
      <c r="F677" s="99"/>
      <c r="G677" s="99"/>
      <c r="H677" s="100"/>
      <c r="I677" s="101"/>
      <c r="J677" s="101"/>
      <c r="K677" s="101"/>
      <c r="L677" s="102"/>
      <c r="M677" s="103"/>
      <c r="O677" s="98"/>
      <c r="P677" s="147"/>
      <c r="Q677" s="99"/>
      <c r="R677" s="99"/>
      <c r="S677" s="99"/>
      <c r="T677" s="100"/>
      <c r="U677" s="101"/>
      <c r="V677" s="101"/>
      <c r="W677" s="101"/>
      <c r="X677" s="102"/>
      <c r="Y677" s="103"/>
    </row>
    <row r="678" spans="3:28" s="89" customFormat="1" ht="20.25" customHeight="1">
      <c r="C678" s="104"/>
      <c r="D678" s="147"/>
      <c r="E678" s="99"/>
      <c r="F678" s="99"/>
      <c r="G678" s="99"/>
      <c r="H678" s="100"/>
      <c r="I678" s="101"/>
      <c r="J678" s="101"/>
      <c r="K678" s="101"/>
      <c r="L678" s="102"/>
      <c r="M678" s="103"/>
      <c r="O678" s="104"/>
      <c r="P678" s="147"/>
      <c r="Q678" s="99"/>
      <c r="R678" s="99"/>
      <c r="S678" s="99"/>
      <c r="T678" s="100"/>
      <c r="U678" s="101"/>
      <c r="V678" s="101"/>
      <c r="W678" s="101"/>
      <c r="X678" s="102"/>
      <c r="Y678" s="103"/>
      <c r="AB678" s="105"/>
    </row>
    <row r="679" spans="3:28" s="89" customFormat="1" ht="22.5" hidden="1" customHeight="1">
      <c r="C679" s="104"/>
      <c r="D679" s="147"/>
      <c r="E679" s="99"/>
      <c r="F679" s="99"/>
      <c r="G679" s="99"/>
      <c r="H679" s="100"/>
      <c r="I679" s="101"/>
      <c r="J679" s="101"/>
      <c r="K679" s="101"/>
      <c r="L679" s="102"/>
      <c r="M679" s="103"/>
      <c r="O679" s="104"/>
      <c r="P679" s="147"/>
      <c r="Q679" s="99"/>
      <c r="R679" s="99"/>
      <c r="S679" s="99"/>
      <c r="T679" s="100"/>
      <c r="U679" s="101"/>
      <c r="V679" s="101"/>
      <c r="W679" s="101"/>
      <c r="X679" s="102"/>
      <c r="Y679" s="103"/>
      <c r="AB679" s="105"/>
    </row>
  </sheetData>
  <mergeCells count="246">
    <mergeCell ref="C386:M386"/>
    <mergeCell ref="O386:Y386"/>
    <mergeCell ref="C388:M388"/>
    <mergeCell ref="O388:Y388"/>
    <mergeCell ref="C389:M389"/>
    <mergeCell ref="O389:Y389"/>
    <mergeCell ref="T324:T325"/>
    <mergeCell ref="U324:U325"/>
    <mergeCell ref="V324:V325"/>
    <mergeCell ref="W324:W325"/>
    <mergeCell ref="X324:X325"/>
    <mergeCell ref="Y324:Y325"/>
    <mergeCell ref="C321:M321"/>
    <mergeCell ref="O321:Y321"/>
    <mergeCell ref="H323:M323"/>
    <mergeCell ref="T323:Y323"/>
    <mergeCell ref="H324:H325"/>
    <mergeCell ref="I324:I325"/>
    <mergeCell ref="J324:J325"/>
    <mergeCell ref="K324:K325"/>
    <mergeCell ref="L324:L325"/>
    <mergeCell ref="M324:M325"/>
    <mergeCell ref="C315:D315"/>
    <mergeCell ref="E315:L315"/>
    <mergeCell ref="O315:P315"/>
    <mergeCell ref="Q315:X315"/>
    <mergeCell ref="D317:M317"/>
    <mergeCell ref="P317:Y317"/>
    <mergeCell ref="C308:M308"/>
    <mergeCell ref="O308:Y308"/>
    <mergeCell ref="C310:M310"/>
    <mergeCell ref="O310:Y310"/>
    <mergeCell ref="C311:M311"/>
    <mergeCell ref="O311:Y311"/>
    <mergeCell ref="T246:T247"/>
    <mergeCell ref="U246:U247"/>
    <mergeCell ref="V246:V247"/>
    <mergeCell ref="W246:W247"/>
    <mergeCell ref="X246:X247"/>
    <mergeCell ref="Y246:Y247"/>
    <mergeCell ref="C243:M243"/>
    <mergeCell ref="O243:Y243"/>
    <mergeCell ref="H245:M245"/>
    <mergeCell ref="T245:Y245"/>
    <mergeCell ref="H246:H247"/>
    <mergeCell ref="I246:I247"/>
    <mergeCell ref="J246:J247"/>
    <mergeCell ref="K246:K247"/>
    <mergeCell ref="L246:L247"/>
    <mergeCell ref="M246:M247"/>
    <mergeCell ref="C237:D237"/>
    <mergeCell ref="E237:L237"/>
    <mergeCell ref="O237:P237"/>
    <mergeCell ref="Q237:X237"/>
    <mergeCell ref="D239:M239"/>
    <mergeCell ref="P239:Y239"/>
    <mergeCell ref="C230:M230"/>
    <mergeCell ref="O230:Y230"/>
    <mergeCell ref="C232:M232"/>
    <mergeCell ref="O232:Y232"/>
    <mergeCell ref="C233:M233"/>
    <mergeCell ref="O233:Y233"/>
    <mergeCell ref="T168:T169"/>
    <mergeCell ref="U168:U169"/>
    <mergeCell ref="V168:V169"/>
    <mergeCell ref="W168:W169"/>
    <mergeCell ref="X168:X169"/>
    <mergeCell ref="Y168:Y169"/>
    <mergeCell ref="C165:M165"/>
    <mergeCell ref="O165:Y165"/>
    <mergeCell ref="H167:M167"/>
    <mergeCell ref="T167:Y167"/>
    <mergeCell ref="H168:H169"/>
    <mergeCell ref="I168:I169"/>
    <mergeCell ref="J168:J169"/>
    <mergeCell ref="K168:K169"/>
    <mergeCell ref="L168:L169"/>
    <mergeCell ref="M168:M169"/>
    <mergeCell ref="C159:D159"/>
    <mergeCell ref="E159:L159"/>
    <mergeCell ref="O159:P159"/>
    <mergeCell ref="Q159:X159"/>
    <mergeCell ref="D161:M161"/>
    <mergeCell ref="P161:Y161"/>
    <mergeCell ref="C152:M152"/>
    <mergeCell ref="O152:Y152"/>
    <mergeCell ref="C154:M154"/>
    <mergeCell ref="O154:Y154"/>
    <mergeCell ref="C155:M155"/>
    <mergeCell ref="O155:Y155"/>
    <mergeCell ref="T90:T91"/>
    <mergeCell ref="U90:U91"/>
    <mergeCell ref="V90:V91"/>
    <mergeCell ref="W90:W91"/>
    <mergeCell ref="X90:X91"/>
    <mergeCell ref="Y90:Y91"/>
    <mergeCell ref="C87:M87"/>
    <mergeCell ref="O87:Y87"/>
    <mergeCell ref="H89:M89"/>
    <mergeCell ref="T89:Y89"/>
    <mergeCell ref="H90:H91"/>
    <mergeCell ref="I90:I91"/>
    <mergeCell ref="J90:J91"/>
    <mergeCell ref="K90:K91"/>
    <mergeCell ref="L90:L91"/>
    <mergeCell ref="M90:M91"/>
    <mergeCell ref="Q81:X81"/>
    <mergeCell ref="D83:M83"/>
    <mergeCell ref="P83:Y83"/>
    <mergeCell ref="C74:M74"/>
    <mergeCell ref="O74:Y74"/>
    <mergeCell ref="C76:M76"/>
    <mergeCell ref="O76:Y76"/>
    <mergeCell ref="C77:M77"/>
    <mergeCell ref="O77:Y77"/>
    <mergeCell ref="H12:H13"/>
    <mergeCell ref="I12:I13"/>
    <mergeCell ref="J12:J13"/>
    <mergeCell ref="K12:K13"/>
    <mergeCell ref="L12:L13"/>
    <mergeCell ref="M12:M13"/>
    <mergeCell ref="C81:D81"/>
    <mergeCell ref="E81:L81"/>
    <mergeCell ref="O81:P81"/>
    <mergeCell ref="C393:D393"/>
    <mergeCell ref="E393:L393"/>
    <mergeCell ref="O393:P393"/>
    <mergeCell ref="Q393:X393"/>
    <mergeCell ref="D395:M395"/>
    <mergeCell ref="P395:Y395"/>
    <mergeCell ref="C399:M399"/>
    <mergeCell ref="O399:Y399"/>
    <mergeCell ref="C3:D3"/>
    <mergeCell ref="E3:L3"/>
    <mergeCell ref="O3:P3"/>
    <mergeCell ref="Q3:X3"/>
    <mergeCell ref="D5:M5"/>
    <mergeCell ref="P5:Y5"/>
    <mergeCell ref="T12:T13"/>
    <mergeCell ref="U12:U13"/>
    <mergeCell ref="V12:V13"/>
    <mergeCell ref="W12:W13"/>
    <mergeCell ref="X12:X13"/>
    <mergeCell ref="Y12:Y13"/>
    <mergeCell ref="C9:M9"/>
    <mergeCell ref="O9:Y9"/>
    <mergeCell ref="H11:M11"/>
    <mergeCell ref="T11:Y11"/>
    <mergeCell ref="H401:M401"/>
    <mergeCell ref="T401:Y401"/>
    <mergeCell ref="H402:H403"/>
    <mergeCell ref="I402:I403"/>
    <mergeCell ref="J402:J403"/>
    <mergeCell ref="K402:K403"/>
    <mergeCell ref="L402:L403"/>
    <mergeCell ref="M402:M403"/>
    <mergeCell ref="T402:T403"/>
    <mergeCell ref="U402:U403"/>
    <mergeCell ref="V402:V403"/>
    <mergeCell ref="W402:W403"/>
    <mergeCell ref="X402:X403"/>
    <mergeCell ref="Y402:Y403"/>
    <mergeCell ref="O464:Y464"/>
    <mergeCell ref="C467:M467"/>
    <mergeCell ref="O467:Y467"/>
    <mergeCell ref="C471:D471"/>
    <mergeCell ref="E471:L471"/>
    <mergeCell ref="O471:P471"/>
    <mergeCell ref="Q471:X471"/>
    <mergeCell ref="D473:M473"/>
    <mergeCell ref="P473:Y473"/>
    <mergeCell ref="C466:M466"/>
    <mergeCell ref="O466:Y466"/>
    <mergeCell ref="C464:M464"/>
    <mergeCell ref="C477:M477"/>
    <mergeCell ref="O477:Y477"/>
    <mergeCell ref="H479:M479"/>
    <mergeCell ref="T479:Y479"/>
    <mergeCell ref="H480:H481"/>
    <mergeCell ref="I480:I481"/>
    <mergeCell ref="J480:J481"/>
    <mergeCell ref="K480:K481"/>
    <mergeCell ref="L480:L481"/>
    <mergeCell ref="M480:M481"/>
    <mergeCell ref="T480:T481"/>
    <mergeCell ref="U480:U481"/>
    <mergeCell ref="V480:V481"/>
    <mergeCell ref="W480:W481"/>
    <mergeCell ref="X480:X481"/>
    <mergeCell ref="Y480:Y481"/>
    <mergeCell ref="C542:M542"/>
    <mergeCell ref="O542:Y542"/>
    <mergeCell ref="C544:M544"/>
    <mergeCell ref="O544:Y544"/>
    <mergeCell ref="C545:M545"/>
    <mergeCell ref="O545:Y545"/>
    <mergeCell ref="C550:D550"/>
    <mergeCell ref="E550:L550"/>
    <mergeCell ref="O550:P550"/>
    <mergeCell ref="Q550:X550"/>
    <mergeCell ref="D552:M552"/>
    <mergeCell ref="P552:Y552"/>
    <mergeCell ref="C556:M556"/>
    <mergeCell ref="O556:Y556"/>
    <mergeCell ref="H558:M558"/>
    <mergeCell ref="T558:Y558"/>
    <mergeCell ref="H559:H560"/>
    <mergeCell ref="I559:I560"/>
    <mergeCell ref="J559:J560"/>
    <mergeCell ref="K559:K560"/>
    <mergeCell ref="L559:L560"/>
    <mergeCell ref="M559:M560"/>
    <mergeCell ref="T559:T560"/>
    <mergeCell ref="U559:U560"/>
    <mergeCell ref="V559:V560"/>
    <mergeCell ref="W559:W560"/>
    <mergeCell ref="X559:X560"/>
    <mergeCell ref="Y559:Y560"/>
    <mergeCell ref="C621:M621"/>
    <mergeCell ref="O621:Y621"/>
    <mergeCell ref="C623:M623"/>
    <mergeCell ref="O623:Y623"/>
    <mergeCell ref="C624:M624"/>
    <mergeCell ref="O624:Y624"/>
    <mergeCell ref="C628:D628"/>
    <mergeCell ref="E628:L628"/>
    <mergeCell ref="O628:P628"/>
    <mergeCell ref="Q628:X628"/>
    <mergeCell ref="D630:M630"/>
    <mergeCell ref="P630:Y630"/>
    <mergeCell ref="C634:M634"/>
    <mergeCell ref="O634:Y634"/>
    <mergeCell ref="H636:M636"/>
    <mergeCell ref="T636:Y636"/>
    <mergeCell ref="H637:H638"/>
    <mergeCell ref="I637:I638"/>
    <mergeCell ref="J637:J638"/>
    <mergeCell ref="K637:K638"/>
    <mergeCell ref="L637:L638"/>
    <mergeCell ref="M637:M638"/>
    <mergeCell ref="T637:T638"/>
    <mergeCell ref="U637:U638"/>
    <mergeCell ref="V637:V638"/>
    <mergeCell ref="W637:W638"/>
    <mergeCell ref="X637:X638"/>
    <mergeCell ref="Y637:Y638"/>
  </mergeCells>
  <printOptions horizontalCentered="1" verticalCentered="1"/>
  <pageMargins left="0.35433070866141736" right="0.27559055118110237" top="0.31496062992125984" bottom="0.31496062992125984" header="0.31496062992125984" footer="0.31496062992125984"/>
  <pageSetup paperSize="9" scale="75" orientation="portrait" r:id="rId1"/>
  <rowBreaks count="3" manualBreakCount="3">
    <brk id="77" min="2" max="24" man="1"/>
    <brk id="155" min="2" max="24" man="1"/>
    <brk id="233" min="2" max="24" man="1"/>
  </rowBreaks>
  <colBreaks count="1" manualBreakCount="1">
    <brk id="14" max="466" man="1"/>
  </colBreaks>
  <drawing r:id="rId2"/>
  <legacyDrawing r:id="rId3"/>
  <mc:AlternateContent xmlns:mc="http://schemas.openxmlformats.org/markup-compatibility/2006">
    <mc:Choice Requires="x14">
      <controls>
        <mc:AlternateContent xmlns:mc="http://schemas.openxmlformats.org/markup-compatibility/2006">
          <mc:Choice Requires="x14">
            <control shapeId="37890" r:id="rId4" name="Check Box 2">
              <controlPr defaultSize="0" autoFill="0" autoLine="0" autoPict="0">
                <anchor moveWithCells="1" sizeWithCells="1">
                  <from>
                    <xdr:col>8</xdr:col>
                    <xdr:colOff>9525</xdr:colOff>
                    <xdr:row>6</xdr:row>
                    <xdr:rowOff>57150</xdr:rowOff>
                  </from>
                  <to>
                    <xdr:col>9</xdr:col>
                    <xdr:colOff>104775</xdr:colOff>
                    <xdr:row>6</xdr:row>
                    <xdr:rowOff>161925</xdr:rowOff>
                  </to>
                </anchor>
              </controlPr>
            </control>
          </mc:Choice>
        </mc:AlternateContent>
        <mc:AlternateContent xmlns:mc="http://schemas.openxmlformats.org/markup-compatibility/2006">
          <mc:Choice Requires="x14">
            <control shapeId="37891" r:id="rId5" name="Check Box 3">
              <controlPr defaultSize="0" autoFill="0" autoLine="0" autoPict="0">
                <anchor moveWithCells="1" sizeWithCells="1">
                  <from>
                    <xdr:col>12</xdr:col>
                    <xdr:colOff>1162050</xdr:colOff>
                    <xdr:row>6</xdr:row>
                    <xdr:rowOff>66675</xdr:rowOff>
                  </from>
                  <to>
                    <xdr:col>12</xdr:col>
                    <xdr:colOff>1514475</xdr:colOff>
                    <xdr:row>6</xdr:row>
                    <xdr:rowOff>171450</xdr:rowOff>
                  </to>
                </anchor>
              </controlPr>
            </control>
          </mc:Choice>
        </mc:AlternateContent>
        <mc:AlternateContent xmlns:mc="http://schemas.openxmlformats.org/markup-compatibility/2006">
          <mc:Choice Requires="x14">
            <control shapeId="37893" r:id="rId6" name="Check Box 5">
              <controlPr defaultSize="0" autoFill="0" autoLine="0" autoPict="0">
                <anchor moveWithCells="1" sizeWithCells="1">
                  <from>
                    <xdr:col>20</xdr:col>
                    <xdr:colOff>9525</xdr:colOff>
                    <xdr:row>6</xdr:row>
                    <xdr:rowOff>66675</xdr:rowOff>
                  </from>
                  <to>
                    <xdr:col>21</xdr:col>
                    <xdr:colOff>104775</xdr:colOff>
                    <xdr:row>6</xdr:row>
                    <xdr:rowOff>171450</xdr:rowOff>
                  </to>
                </anchor>
              </controlPr>
            </control>
          </mc:Choice>
        </mc:AlternateContent>
        <mc:AlternateContent xmlns:mc="http://schemas.openxmlformats.org/markup-compatibility/2006">
          <mc:Choice Requires="x14">
            <control shapeId="37894" r:id="rId7" name="Check Box 6">
              <controlPr defaultSize="0" autoFill="0" autoLine="0" autoPict="0">
                <anchor moveWithCells="1" sizeWithCells="1">
                  <from>
                    <xdr:col>24</xdr:col>
                    <xdr:colOff>1028700</xdr:colOff>
                    <xdr:row>6</xdr:row>
                    <xdr:rowOff>66675</xdr:rowOff>
                  </from>
                  <to>
                    <xdr:col>24</xdr:col>
                    <xdr:colOff>1381125</xdr:colOff>
                    <xdr:row>6</xdr:row>
                    <xdr:rowOff>171450</xdr:rowOff>
                  </to>
                </anchor>
              </controlPr>
            </control>
          </mc:Choice>
        </mc:AlternateContent>
        <mc:AlternateContent xmlns:mc="http://schemas.openxmlformats.org/markup-compatibility/2006">
          <mc:Choice Requires="x14">
            <control shapeId="37896" r:id="rId8" name="Check Box 8">
              <controlPr defaultSize="0" autoFill="0" autoLine="0" autoPict="0">
                <anchor moveWithCells="1" sizeWithCells="1">
                  <from>
                    <xdr:col>8</xdr:col>
                    <xdr:colOff>9525</xdr:colOff>
                    <xdr:row>84</xdr:row>
                    <xdr:rowOff>57150</xdr:rowOff>
                  </from>
                  <to>
                    <xdr:col>9</xdr:col>
                    <xdr:colOff>104775</xdr:colOff>
                    <xdr:row>84</xdr:row>
                    <xdr:rowOff>161925</xdr:rowOff>
                  </to>
                </anchor>
              </controlPr>
            </control>
          </mc:Choice>
        </mc:AlternateContent>
        <mc:AlternateContent xmlns:mc="http://schemas.openxmlformats.org/markup-compatibility/2006">
          <mc:Choice Requires="x14">
            <control shapeId="37897" r:id="rId9" name="Check Box 9">
              <controlPr defaultSize="0" autoFill="0" autoLine="0" autoPict="0">
                <anchor moveWithCells="1" sizeWithCells="1">
                  <from>
                    <xdr:col>12</xdr:col>
                    <xdr:colOff>1162050</xdr:colOff>
                    <xdr:row>84</xdr:row>
                    <xdr:rowOff>66675</xdr:rowOff>
                  </from>
                  <to>
                    <xdr:col>12</xdr:col>
                    <xdr:colOff>1514475</xdr:colOff>
                    <xdr:row>84</xdr:row>
                    <xdr:rowOff>171450</xdr:rowOff>
                  </to>
                </anchor>
              </controlPr>
            </control>
          </mc:Choice>
        </mc:AlternateContent>
        <mc:AlternateContent xmlns:mc="http://schemas.openxmlformats.org/markup-compatibility/2006">
          <mc:Choice Requires="x14">
            <control shapeId="37899" r:id="rId10" name="Check Box 11">
              <controlPr defaultSize="0" autoFill="0" autoLine="0" autoPict="0">
                <anchor moveWithCells="1" sizeWithCells="1">
                  <from>
                    <xdr:col>20</xdr:col>
                    <xdr:colOff>9525</xdr:colOff>
                    <xdr:row>84</xdr:row>
                    <xdr:rowOff>66675</xdr:rowOff>
                  </from>
                  <to>
                    <xdr:col>21</xdr:col>
                    <xdr:colOff>104775</xdr:colOff>
                    <xdr:row>84</xdr:row>
                    <xdr:rowOff>171450</xdr:rowOff>
                  </to>
                </anchor>
              </controlPr>
            </control>
          </mc:Choice>
        </mc:AlternateContent>
        <mc:AlternateContent xmlns:mc="http://schemas.openxmlformats.org/markup-compatibility/2006">
          <mc:Choice Requires="x14">
            <control shapeId="37900" r:id="rId11" name="Check Box 12">
              <controlPr defaultSize="0" autoFill="0" autoLine="0" autoPict="0">
                <anchor moveWithCells="1" sizeWithCells="1">
                  <from>
                    <xdr:col>24</xdr:col>
                    <xdr:colOff>1028700</xdr:colOff>
                    <xdr:row>84</xdr:row>
                    <xdr:rowOff>66675</xdr:rowOff>
                  </from>
                  <to>
                    <xdr:col>24</xdr:col>
                    <xdr:colOff>1381125</xdr:colOff>
                    <xdr:row>84</xdr:row>
                    <xdr:rowOff>171450</xdr:rowOff>
                  </to>
                </anchor>
              </controlPr>
            </control>
          </mc:Choice>
        </mc:AlternateContent>
        <mc:AlternateContent xmlns:mc="http://schemas.openxmlformats.org/markup-compatibility/2006">
          <mc:Choice Requires="x14">
            <control shapeId="37902" r:id="rId12" name="Check Box 14">
              <controlPr defaultSize="0" autoFill="0" autoLine="0" autoPict="0">
                <anchor moveWithCells="1" sizeWithCells="1">
                  <from>
                    <xdr:col>8</xdr:col>
                    <xdr:colOff>9525</xdr:colOff>
                    <xdr:row>162</xdr:row>
                    <xdr:rowOff>57150</xdr:rowOff>
                  </from>
                  <to>
                    <xdr:col>9</xdr:col>
                    <xdr:colOff>104775</xdr:colOff>
                    <xdr:row>162</xdr:row>
                    <xdr:rowOff>161925</xdr:rowOff>
                  </to>
                </anchor>
              </controlPr>
            </control>
          </mc:Choice>
        </mc:AlternateContent>
        <mc:AlternateContent xmlns:mc="http://schemas.openxmlformats.org/markup-compatibility/2006">
          <mc:Choice Requires="x14">
            <control shapeId="37903" r:id="rId13" name="Check Box 15">
              <controlPr defaultSize="0" autoFill="0" autoLine="0" autoPict="0">
                <anchor moveWithCells="1" sizeWithCells="1">
                  <from>
                    <xdr:col>12</xdr:col>
                    <xdr:colOff>1162050</xdr:colOff>
                    <xdr:row>162</xdr:row>
                    <xdr:rowOff>66675</xdr:rowOff>
                  </from>
                  <to>
                    <xdr:col>12</xdr:col>
                    <xdr:colOff>1514475</xdr:colOff>
                    <xdr:row>162</xdr:row>
                    <xdr:rowOff>171450</xdr:rowOff>
                  </to>
                </anchor>
              </controlPr>
            </control>
          </mc:Choice>
        </mc:AlternateContent>
        <mc:AlternateContent xmlns:mc="http://schemas.openxmlformats.org/markup-compatibility/2006">
          <mc:Choice Requires="x14">
            <control shapeId="37905" r:id="rId14" name="Check Box 17">
              <controlPr defaultSize="0" autoFill="0" autoLine="0" autoPict="0">
                <anchor moveWithCells="1" sizeWithCells="1">
                  <from>
                    <xdr:col>20</xdr:col>
                    <xdr:colOff>9525</xdr:colOff>
                    <xdr:row>162</xdr:row>
                    <xdr:rowOff>66675</xdr:rowOff>
                  </from>
                  <to>
                    <xdr:col>21</xdr:col>
                    <xdr:colOff>104775</xdr:colOff>
                    <xdr:row>162</xdr:row>
                    <xdr:rowOff>171450</xdr:rowOff>
                  </to>
                </anchor>
              </controlPr>
            </control>
          </mc:Choice>
        </mc:AlternateContent>
        <mc:AlternateContent xmlns:mc="http://schemas.openxmlformats.org/markup-compatibility/2006">
          <mc:Choice Requires="x14">
            <control shapeId="37906" r:id="rId15" name="Check Box 18">
              <controlPr defaultSize="0" autoFill="0" autoLine="0" autoPict="0">
                <anchor moveWithCells="1" sizeWithCells="1">
                  <from>
                    <xdr:col>24</xdr:col>
                    <xdr:colOff>1028700</xdr:colOff>
                    <xdr:row>162</xdr:row>
                    <xdr:rowOff>66675</xdr:rowOff>
                  </from>
                  <to>
                    <xdr:col>24</xdr:col>
                    <xdr:colOff>1381125</xdr:colOff>
                    <xdr:row>162</xdr:row>
                    <xdr:rowOff>171450</xdr:rowOff>
                  </to>
                </anchor>
              </controlPr>
            </control>
          </mc:Choice>
        </mc:AlternateContent>
        <mc:AlternateContent xmlns:mc="http://schemas.openxmlformats.org/markup-compatibility/2006">
          <mc:Choice Requires="x14">
            <control shapeId="37907" r:id="rId16" name="Check Box 19">
              <controlPr defaultSize="0" autoFill="0" autoLine="0" autoPict="0">
                <anchor moveWithCells="1" sizeWithCells="1">
                  <from>
                    <xdr:col>3</xdr:col>
                    <xdr:colOff>1143000</xdr:colOff>
                    <xdr:row>240</xdr:row>
                    <xdr:rowOff>47625</xdr:rowOff>
                  </from>
                  <to>
                    <xdr:col>3</xdr:col>
                    <xdr:colOff>1495425</xdr:colOff>
                    <xdr:row>240</xdr:row>
                    <xdr:rowOff>152400</xdr:rowOff>
                  </to>
                </anchor>
              </controlPr>
            </control>
          </mc:Choice>
        </mc:AlternateContent>
        <mc:AlternateContent xmlns:mc="http://schemas.openxmlformats.org/markup-compatibility/2006">
          <mc:Choice Requires="x14">
            <control shapeId="37908" r:id="rId17" name="Check Box 20">
              <controlPr defaultSize="0" autoFill="0" autoLine="0" autoPict="0">
                <anchor moveWithCells="1" sizeWithCells="1">
                  <from>
                    <xdr:col>8</xdr:col>
                    <xdr:colOff>9525</xdr:colOff>
                    <xdr:row>240</xdr:row>
                    <xdr:rowOff>57150</xdr:rowOff>
                  </from>
                  <to>
                    <xdr:col>9</xdr:col>
                    <xdr:colOff>104775</xdr:colOff>
                    <xdr:row>240</xdr:row>
                    <xdr:rowOff>161925</xdr:rowOff>
                  </to>
                </anchor>
              </controlPr>
            </control>
          </mc:Choice>
        </mc:AlternateContent>
        <mc:AlternateContent xmlns:mc="http://schemas.openxmlformats.org/markup-compatibility/2006">
          <mc:Choice Requires="x14">
            <control shapeId="37909" r:id="rId18" name="Check Box 21">
              <controlPr defaultSize="0" autoFill="0" autoLine="0" autoPict="0">
                <anchor moveWithCells="1" sizeWithCells="1">
                  <from>
                    <xdr:col>12</xdr:col>
                    <xdr:colOff>1162050</xdr:colOff>
                    <xdr:row>240</xdr:row>
                    <xdr:rowOff>66675</xdr:rowOff>
                  </from>
                  <to>
                    <xdr:col>12</xdr:col>
                    <xdr:colOff>1514475</xdr:colOff>
                    <xdr:row>240</xdr:row>
                    <xdr:rowOff>171450</xdr:rowOff>
                  </to>
                </anchor>
              </controlPr>
            </control>
          </mc:Choice>
        </mc:AlternateContent>
        <mc:AlternateContent xmlns:mc="http://schemas.openxmlformats.org/markup-compatibility/2006">
          <mc:Choice Requires="x14">
            <control shapeId="37910" r:id="rId19" name="Check Box 22">
              <controlPr defaultSize="0" autoFill="0" autoLine="0" autoPict="0">
                <anchor moveWithCells="1" sizeWithCells="1">
                  <from>
                    <xdr:col>15</xdr:col>
                    <xdr:colOff>1009650</xdr:colOff>
                    <xdr:row>240</xdr:row>
                    <xdr:rowOff>47625</xdr:rowOff>
                  </from>
                  <to>
                    <xdr:col>15</xdr:col>
                    <xdr:colOff>1362075</xdr:colOff>
                    <xdr:row>240</xdr:row>
                    <xdr:rowOff>152400</xdr:rowOff>
                  </to>
                </anchor>
              </controlPr>
            </control>
          </mc:Choice>
        </mc:AlternateContent>
        <mc:AlternateContent xmlns:mc="http://schemas.openxmlformats.org/markup-compatibility/2006">
          <mc:Choice Requires="x14">
            <control shapeId="37911" r:id="rId20" name="Check Box 23">
              <controlPr defaultSize="0" autoFill="0" autoLine="0" autoPict="0">
                <anchor moveWithCells="1" sizeWithCells="1">
                  <from>
                    <xdr:col>20</xdr:col>
                    <xdr:colOff>9525</xdr:colOff>
                    <xdr:row>240</xdr:row>
                    <xdr:rowOff>66675</xdr:rowOff>
                  </from>
                  <to>
                    <xdr:col>21</xdr:col>
                    <xdr:colOff>104775</xdr:colOff>
                    <xdr:row>240</xdr:row>
                    <xdr:rowOff>171450</xdr:rowOff>
                  </to>
                </anchor>
              </controlPr>
            </control>
          </mc:Choice>
        </mc:AlternateContent>
        <mc:AlternateContent xmlns:mc="http://schemas.openxmlformats.org/markup-compatibility/2006">
          <mc:Choice Requires="x14">
            <control shapeId="37912" r:id="rId21" name="Check Box 24">
              <controlPr defaultSize="0" autoFill="0" autoLine="0" autoPict="0">
                <anchor moveWithCells="1" sizeWithCells="1">
                  <from>
                    <xdr:col>24</xdr:col>
                    <xdr:colOff>1028700</xdr:colOff>
                    <xdr:row>240</xdr:row>
                    <xdr:rowOff>66675</xdr:rowOff>
                  </from>
                  <to>
                    <xdr:col>24</xdr:col>
                    <xdr:colOff>1381125</xdr:colOff>
                    <xdr:row>240</xdr:row>
                    <xdr:rowOff>171450</xdr:rowOff>
                  </to>
                </anchor>
              </controlPr>
            </control>
          </mc:Choice>
        </mc:AlternateContent>
        <mc:AlternateContent xmlns:mc="http://schemas.openxmlformats.org/markup-compatibility/2006">
          <mc:Choice Requires="x14">
            <control shapeId="37913" r:id="rId22" name="Check Box 25">
              <controlPr defaultSize="0" autoFill="0" autoLine="0" autoPict="0">
                <anchor moveWithCells="1" sizeWithCells="1">
                  <from>
                    <xdr:col>3</xdr:col>
                    <xdr:colOff>1143000</xdr:colOff>
                    <xdr:row>318</xdr:row>
                    <xdr:rowOff>47625</xdr:rowOff>
                  </from>
                  <to>
                    <xdr:col>3</xdr:col>
                    <xdr:colOff>1495425</xdr:colOff>
                    <xdr:row>318</xdr:row>
                    <xdr:rowOff>152400</xdr:rowOff>
                  </to>
                </anchor>
              </controlPr>
            </control>
          </mc:Choice>
        </mc:AlternateContent>
        <mc:AlternateContent xmlns:mc="http://schemas.openxmlformats.org/markup-compatibility/2006">
          <mc:Choice Requires="x14">
            <control shapeId="37914" r:id="rId23" name="Check Box 26">
              <controlPr defaultSize="0" autoFill="0" autoLine="0" autoPict="0">
                <anchor moveWithCells="1" sizeWithCells="1">
                  <from>
                    <xdr:col>8</xdr:col>
                    <xdr:colOff>9525</xdr:colOff>
                    <xdr:row>318</xdr:row>
                    <xdr:rowOff>57150</xdr:rowOff>
                  </from>
                  <to>
                    <xdr:col>9</xdr:col>
                    <xdr:colOff>104775</xdr:colOff>
                    <xdr:row>318</xdr:row>
                    <xdr:rowOff>161925</xdr:rowOff>
                  </to>
                </anchor>
              </controlPr>
            </control>
          </mc:Choice>
        </mc:AlternateContent>
        <mc:AlternateContent xmlns:mc="http://schemas.openxmlformats.org/markup-compatibility/2006">
          <mc:Choice Requires="x14">
            <control shapeId="37915" r:id="rId24" name="Check Box 27">
              <controlPr defaultSize="0" autoFill="0" autoLine="0" autoPict="0">
                <anchor moveWithCells="1" sizeWithCells="1">
                  <from>
                    <xdr:col>12</xdr:col>
                    <xdr:colOff>1162050</xdr:colOff>
                    <xdr:row>318</xdr:row>
                    <xdr:rowOff>66675</xdr:rowOff>
                  </from>
                  <to>
                    <xdr:col>12</xdr:col>
                    <xdr:colOff>1514475</xdr:colOff>
                    <xdr:row>318</xdr:row>
                    <xdr:rowOff>171450</xdr:rowOff>
                  </to>
                </anchor>
              </controlPr>
            </control>
          </mc:Choice>
        </mc:AlternateContent>
        <mc:AlternateContent xmlns:mc="http://schemas.openxmlformats.org/markup-compatibility/2006">
          <mc:Choice Requires="x14">
            <control shapeId="37916" r:id="rId25" name="Check Box 28">
              <controlPr defaultSize="0" autoFill="0" autoLine="0" autoPict="0">
                <anchor moveWithCells="1" sizeWithCells="1">
                  <from>
                    <xdr:col>15</xdr:col>
                    <xdr:colOff>1009650</xdr:colOff>
                    <xdr:row>318</xdr:row>
                    <xdr:rowOff>47625</xdr:rowOff>
                  </from>
                  <to>
                    <xdr:col>15</xdr:col>
                    <xdr:colOff>1362075</xdr:colOff>
                    <xdr:row>318</xdr:row>
                    <xdr:rowOff>152400</xdr:rowOff>
                  </to>
                </anchor>
              </controlPr>
            </control>
          </mc:Choice>
        </mc:AlternateContent>
        <mc:AlternateContent xmlns:mc="http://schemas.openxmlformats.org/markup-compatibility/2006">
          <mc:Choice Requires="x14">
            <control shapeId="37917" r:id="rId26" name="Check Box 29">
              <controlPr defaultSize="0" autoFill="0" autoLine="0" autoPict="0">
                <anchor moveWithCells="1" sizeWithCells="1">
                  <from>
                    <xdr:col>20</xdr:col>
                    <xdr:colOff>9525</xdr:colOff>
                    <xdr:row>318</xdr:row>
                    <xdr:rowOff>66675</xdr:rowOff>
                  </from>
                  <to>
                    <xdr:col>21</xdr:col>
                    <xdr:colOff>104775</xdr:colOff>
                    <xdr:row>318</xdr:row>
                    <xdr:rowOff>171450</xdr:rowOff>
                  </to>
                </anchor>
              </controlPr>
            </control>
          </mc:Choice>
        </mc:AlternateContent>
        <mc:AlternateContent xmlns:mc="http://schemas.openxmlformats.org/markup-compatibility/2006">
          <mc:Choice Requires="x14">
            <control shapeId="37918" r:id="rId27" name="Check Box 30">
              <controlPr defaultSize="0" autoFill="0" autoLine="0" autoPict="0">
                <anchor moveWithCells="1" sizeWithCells="1">
                  <from>
                    <xdr:col>24</xdr:col>
                    <xdr:colOff>1028700</xdr:colOff>
                    <xdr:row>318</xdr:row>
                    <xdr:rowOff>66675</xdr:rowOff>
                  </from>
                  <to>
                    <xdr:col>24</xdr:col>
                    <xdr:colOff>1381125</xdr:colOff>
                    <xdr:row>318</xdr:row>
                    <xdr:rowOff>171450</xdr:rowOff>
                  </to>
                </anchor>
              </controlPr>
            </control>
          </mc:Choice>
        </mc:AlternateContent>
        <mc:AlternateContent xmlns:mc="http://schemas.openxmlformats.org/markup-compatibility/2006">
          <mc:Choice Requires="x14">
            <control shapeId="37927" r:id="rId28" name="Check Box 39">
              <controlPr defaultSize="0" autoFill="0" autoLine="0" autoPict="0">
                <anchor moveWithCells="1" sizeWithCells="1">
                  <from>
                    <xdr:col>8</xdr:col>
                    <xdr:colOff>9525</xdr:colOff>
                    <xdr:row>396</xdr:row>
                    <xdr:rowOff>57150</xdr:rowOff>
                  </from>
                  <to>
                    <xdr:col>9</xdr:col>
                    <xdr:colOff>104775</xdr:colOff>
                    <xdr:row>396</xdr:row>
                    <xdr:rowOff>161925</xdr:rowOff>
                  </to>
                </anchor>
              </controlPr>
            </control>
          </mc:Choice>
        </mc:AlternateContent>
        <mc:AlternateContent xmlns:mc="http://schemas.openxmlformats.org/markup-compatibility/2006">
          <mc:Choice Requires="x14">
            <control shapeId="37928" r:id="rId29" name="Check Box 40">
              <controlPr defaultSize="0" autoFill="0" autoLine="0" autoPict="0">
                <anchor moveWithCells="1" sizeWithCells="1">
                  <from>
                    <xdr:col>12</xdr:col>
                    <xdr:colOff>1162050</xdr:colOff>
                    <xdr:row>396</xdr:row>
                    <xdr:rowOff>66675</xdr:rowOff>
                  </from>
                  <to>
                    <xdr:col>12</xdr:col>
                    <xdr:colOff>1514475</xdr:colOff>
                    <xdr:row>396</xdr:row>
                    <xdr:rowOff>171450</xdr:rowOff>
                  </to>
                </anchor>
              </controlPr>
            </control>
          </mc:Choice>
        </mc:AlternateContent>
        <mc:AlternateContent xmlns:mc="http://schemas.openxmlformats.org/markup-compatibility/2006">
          <mc:Choice Requires="x14">
            <control shapeId="37929" r:id="rId30" name="Check Box 41">
              <controlPr defaultSize="0" autoFill="0" autoLine="0" autoPict="0">
                <anchor moveWithCells="1" sizeWithCells="1">
                  <from>
                    <xdr:col>20</xdr:col>
                    <xdr:colOff>9525</xdr:colOff>
                    <xdr:row>396</xdr:row>
                    <xdr:rowOff>57150</xdr:rowOff>
                  </from>
                  <to>
                    <xdr:col>21</xdr:col>
                    <xdr:colOff>104775</xdr:colOff>
                    <xdr:row>396</xdr:row>
                    <xdr:rowOff>161925</xdr:rowOff>
                  </to>
                </anchor>
              </controlPr>
            </control>
          </mc:Choice>
        </mc:AlternateContent>
        <mc:AlternateContent xmlns:mc="http://schemas.openxmlformats.org/markup-compatibility/2006">
          <mc:Choice Requires="x14">
            <control shapeId="37930" r:id="rId31" name="Check Box 42">
              <controlPr defaultSize="0" autoFill="0" autoLine="0" autoPict="0">
                <anchor moveWithCells="1" sizeWithCells="1">
                  <from>
                    <xdr:col>24</xdr:col>
                    <xdr:colOff>1162050</xdr:colOff>
                    <xdr:row>396</xdr:row>
                    <xdr:rowOff>66675</xdr:rowOff>
                  </from>
                  <to>
                    <xdr:col>24</xdr:col>
                    <xdr:colOff>1514475</xdr:colOff>
                    <xdr:row>396</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A2FDC-94F8-403A-AFA6-C00B20E19E9F}">
  <sheetPr>
    <tabColor theme="1"/>
  </sheetPr>
  <dimension ref="A1:AB389"/>
  <sheetViews>
    <sheetView showGridLines="0" view="pageBreakPreview" zoomScale="60" workbookViewId="0">
      <selection activeCell="O49" activeCellId="1" sqref="Z137 O49"/>
    </sheetView>
  </sheetViews>
  <sheetFormatPr baseColWidth="10" defaultColWidth="11.42578125" defaultRowHeight="15"/>
  <cols>
    <col min="1" max="1" width="11.5703125" style="66" bestFit="1" customWidth="1"/>
    <col min="2" max="2" width="2" style="66" customWidth="1"/>
    <col min="3" max="3" width="10.28515625" style="71" bestFit="1" customWidth="1"/>
    <col min="4" max="4" width="33.85546875" style="66" customWidth="1"/>
    <col min="5" max="7" width="4.140625" style="66" bestFit="1" customWidth="1"/>
    <col min="8" max="12" width="3.85546875" style="66" customWidth="1"/>
    <col min="13" max="13" width="42.42578125" style="71" customWidth="1"/>
    <col min="14" max="14" width="2.28515625" style="66" customWidth="1"/>
    <col min="15" max="15" width="10.42578125" style="71" bestFit="1" customWidth="1"/>
    <col min="16" max="16" width="33.85546875" style="66" customWidth="1"/>
    <col min="17" max="19" width="4.140625" style="66" bestFit="1" customWidth="1"/>
    <col min="20" max="24" width="3.85546875" style="66" customWidth="1"/>
    <col min="25" max="25" width="42.42578125" style="71" customWidth="1"/>
    <col min="26" max="16384" width="11.42578125" style="66"/>
  </cols>
  <sheetData>
    <row r="1" spans="1:25" ht="53.25" customHeight="1">
      <c r="C1" s="67"/>
      <c r="D1" s="68"/>
      <c r="E1" s="69"/>
      <c r="F1" s="69"/>
      <c r="G1" s="69"/>
      <c r="H1" s="69"/>
      <c r="I1" s="69"/>
      <c r="J1" s="69"/>
      <c r="K1" s="69"/>
      <c r="L1" s="69"/>
      <c r="M1" s="70" t="s">
        <v>37</v>
      </c>
      <c r="O1" s="67"/>
      <c r="P1" s="68"/>
      <c r="Q1" s="69"/>
      <c r="R1" s="69"/>
      <c r="S1" s="69"/>
      <c r="T1" s="69"/>
      <c r="U1" s="69"/>
      <c r="V1" s="69"/>
      <c r="W1" s="69"/>
      <c r="X1" s="69"/>
      <c r="Y1" s="70" t="s">
        <v>37</v>
      </c>
    </row>
    <row r="2" spans="1:25" ht="5.25" customHeight="1"/>
    <row r="3" spans="1:25">
      <c r="A3" s="72" t="s">
        <v>28</v>
      </c>
      <c r="C3" s="282" t="s">
        <v>81</v>
      </c>
      <c r="D3" s="282"/>
      <c r="E3" s="283" t="str">
        <f>+CONCATENATE("Période ",$A$8)</f>
        <v>Période 6</v>
      </c>
      <c r="F3" s="283"/>
      <c r="G3" s="283"/>
      <c r="H3" s="283"/>
      <c r="I3" s="283"/>
      <c r="J3" s="283"/>
      <c r="K3" s="283"/>
      <c r="L3" s="283"/>
      <c r="M3" s="73" t="str">
        <f>+CONCATENATE("Semaine ",$A$6)</f>
        <v>Semaine 18</v>
      </c>
      <c r="O3" s="282" t="str">
        <f>+C3</f>
        <v>Année 2022/2023</v>
      </c>
      <c r="P3" s="282"/>
      <c r="Q3" s="283" t="str">
        <f>+CONCATENATE("Période ",$A$8)</f>
        <v>Période 6</v>
      </c>
      <c r="R3" s="283"/>
      <c r="S3" s="283"/>
      <c r="T3" s="283"/>
      <c r="U3" s="283"/>
      <c r="V3" s="283"/>
      <c r="W3" s="283"/>
      <c r="X3" s="283"/>
      <c r="Y3" s="73" t="str">
        <f>+CONCATENATE("Semaine ",$A$6+1)</f>
        <v>Semaine 19</v>
      </c>
    </row>
    <row r="4" spans="1:25">
      <c r="A4" s="74">
        <f>'5E D2'!M2</f>
        <v>46139</v>
      </c>
      <c r="C4" s="75"/>
      <c r="D4" s="75"/>
      <c r="E4" s="76"/>
      <c r="F4" s="76"/>
      <c r="G4" s="76"/>
      <c r="H4" s="76"/>
      <c r="I4" s="76"/>
      <c r="J4" s="76"/>
      <c r="K4" s="76"/>
      <c r="L4" s="76"/>
      <c r="M4" s="77"/>
      <c r="O4" s="75"/>
      <c r="P4" s="75"/>
      <c r="Q4" s="76"/>
      <c r="R4" s="76"/>
      <c r="S4" s="76"/>
      <c r="T4" s="76"/>
      <c r="U4" s="76"/>
      <c r="V4" s="76"/>
      <c r="W4" s="76"/>
      <c r="X4" s="76"/>
      <c r="Y4" s="77"/>
    </row>
    <row r="5" spans="1:25" ht="15.75">
      <c r="A5" s="72" t="s">
        <v>38</v>
      </c>
      <c r="C5" s="78" t="s">
        <v>39</v>
      </c>
      <c r="D5" s="284" t="s">
        <v>40</v>
      </c>
      <c r="E5" s="284"/>
      <c r="F5" s="284"/>
      <c r="G5" s="284"/>
      <c r="H5" s="284"/>
      <c r="I5" s="284"/>
      <c r="J5" s="284"/>
      <c r="K5" s="284"/>
      <c r="L5" s="284"/>
      <c r="M5" s="284"/>
      <c r="O5" s="78" t="s">
        <v>39</v>
      </c>
      <c r="P5" s="284" t="s">
        <v>40</v>
      </c>
      <c r="Q5" s="284"/>
      <c r="R5" s="284"/>
      <c r="S5" s="284"/>
      <c r="T5" s="284"/>
      <c r="U5" s="284"/>
      <c r="V5" s="284"/>
      <c r="W5" s="284"/>
      <c r="X5" s="284"/>
      <c r="Y5" s="284"/>
    </row>
    <row r="6" spans="1:25">
      <c r="A6" s="79">
        <f>'5E D2'!L2</f>
        <v>18</v>
      </c>
    </row>
    <row r="7" spans="1:25" ht="18" customHeight="1">
      <c r="A7" s="72" t="s">
        <v>41</v>
      </c>
      <c r="C7" s="78" t="s">
        <v>42</v>
      </c>
      <c r="O7" s="78" t="s">
        <v>42</v>
      </c>
    </row>
    <row r="8" spans="1:25">
      <c r="A8" s="79">
        <v>6</v>
      </c>
    </row>
    <row r="9" spans="1:25" ht="63" customHeight="1">
      <c r="C9" s="293" t="s">
        <v>43</v>
      </c>
      <c r="D9" s="293"/>
      <c r="E9" s="293"/>
      <c r="F9" s="293"/>
      <c r="G9" s="293"/>
      <c r="H9" s="293"/>
      <c r="I9" s="293"/>
      <c r="J9" s="293"/>
      <c r="K9" s="293"/>
      <c r="L9" s="293"/>
      <c r="M9" s="293"/>
      <c r="O9" s="293" t="s">
        <v>43</v>
      </c>
      <c r="P9" s="293"/>
      <c r="Q9" s="293"/>
      <c r="R9" s="293"/>
      <c r="S9" s="293"/>
      <c r="T9" s="293"/>
      <c r="U9" s="293"/>
      <c r="V9" s="293"/>
      <c r="W9" s="293"/>
      <c r="X9" s="293"/>
      <c r="Y9" s="293"/>
    </row>
    <row r="10" spans="1:25" ht="9" customHeight="1"/>
    <row r="11" spans="1:25" ht="15" customHeight="1">
      <c r="E11" s="80"/>
      <c r="G11" s="81"/>
      <c r="H11" s="294" t="s">
        <v>44</v>
      </c>
      <c r="I11" s="295"/>
      <c r="J11" s="295"/>
      <c r="K11" s="295"/>
      <c r="L11" s="295"/>
      <c r="M11" s="296"/>
      <c r="Q11" s="80"/>
      <c r="S11" s="81"/>
      <c r="T11" s="294" t="s">
        <v>44</v>
      </c>
      <c r="U11" s="295"/>
      <c r="V11" s="295"/>
      <c r="W11" s="295"/>
      <c r="X11" s="295"/>
      <c r="Y11" s="296"/>
    </row>
    <row r="12" spans="1:25" ht="39" customHeight="1">
      <c r="E12" s="82"/>
      <c r="F12" s="83"/>
      <c r="G12" s="84"/>
      <c r="H12" s="285" t="s">
        <v>45</v>
      </c>
      <c r="I12" s="287" t="s">
        <v>46</v>
      </c>
      <c r="J12" s="287" t="s">
        <v>47</v>
      </c>
      <c r="K12" s="287" t="s">
        <v>48</v>
      </c>
      <c r="L12" s="289" t="s">
        <v>49</v>
      </c>
      <c r="M12" s="291" t="s">
        <v>50</v>
      </c>
      <c r="Q12" s="82"/>
      <c r="R12" s="83"/>
      <c r="S12" s="84"/>
      <c r="T12" s="285" t="s">
        <v>45</v>
      </c>
      <c r="U12" s="287" t="s">
        <v>46</v>
      </c>
      <c r="V12" s="287" t="s">
        <v>47</v>
      </c>
      <c r="W12" s="287" t="s">
        <v>48</v>
      </c>
      <c r="X12" s="289" t="s">
        <v>49</v>
      </c>
      <c r="Y12" s="291" t="s">
        <v>50</v>
      </c>
    </row>
    <row r="13" spans="1:25" ht="15.75">
      <c r="C13" s="85" t="s">
        <v>51</v>
      </c>
      <c r="D13" s="86" t="s">
        <v>52</v>
      </c>
      <c r="E13" s="87" t="s">
        <v>53</v>
      </c>
      <c r="F13" s="87" t="s">
        <v>54</v>
      </c>
      <c r="G13" s="87" t="s">
        <v>55</v>
      </c>
      <c r="H13" s="286"/>
      <c r="I13" s="288"/>
      <c r="J13" s="288"/>
      <c r="K13" s="288"/>
      <c r="L13" s="290"/>
      <c r="M13" s="292"/>
      <c r="O13" s="85" t="s">
        <v>51</v>
      </c>
      <c r="P13" s="88" t="s">
        <v>52</v>
      </c>
      <c r="Q13" s="87" t="s">
        <v>53</v>
      </c>
      <c r="R13" s="87" t="s">
        <v>54</v>
      </c>
      <c r="S13" s="87" t="s">
        <v>55</v>
      </c>
      <c r="T13" s="286"/>
      <c r="U13" s="288"/>
      <c r="V13" s="288"/>
      <c r="W13" s="288"/>
      <c r="X13" s="290"/>
      <c r="Y13" s="292"/>
    </row>
    <row r="14" spans="1:25" s="89" customFormat="1" ht="22.5" customHeight="1">
      <c r="C14" s="90" t="s">
        <v>56</v>
      </c>
      <c r="D14" s="91" t="e">
        <f>#REF!</f>
        <v>#REF!</v>
      </c>
      <c r="E14" s="92" t="s">
        <v>57</v>
      </c>
      <c r="F14" s="92" t="s">
        <v>57</v>
      </c>
      <c r="G14" s="92" t="s">
        <v>57</v>
      </c>
      <c r="H14" s="93"/>
      <c r="I14" s="94"/>
      <c r="J14" s="94"/>
      <c r="K14" s="94"/>
      <c r="L14" s="95"/>
      <c r="M14" s="96"/>
      <c r="O14" s="90" t="s">
        <v>56</v>
      </c>
      <c r="P14" s="97" t="e">
        <f>#REF!</f>
        <v>#REF!</v>
      </c>
      <c r="Q14" s="92" t="s">
        <v>57</v>
      </c>
      <c r="R14" s="92" t="s">
        <v>57</v>
      </c>
      <c r="S14" s="92" t="s">
        <v>57</v>
      </c>
      <c r="T14" s="93"/>
      <c r="U14" s="94"/>
      <c r="V14" s="94"/>
      <c r="W14" s="94"/>
      <c r="X14" s="95"/>
      <c r="Y14" s="96"/>
    </row>
    <row r="15" spans="1:25" s="89" customFormat="1" ht="0.75" customHeight="1">
      <c r="C15" s="98"/>
      <c r="D15" s="91" t="e">
        <f>#REF!</f>
        <v>#REF!</v>
      </c>
      <c r="E15" s="99"/>
      <c r="F15" s="99"/>
      <c r="G15" s="99"/>
      <c r="H15" s="100"/>
      <c r="I15" s="101"/>
      <c r="J15" s="101"/>
      <c r="K15" s="101"/>
      <c r="L15" s="102"/>
      <c r="M15" s="103"/>
      <c r="O15" s="98"/>
      <c r="P15" s="97" t="e">
        <f>#REF!</f>
        <v>#REF!</v>
      </c>
      <c r="Q15" s="99"/>
      <c r="R15" s="99"/>
      <c r="S15" s="99"/>
      <c r="T15" s="100"/>
      <c r="U15" s="101"/>
      <c r="V15" s="101"/>
      <c r="W15" s="101"/>
      <c r="X15" s="102"/>
      <c r="Y15" s="103"/>
    </row>
    <row r="16" spans="1:25" s="89" customFormat="1" ht="22.5" hidden="1" customHeight="1">
      <c r="C16" s="98"/>
      <c r="D16" s="91" t="e">
        <f>#REF!</f>
        <v>#REF!</v>
      </c>
      <c r="E16" s="99"/>
      <c r="F16" s="99"/>
      <c r="G16" s="99"/>
      <c r="H16" s="100"/>
      <c r="I16" s="101"/>
      <c r="J16" s="101"/>
      <c r="K16" s="101"/>
      <c r="L16" s="102"/>
      <c r="M16" s="103"/>
      <c r="O16" s="98"/>
      <c r="P16" s="97" t="e">
        <f>#REF!</f>
        <v>#REF!</v>
      </c>
      <c r="Q16" s="99"/>
      <c r="R16" s="99"/>
      <c r="S16" s="99"/>
      <c r="T16" s="100"/>
      <c r="U16" s="101"/>
      <c r="V16" s="101"/>
      <c r="W16" s="101"/>
      <c r="X16" s="102"/>
      <c r="Y16" s="103"/>
    </row>
    <row r="17" spans="3:28" s="89" customFormat="1" ht="20.25" customHeight="1">
      <c r="C17" s="104">
        <f>+$A$4</f>
        <v>46139</v>
      </c>
      <c r="D17" s="91" t="e">
        <f>#REF!</f>
        <v>#REF!</v>
      </c>
      <c r="E17" s="99" t="s">
        <v>57</v>
      </c>
      <c r="F17" s="99" t="s">
        <v>57</v>
      </c>
      <c r="G17" s="99" t="s">
        <v>57</v>
      </c>
      <c r="H17" s="100"/>
      <c r="I17" s="101"/>
      <c r="J17" s="101"/>
      <c r="K17" s="101"/>
      <c r="L17" s="102"/>
      <c r="M17" s="103"/>
      <c r="O17" s="104">
        <f>+C65+3</f>
        <v>46146</v>
      </c>
      <c r="P17" s="97" t="e">
        <f>#REF!</f>
        <v>#REF!</v>
      </c>
      <c r="Q17" s="99" t="s">
        <v>57</v>
      </c>
      <c r="R17" s="99" t="s">
        <v>57</v>
      </c>
      <c r="S17" s="99" t="s">
        <v>57</v>
      </c>
      <c r="T17" s="100"/>
      <c r="U17" s="101"/>
      <c r="V17" s="101"/>
      <c r="W17" s="101"/>
      <c r="X17" s="102"/>
      <c r="Y17" s="103"/>
      <c r="AB17" s="105"/>
    </row>
    <row r="18" spans="3:28" s="89" customFormat="1" ht="22.5" hidden="1" customHeight="1">
      <c r="C18" s="104"/>
      <c r="D18" s="91" t="e">
        <f>#REF!</f>
        <v>#REF!</v>
      </c>
      <c r="E18" s="99"/>
      <c r="F18" s="99"/>
      <c r="G18" s="99"/>
      <c r="H18" s="100"/>
      <c r="I18" s="101"/>
      <c r="J18" s="101"/>
      <c r="K18" s="101"/>
      <c r="L18" s="102"/>
      <c r="M18" s="103"/>
      <c r="O18" s="104"/>
      <c r="P18" s="97" t="e">
        <f>#REF!</f>
        <v>#REF!</v>
      </c>
      <c r="Q18" s="99"/>
      <c r="R18" s="99"/>
      <c r="S18" s="99"/>
      <c r="T18" s="100"/>
      <c r="U18" s="101"/>
      <c r="V18" s="101"/>
      <c r="W18" s="101"/>
      <c r="X18" s="102"/>
      <c r="Y18" s="103"/>
      <c r="AB18" s="105"/>
    </row>
    <row r="19" spans="3:28" s="89" customFormat="1" ht="0.75" customHeight="1">
      <c r="C19" s="104"/>
      <c r="D19" s="91" t="e">
        <f>#REF!</f>
        <v>#REF!</v>
      </c>
      <c r="E19" s="99"/>
      <c r="F19" s="99"/>
      <c r="G19" s="99"/>
      <c r="H19" s="100"/>
      <c r="I19" s="101"/>
      <c r="J19" s="101"/>
      <c r="K19" s="101"/>
      <c r="L19" s="102"/>
      <c r="M19" s="103"/>
      <c r="O19" s="104"/>
      <c r="P19" s="97" t="e">
        <f>#REF!</f>
        <v>#REF!</v>
      </c>
      <c r="Q19" s="99"/>
      <c r="R19" s="99"/>
      <c r="S19" s="99"/>
      <c r="T19" s="100"/>
      <c r="U19" s="101"/>
      <c r="V19" s="101"/>
      <c r="W19" s="101"/>
      <c r="X19" s="102"/>
      <c r="Y19" s="103"/>
      <c r="AB19" s="105"/>
    </row>
    <row r="20" spans="3:28" s="89" customFormat="1" ht="21.75" customHeight="1">
      <c r="C20" s="103"/>
      <c r="D20" s="91" t="e">
        <f>#REF!</f>
        <v>#REF!</v>
      </c>
      <c r="E20" s="99" t="s">
        <v>57</v>
      </c>
      <c r="F20" s="99" t="s">
        <v>57</v>
      </c>
      <c r="G20" s="99" t="s">
        <v>57</v>
      </c>
      <c r="H20" s="100"/>
      <c r="I20" s="101"/>
      <c r="J20" s="101"/>
      <c r="K20" s="101"/>
      <c r="L20" s="102"/>
      <c r="M20" s="106"/>
      <c r="O20" s="103"/>
      <c r="P20" s="97" t="e">
        <f>#REF!</f>
        <v>#REF!</v>
      </c>
      <c r="Q20" s="99" t="s">
        <v>57</v>
      </c>
      <c r="R20" s="99" t="s">
        <v>57</v>
      </c>
      <c r="S20" s="99" t="s">
        <v>57</v>
      </c>
      <c r="T20" s="100"/>
      <c r="U20" s="101"/>
      <c r="V20" s="101"/>
      <c r="W20" s="101"/>
      <c r="X20" s="102"/>
      <c r="Y20" s="106"/>
    </row>
    <row r="21" spans="3:28" s="89" customFormat="1" ht="2.25" hidden="1" customHeight="1">
      <c r="C21" s="103"/>
      <c r="D21" s="91" t="e">
        <f>#REF!</f>
        <v>#REF!</v>
      </c>
      <c r="E21" s="99"/>
      <c r="F21" s="99"/>
      <c r="G21" s="99"/>
      <c r="H21" s="100"/>
      <c r="I21" s="101"/>
      <c r="J21" s="101"/>
      <c r="K21" s="101"/>
      <c r="L21" s="102"/>
      <c r="M21" s="106"/>
      <c r="O21" s="103"/>
      <c r="P21" s="97" t="e">
        <f>#REF!</f>
        <v>#REF!</v>
      </c>
      <c r="Q21" s="99"/>
      <c r="R21" s="99"/>
      <c r="S21" s="99"/>
      <c r="T21" s="100"/>
      <c r="U21" s="101"/>
      <c r="V21" s="101"/>
      <c r="W21" s="101"/>
      <c r="X21" s="102"/>
      <c r="Y21" s="106"/>
    </row>
    <row r="22" spans="3:28" s="89" customFormat="1" ht="22.5" hidden="1" customHeight="1">
      <c r="C22" s="103"/>
      <c r="D22" s="91" t="e">
        <f>#REF!</f>
        <v>#REF!</v>
      </c>
      <c r="E22" s="99"/>
      <c r="F22" s="99"/>
      <c r="G22" s="99"/>
      <c r="H22" s="100"/>
      <c r="I22" s="101"/>
      <c r="J22" s="101"/>
      <c r="K22" s="101"/>
      <c r="L22" s="102"/>
      <c r="M22" s="106"/>
      <c r="O22" s="103"/>
      <c r="P22" s="97" t="e">
        <f>#REF!</f>
        <v>#REF!</v>
      </c>
      <c r="Q22" s="99"/>
      <c r="R22" s="99"/>
      <c r="S22" s="99"/>
      <c r="T22" s="100"/>
      <c r="U22" s="101"/>
      <c r="V22" s="101"/>
      <c r="W22" s="101"/>
      <c r="X22" s="102"/>
      <c r="Y22" s="106"/>
    </row>
    <row r="23" spans="3:28" s="89" customFormat="1" ht="22.5" customHeight="1">
      <c r="C23" s="98"/>
      <c r="D23" s="91" t="e">
        <f>#REF!</f>
        <v>#REF!</v>
      </c>
      <c r="E23" s="99" t="s">
        <v>57</v>
      </c>
      <c r="F23" s="99" t="s">
        <v>57</v>
      </c>
      <c r="G23" s="99" t="s">
        <v>57</v>
      </c>
      <c r="H23" s="100"/>
      <c r="I23" s="101"/>
      <c r="J23" s="101"/>
      <c r="K23" s="101"/>
      <c r="L23" s="102"/>
      <c r="M23" s="106"/>
      <c r="O23" s="98"/>
      <c r="P23" s="97" t="e">
        <f>#REF!</f>
        <v>#REF!</v>
      </c>
      <c r="Q23" s="99" t="s">
        <v>57</v>
      </c>
      <c r="R23" s="99" t="s">
        <v>57</v>
      </c>
      <c r="S23" s="99" t="s">
        <v>57</v>
      </c>
      <c r="T23" s="100"/>
      <c r="U23" s="101"/>
      <c r="V23" s="101"/>
      <c r="W23" s="101"/>
      <c r="X23" s="102"/>
      <c r="Y23" s="106"/>
    </row>
    <row r="24" spans="3:28" s="89" customFormat="1" ht="0.75" customHeight="1">
      <c r="C24" s="98"/>
      <c r="D24" s="91" t="e">
        <f>#REF!</f>
        <v>#REF!</v>
      </c>
      <c r="E24" s="99"/>
      <c r="F24" s="99"/>
      <c r="G24" s="99"/>
      <c r="H24" s="100"/>
      <c r="I24" s="101"/>
      <c r="J24" s="101"/>
      <c r="K24" s="101"/>
      <c r="L24" s="102"/>
      <c r="M24" s="106"/>
      <c r="O24" s="98"/>
      <c r="P24" s="97" t="e">
        <f>#REF!</f>
        <v>#REF!</v>
      </c>
      <c r="Q24" s="99"/>
      <c r="R24" s="99"/>
      <c r="S24" s="99"/>
      <c r="T24" s="100"/>
      <c r="U24" s="101"/>
      <c r="V24" s="101"/>
      <c r="W24" s="101"/>
      <c r="X24" s="102"/>
      <c r="Y24" s="106"/>
    </row>
    <row r="25" spans="3:28" s="89" customFormat="1" ht="22.5" customHeight="1">
      <c r="C25" s="107"/>
      <c r="D25" s="91" t="e">
        <f>#REF!</f>
        <v>#REF!</v>
      </c>
      <c r="E25" s="108" t="s">
        <v>57</v>
      </c>
      <c r="F25" s="108" t="s">
        <v>57</v>
      </c>
      <c r="G25" s="108" t="s">
        <v>57</v>
      </c>
      <c r="H25" s="109"/>
      <c r="I25" s="110"/>
      <c r="J25" s="110"/>
      <c r="K25" s="110"/>
      <c r="L25" s="111"/>
      <c r="M25" s="112"/>
      <c r="O25" s="107"/>
      <c r="P25" s="97" t="e">
        <f>#REF!</f>
        <v>#REF!</v>
      </c>
      <c r="Q25" s="108" t="s">
        <v>57</v>
      </c>
      <c r="R25" s="108" t="s">
        <v>57</v>
      </c>
      <c r="S25" s="108" t="s">
        <v>57</v>
      </c>
      <c r="T25" s="109"/>
      <c r="U25" s="110"/>
      <c r="V25" s="110"/>
      <c r="W25" s="110"/>
      <c r="X25" s="111"/>
      <c r="Y25" s="112"/>
    </row>
    <row r="26" spans="3:28" s="89" customFormat="1" ht="22.5" customHeight="1">
      <c r="C26" s="90" t="s">
        <v>58</v>
      </c>
      <c r="D26" s="97" t="e">
        <f>#REF!</f>
        <v>#REF!</v>
      </c>
      <c r="E26" s="92" t="s">
        <v>57</v>
      </c>
      <c r="F26" s="92" t="s">
        <v>57</v>
      </c>
      <c r="G26" s="92" t="s">
        <v>57</v>
      </c>
      <c r="H26" s="93"/>
      <c r="I26" s="94"/>
      <c r="J26" s="94"/>
      <c r="K26" s="94"/>
      <c r="L26" s="95"/>
      <c r="M26" s="96"/>
      <c r="O26" s="90" t="s">
        <v>58</v>
      </c>
      <c r="P26" s="97" t="e">
        <f>#REF!</f>
        <v>#REF!</v>
      </c>
      <c r="Q26" s="92" t="s">
        <v>57</v>
      </c>
      <c r="R26" s="92" t="s">
        <v>57</v>
      </c>
      <c r="S26" s="92" t="s">
        <v>57</v>
      </c>
      <c r="T26" s="93"/>
      <c r="U26" s="94"/>
      <c r="V26" s="94"/>
      <c r="W26" s="94"/>
      <c r="X26" s="95"/>
      <c r="Y26" s="96"/>
    </row>
    <row r="27" spans="3:28" s="89" customFormat="1" ht="0.75" customHeight="1">
      <c r="C27" s="98"/>
      <c r="D27" s="97" t="e">
        <f>#REF!</f>
        <v>#REF!</v>
      </c>
      <c r="E27" s="99"/>
      <c r="F27" s="99"/>
      <c r="G27" s="99"/>
      <c r="H27" s="100"/>
      <c r="I27" s="101"/>
      <c r="J27" s="101"/>
      <c r="K27" s="101"/>
      <c r="L27" s="102"/>
      <c r="M27" s="103"/>
      <c r="O27" s="98"/>
      <c r="P27" s="97" t="e">
        <f>#REF!</f>
        <v>#REF!</v>
      </c>
      <c r="Q27" s="99"/>
      <c r="R27" s="99"/>
      <c r="S27" s="99"/>
      <c r="T27" s="100"/>
      <c r="U27" s="101"/>
      <c r="V27" s="101"/>
      <c r="W27" s="101"/>
      <c r="X27" s="102"/>
      <c r="Y27" s="103"/>
    </row>
    <row r="28" spans="3:28" s="89" customFormat="1" ht="22.5" hidden="1" customHeight="1">
      <c r="C28" s="98"/>
      <c r="D28" s="97" t="e">
        <f>#REF!</f>
        <v>#REF!</v>
      </c>
      <c r="E28" s="99"/>
      <c r="F28" s="99"/>
      <c r="G28" s="99"/>
      <c r="H28" s="100"/>
      <c r="I28" s="101"/>
      <c r="J28" s="101"/>
      <c r="K28" s="101"/>
      <c r="L28" s="102"/>
      <c r="M28" s="103"/>
      <c r="O28" s="98"/>
      <c r="P28" s="97" t="e">
        <f>#REF!</f>
        <v>#REF!</v>
      </c>
      <c r="Q28" s="99"/>
      <c r="R28" s="99"/>
      <c r="S28" s="99"/>
      <c r="T28" s="100"/>
      <c r="U28" s="101"/>
      <c r="V28" s="101"/>
      <c r="W28" s="101"/>
      <c r="X28" s="102"/>
      <c r="Y28" s="103"/>
    </row>
    <row r="29" spans="3:28" s="89" customFormat="1" ht="20.25" customHeight="1">
      <c r="C29" s="104">
        <f>+C17+1</f>
        <v>46140</v>
      </c>
      <c r="D29" s="97" t="e">
        <f>#REF!</f>
        <v>#REF!</v>
      </c>
      <c r="E29" s="99" t="s">
        <v>57</v>
      </c>
      <c r="F29" s="99" t="s">
        <v>57</v>
      </c>
      <c r="G29" s="99" t="s">
        <v>57</v>
      </c>
      <c r="H29" s="100"/>
      <c r="I29" s="101"/>
      <c r="J29" s="101"/>
      <c r="K29" s="101"/>
      <c r="L29" s="102"/>
      <c r="M29" s="103"/>
      <c r="O29" s="104">
        <f>+O17+1</f>
        <v>46147</v>
      </c>
      <c r="P29" s="97" t="e">
        <f>#REF!</f>
        <v>#REF!</v>
      </c>
      <c r="Q29" s="99" t="s">
        <v>57</v>
      </c>
      <c r="R29" s="99" t="s">
        <v>57</v>
      </c>
      <c r="S29" s="99" t="s">
        <v>57</v>
      </c>
      <c r="T29" s="100"/>
      <c r="U29" s="101"/>
      <c r="V29" s="101"/>
      <c r="W29" s="101"/>
      <c r="X29" s="102"/>
      <c r="Y29" s="103"/>
      <c r="AB29" s="105"/>
    </row>
    <row r="30" spans="3:28" s="89" customFormat="1" ht="22.5" hidden="1" customHeight="1">
      <c r="C30" s="104"/>
      <c r="D30" s="97" t="e">
        <f>#REF!</f>
        <v>#REF!</v>
      </c>
      <c r="E30" s="99"/>
      <c r="F30" s="99"/>
      <c r="G30" s="99"/>
      <c r="H30" s="100"/>
      <c r="I30" s="101"/>
      <c r="J30" s="101"/>
      <c r="K30" s="101"/>
      <c r="L30" s="102"/>
      <c r="M30" s="103"/>
      <c r="O30" s="104"/>
      <c r="P30" s="97" t="e">
        <f>#REF!</f>
        <v>#REF!</v>
      </c>
      <c r="Q30" s="99"/>
      <c r="R30" s="99"/>
      <c r="S30" s="99"/>
      <c r="T30" s="100"/>
      <c r="U30" s="101"/>
      <c r="V30" s="101"/>
      <c r="W30" s="101"/>
      <c r="X30" s="102"/>
      <c r="Y30" s="103"/>
      <c r="AB30" s="105"/>
    </row>
    <row r="31" spans="3:28" s="89" customFormat="1" ht="0.75" customHeight="1">
      <c r="C31" s="104"/>
      <c r="D31" s="97" t="e">
        <f>#REF!</f>
        <v>#REF!</v>
      </c>
      <c r="E31" s="99"/>
      <c r="F31" s="99"/>
      <c r="G31" s="99"/>
      <c r="H31" s="100"/>
      <c r="I31" s="101"/>
      <c r="J31" s="101"/>
      <c r="K31" s="101"/>
      <c r="L31" s="102"/>
      <c r="M31" s="103"/>
      <c r="O31" s="104"/>
      <c r="P31" s="97" t="e">
        <f>#REF!</f>
        <v>#REF!</v>
      </c>
      <c r="Q31" s="99"/>
      <c r="R31" s="99"/>
      <c r="S31" s="99"/>
      <c r="T31" s="100"/>
      <c r="U31" s="101"/>
      <c r="V31" s="101"/>
      <c r="W31" s="101"/>
      <c r="X31" s="102"/>
      <c r="Y31" s="103"/>
      <c r="AB31" s="105"/>
    </row>
    <row r="32" spans="3:28" s="89" customFormat="1" ht="21.75" customHeight="1">
      <c r="C32" s="103"/>
      <c r="D32" s="97" t="e">
        <f>#REF!</f>
        <v>#REF!</v>
      </c>
      <c r="E32" s="99" t="s">
        <v>57</v>
      </c>
      <c r="F32" s="99" t="s">
        <v>57</v>
      </c>
      <c r="G32" s="99" t="s">
        <v>57</v>
      </c>
      <c r="H32" s="100"/>
      <c r="I32" s="101"/>
      <c r="J32" s="101"/>
      <c r="K32" s="101"/>
      <c r="L32" s="102"/>
      <c r="M32" s="106"/>
      <c r="O32" s="103"/>
      <c r="P32" s="97" t="e">
        <f>#REF!</f>
        <v>#REF!</v>
      </c>
      <c r="Q32" s="99" t="s">
        <v>57</v>
      </c>
      <c r="R32" s="99" t="s">
        <v>57</v>
      </c>
      <c r="S32" s="99" t="s">
        <v>57</v>
      </c>
      <c r="T32" s="100"/>
      <c r="U32" s="101"/>
      <c r="V32" s="101"/>
      <c r="W32" s="101"/>
      <c r="X32" s="102"/>
      <c r="Y32" s="106"/>
    </row>
    <row r="33" spans="3:28" s="89" customFormat="1" ht="2.25" hidden="1" customHeight="1">
      <c r="C33" s="103"/>
      <c r="D33" s="97" t="e">
        <f>#REF!</f>
        <v>#REF!</v>
      </c>
      <c r="E33" s="99"/>
      <c r="F33" s="99"/>
      <c r="G33" s="99"/>
      <c r="H33" s="100"/>
      <c r="I33" s="101"/>
      <c r="J33" s="101"/>
      <c r="K33" s="101"/>
      <c r="L33" s="102"/>
      <c r="M33" s="106"/>
      <c r="O33" s="103"/>
      <c r="P33" s="97" t="e">
        <f>#REF!</f>
        <v>#REF!</v>
      </c>
      <c r="Q33" s="99"/>
      <c r="R33" s="99"/>
      <c r="S33" s="99"/>
      <c r="T33" s="100"/>
      <c r="U33" s="101"/>
      <c r="V33" s="101"/>
      <c r="W33" s="101"/>
      <c r="X33" s="102"/>
      <c r="Y33" s="106"/>
    </row>
    <row r="34" spans="3:28" s="89" customFormat="1" ht="22.5" hidden="1" customHeight="1">
      <c r="C34" s="103"/>
      <c r="D34" s="97" t="e">
        <f>#REF!</f>
        <v>#REF!</v>
      </c>
      <c r="E34" s="99"/>
      <c r="F34" s="99"/>
      <c r="G34" s="99"/>
      <c r="H34" s="100"/>
      <c r="I34" s="101"/>
      <c r="J34" s="101"/>
      <c r="K34" s="101"/>
      <c r="L34" s="102"/>
      <c r="M34" s="106"/>
      <c r="O34" s="103"/>
      <c r="P34" s="97" t="e">
        <f>#REF!</f>
        <v>#REF!</v>
      </c>
      <c r="Q34" s="99"/>
      <c r="R34" s="99"/>
      <c r="S34" s="99"/>
      <c r="T34" s="100"/>
      <c r="U34" s="101"/>
      <c r="V34" s="101"/>
      <c r="W34" s="101"/>
      <c r="X34" s="102"/>
      <c r="Y34" s="106"/>
    </row>
    <row r="35" spans="3:28" s="89" customFormat="1" ht="22.5" customHeight="1">
      <c r="C35" s="98"/>
      <c r="D35" s="97" t="e">
        <f>#REF!</f>
        <v>#REF!</v>
      </c>
      <c r="E35" s="99" t="s">
        <v>57</v>
      </c>
      <c r="F35" s="99" t="s">
        <v>57</v>
      </c>
      <c r="G35" s="99" t="s">
        <v>57</v>
      </c>
      <c r="H35" s="100"/>
      <c r="I35" s="101"/>
      <c r="J35" s="101"/>
      <c r="K35" s="101"/>
      <c r="L35" s="102"/>
      <c r="M35" s="106"/>
      <c r="O35" s="98"/>
      <c r="P35" s="97" t="e">
        <f>#REF!</f>
        <v>#REF!</v>
      </c>
      <c r="Q35" s="99" t="s">
        <v>57</v>
      </c>
      <c r="R35" s="99" t="s">
        <v>57</v>
      </c>
      <c r="S35" s="99" t="s">
        <v>57</v>
      </c>
      <c r="T35" s="100"/>
      <c r="U35" s="101"/>
      <c r="V35" s="101"/>
      <c r="W35" s="101"/>
      <c r="X35" s="102"/>
      <c r="Y35" s="106"/>
    </row>
    <row r="36" spans="3:28" s="89" customFormat="1" ht="0.75" customHeight="1">
      <c r="C36" s="98"/>
      <c r="D36" s="97" t="e">
        <f>#REF!</f>
        <v>#REF!</v>
      </c>
      <c r="E36" s="99"/>
      <c r="F36" s="99"/>
      <c r="G36" s="99"/>
      <c r="H36" s="100"/>
      <c r="I36" s="101"/>
      <c r="J36" s="101"/>
      <c r="K36" s="101"/>
      <c r="L36" s="102"/>
      <c r="M36" s="106"/>
      <c r="O36" s="98"/>
      <c r="P36" s="97" t="e">
        <f>#REF!</f>
        <v>#REF!</v>
      </c>
      <c r="Q36" s="99"/>
      <c r="R36" s="99"/>
      <c r="S36" s="99"/>
      <c r="T36" s="100"/>
      <c r="U36" s="101"/>
      <c r="V36" s="101"/>
      <c r="W36" s="101"/>
      <c r="X36" s="102"/>
      <c r="Y36" s="106"/>
    </row>
    <row r="37" spans="3:28" s="89" customFormat="1" ht="22.5" customHeight="1">
      <c r="C37" s="107"/>
      <c r="D37" s="97" t="e">
        <f>#REF!</f>
        <v>#REF!</v>
      </c>
      <c r="E37" s="108" t="s">
        <v>57</v>
      </c>
      <c r="F37" s="108" t="s">
        <v>57</v>
      </c>
      <c r="G37" s="108" t="s">
        <v>57</v>
      </c>
      <c r="H37" s="109"/>
      <c r="I37" s="110"/>
      <c r="J37" s="110"/>
      <c r="K37" s="110"/>
      <c r="L37" s="111"/>
      <c r="M37" s="112"/>
      <c r="O37" s="107"/>
      <c r="P37" s="97" t="e">
        <f>#REF!</f>
        <v>#REF!</v>
      </c>
      <c r="Q37" s="108" t="s">
        <v>57</v>
      </c>
      <c r="R37" s="108" t="s">
        <v>57</v>
      </c>
      <c r="S37" s="108" t="s">
        <v>57</v>
      </c>
      <c r="T37" s="109"/>
      <c r="U37" s="110"/>
      <c r="V37" s="110"/>
      <c r="W37" s="110"/>
      <c r="X37" s="111"/>
      <c r="Y37" s="112"/>
    </row>
    <row r="38" spans="3:28" s="89" customFormat="1" ht="22.5" customHeight="1">
      <c r="C38" s="90" t="s">
        <v>59</v>
      </c>
      <c r="D38" s="97" t="e">
        <f>#REF!</f>
        <v>#REF!</v>
      </c>
      <c r="E38" s="92" t="s">
        <v>57</v>
      </c>
      <c r="F38" s="92" t="s">
        <v>57</v>
      </c>
      <c r="G38" s="92" t="s">
        <v>57</v>
      </c>
      <c r="H38" s="93"/>
      <c r="I38" s="94"/>
      <c r="J38" s="94"/>
      <c r="K38" s="94"/>
      <c r="L38" s="95"/>
      <c r="M38" s="96"/>
      <c r="O38" s="90" t="s">
        <v>59</v>
      </c>
      <c r="P38" s="97" t="e">
        <f>#REF!</f>
        <v>#REF!</v>
      </c>
      <c r="Q38" s="92" t="s">
        <v>57</v>
      </c>
      <c r="R38" s="92" t="s">
        <v>57</v>
      </c>
      <c r="S38" s="92" t="s">
        <v>57</v>
      </c>
      <c r="T38" s="93"/>
      <c r="U38" s="94"/>
      <c r="V38" s="94"/>
      <c r="W38" s="94"/>
      <c r="X38" s="95"/>
      <c r="Y38" s="96"/>
    </row>
    <row r="39" spans="3:28" s="89" customFormat="1" ht="0.75" customHeight="1">
      <c r="C39" s="98"/>
      <c r="D39" s="97" t="e">
        <f>#REF!</f>
        <v>#REF!</v>
      </c>
      <c r="E39" s="99"/>
      <c r="F39" s="99"/>
      <c r="G39" s="99"/>
      <c r="H39" s="100"/>
      <c r="I39" s="101"/>
      <c r="J39" s="101"/>
      <c r="K39" s="101"/>
      <c r="L39" s="102"/>
      <c r="M39" s="103"/>
      <c r="O39" s="98"/>
      <c r="P39" s="97" t="e">
        <f>#REF!</f>
        <v>#REF!</v>
      </c>
      <c r="Q39" s="99"/>
      <c r="R39" s="99"/>
      <c r="S39" s="99"/>
      <c r="T39" s="100"/>
      <c r="U39" s="101"/>
      <c r="V39" s="101"/>
      <c r="W39" s="101"/>
      <c r="X39" s="102"/>
      <c r="Y39" s="103"/>
    </row>
    <row r="40" spans="3:28" s="89" customFormat="1" ht="22.5" hidden="1" customHeight="1">
      <c r="C40" s="98"/>
      <c r="D40" s="97" t="e">
        <f>#REF!</f>
        <v>#REF!</v>
      </c>
      <c r="E40" s="99"/>
      <c r="F40" s="99"/>
      <c r="G40" s="99"/>
      <c r="H40" s="100"/>
      <c r="I40" s="101"/>
      <c r="J40" s="101"/>
      <c r="K40" s="101"/>
      <c r="L40" s="102"/>
      <c r="M40" s="103"/>
      <c r="O40" s="98"/>
      <c r="P40" s="97" t="e">
        <f>#REF!</f>
        <v>#REF!</v>
      </c>
      <c r="Q40" s="99"/>
      <c r="R40" s="99"/>
      <c r="S40" s="99"/>
      <c r="T40" s="100"/>
      <c r="U40" s="101"/>
      <c r="V40" s="101"/>
      <c r="W40" s="101"/>
      <c r="X40" s="102"/>
      <c r="Y40" s="103"/>
    </row>
    <row r="41" spans="3:28" s="89" customFormat="1" ht="20.25" customHeight="1">
      <c r="C41" s="104">
        <f>+C29+1</f>
        <v>46141</v>
      </c>
      <c r="D41" s="97" t="e">
        <f>#REF!</f>
        <v>#REF!</v>
      </c>
      <c r="E41" s="99" t="s">
        <v>57</v>
      </c>
      <c r="F41" s="99" t="s">
        <v>57</v>
      </c>
      <c r="G41" s="99" t="s">
        <v>57</v>
      </c>
      <c r="H41" s="100"/>
      <c r="I41" s="101"/>
      <c r="J41" s="101"/>
      <c r="K41" s="101"/>
      <c r="L41" s="102"/>
      <c r="M41" s="103"/>
      <c r="O41" s="104">
        <f>+O29+1</f>
        <v>46148</v>
      </c>
      <c r="P41" s="97" t="e">
        <f>#REF!</f>
        <v>#REF!</v>
      </c>
      <c r="Q41" s="99" t="s">
        <v>57</v>
      </c>
      <c r="R41" s="99" t="s">
        <v>57</v>
      </c>
      <c r="S41" s="99" t="s">
        <v>57</v>
      </c>
      <c r="T41" s="100"/>
      <c r="U41" s="101"/>
      <c r="V41" s="101"/>
      <c r="W41" s="101"/>
      <c r="X41" s="102"/>
      <c r="Y41" s="103"/>
      <c r="AB41" s="105"/>
    </row>
    <row r="42" spans="3:28" s="89" customFormat="1" ht="22.5" hidden="1" customHeight="1">
      <c r="C42" s="104"/>
      <c r="D42" s="97" t="e">
        <f>#REF!</f>
        <v>#REF!</v>
      </c>
      <c r="E42" s="99"/>
      <c r="F42" s="99"/>
      <c r="G42" s="99"/>
      <c r="H42" s="100"/>
      <c r="I42" s="101"/>
      <c r="J42" s="101"/>
      <c r="K42" s="101"/>
      <c r="L42" s="102"/>
      <c r="M42" s="103"/>
      <c r="O42" s="104"/>
      <c r="P42" s="97" t="e">
        <f>#REF!</f>
        <v>#REF!</v>
      </c>
      <c r="Q42" s="99"/>
      <c r="R42" s="99"/>
      <c r="S42" s="99"/>
      <c r="T42" s="100"/>
      <c r="U42" s="101"/>
      <c r="V42" s="101"/>
      <c r="W42" s="101"/>
      <c r="X42" s="102"/>
      <c r="Y42" s="103"/>
      <c r="AB42" s="105"/>
    </row>
    <row r="43" spans="3:28" s="89" customFormat="1" ht="0.75" customHeight="1">
      <c r="C43" s="104"/>
      <c r="D43" s="97" t="e">
        <f>#REF!</f>
        <v>#REF!</v>
      </c>
      <c r="E43" s="99"/>
      <c r="F43" s="99"/>
      <c r="G43" s="99"/>
      <c r="H43" s="100"/>
      <c r="I43" s="101"/>
      <c r="J43" s="101"/>
      <c r="K43" s="101"/>
      <c r="L43" s="102"/>
      <c r="M43" s="103"/>
      <c r="O43" s="104"/>
      <c r="P43" s="97" t="e">
        <f>#REF!</f>
        <v>#REF!</v>
      </c>
      <c r="Q43" s="99"/>
      <c r="R43" s="99"/>
      <c r="S43" s="99"/>
      <c r="T43" s="100"/>
      <c r="U43" s="101"/>
      <c r="V43" s="101"/>
      <c r="W43" s="101"/>
      <c r="X43" s="102"/>
      <c r="Y43" s="103"/>
      <c r="AB43" s="105"/>
    </row>
    <row r="44" spans="3:28" s="89" customFormat="1" ht="21.75" customHeight="1">
      <c r="C44" s="103"/>
      <c r="D44" s="97" t="e">
        <f>#REF!</f>
        <v>#REF!</v>
      </c>
      <c r="E44" s="99" t="s">
        <v>57</v>
      </c>
      <c r="F44" s="99" t="s">
        <v>57</v>
      </c>
      <c r="G44" s="99" t="s">
        <v>57</v>
      </c>
      <c r="H44" s="100"/>
      <c r="I44" s="101"/>
      <c r="J44" s="101"/>
      <c r="K44" s="101"/>
      <c r="L44" s="102"/>
      <c r="M44" s="106"/>
      <c r="O44" s="103"/>
      <c r="P44" s="97" t="e">
        <f>#REF!</f>
        <v>#REF!</v>
      </c>
      <c r="Q44" s="99" t="s">
        <v>57</v>
      </c>
      <c r="R44" s="99" t="s">
        <v>57</v>
      </c>
      <c r="S44" s="99" t="s">
        <v>57</v>
      </c>
      <c r="T44" s="100"/>
      <c r="U44" s="101"/>
      <c r="V44" s="101"/>
      <c r="W44" s="101"/>
      <c r="X44" s="102"/>
      <c r="Y44" s="106"/>
    </row>
    <row r="45" spans="3:28" s="89" customFormat="1" ht="2.25" hidden="1" customHeight="1">
      <c r="C45" s="103"/>
      <c r="D45" s="97" t="e">
        <f>#REF!</f>
        <v>#REF!</v>
      </c>
      <c r="E45" s="99"/>
      <c r="F45" s="99"/>
      <c r="G45" s="99"/>
      <c r="H45" s="100"/>
      <c r="I45" s="101"/>
      <c r="J45" s="101"/>
      <c r="K45" s="101"/>
      <c r="L45" s="102"/>
      <c r="M45" s="106"/>
      <c r="O45" s="103"/>
      <c r="P45" s="97" t="e">
        <f>#REF!</f>
        <v>#REF!</v>
      </c>
      <c r="Q45" s="99"/>
      <c r="R45" s="99"/>
      <c r="S45" s="99"/>
      <c r="T45" s="100"/>
      <c r="U45" s="101"/>
      <c r="V45" s="101"/>
      <c r="W45" s="101"/>
      <c r="X45" s="102"/>
      <c r="Y45" s="106"/>
    </row>
    <row r="46" spans="3:28" s="89" customFormat="1" ht="22.5" hidden="1" customHeight="1">
      <c r="C46" s="103"/>
      <c r="D46" s="97" t="e">
        <f>#REF!</f>
        <v>#REF!</v>
      </c>
      <c r="E46" s="99"/>
      <c r="F46" s="99"/>
      <c r="G46" s="99"/>
      <c r="H46" s="100"/>
      <c r="I46" s="101"/>
      <c r="J46" s="101"/>
      <c r="K46" s="101"/>
      <c r="L46" s="102"/>
      <c r="M46" s="106"/>
      <c r="O46" s="103"/>
      <c r="P46" s="97" t="e">
        <f>#REF!</f>
        <v>#REF!</v>
      </c>
      <c r="Q46" s="99"/>
      <c r="R46" s="99"/>
      <c r="S46" s="99"/>
      <c r="T46" s="100"/>
      <c r="U46" s="101"/>
      <c r="V46" s="101"/>
      <c r="W46" s="101"/>
      <c r="X46" s="102"/>
      <c r="Y46" s="106"/>
    </row>
    <row r="47" spans="3:28" s="89" customFormat="1" ht="22.5" customHeight="1">
      <c r="C47" s="98"/>
      <c r="D47" s="97" t="e">
        <f>#REF!</f>
        <v>#REF!</v>
      </c>
      <c r="E47" s="99" t="s">
        <v>57</v>
      </c>
      <c r="F47" s="99" t="s">
        <v>57</v>
      </c>
      <c r="G47" s="99" t="s">
        <v>57</v>
      </c>
      <c r="H47" s="100"/>
      <c r="I47" s="101"/>
      <c r="J47" s="101"/>
      <c r="K47" s="101"/>
      <c r="L47" s="102"/>
      <c r="M47" s="106"/>
      <c r="O47" s="98"/>
      <c r="P47" s="97" t="e">
        <f>#REF!</f>
        <v>#REF!</v>
      </c>
      <c r="Q47" s="99" t="s">
        <v>57</v>
      </c>
      <c r="R47" s="99" t="s">
        <v>57</v>
      </c>
      <c r="S47" s="99" t="s">
        <v>57</v>
      </c>
      <c r="T47" s="100"/>
      <c r="U47" s="101"/>
      <c r="V47" s="101"/>
      <c r="W47" s="101"/>
      <c r="X47" s="102"/>
      <c r="Y47" s="106"/>
    </row>
    <row r="48" spans="3:28" s="89" customFormat="1" ht="0.75" customHeight="1">
      <c r="C48" s="98"/>
      <c r="D48" s="97" t="e">
        <f>#REF!</f>
        <v>#REF!</v>
      </c>
      <c r="E48" s="99"/>
      <c r="F48" s="99"/>
      <c r="G48" s="99"/>
      <c r="H48" s="100"/>
      <c r="I48" s="101"/>
      <c r="J48" s="101"/>
      <c r="K48" s="101"/>
      <c r="L48" s="102"/>
      <c r="M48" s="106"/>
      <c r="O48" s="98"/>
      <c r="P48" s="97" t="e">
        <f>#REF!</f>
        <v>#REF!</v>
      </c>
      <c r="Q48" s="99"/>
      <c r="R48" s="99"/>
      <c r="S48" s="99"/>
      <c r="T48" s="100"/>
      <c r="U48" s="101"/>
      <c r="V48" s="101"/>
      <c r="W48" s="101"/>
      <c r="X48" s="102"/>
      <c r="Y48" s="106"/>
    </row>
    <row r="49" spans="3:28" s="89" customFormat="1" ht="22.5" customHeight="1">
      <c r="C49" s="107"/>
      <c r="D49" s="97" t="e">
        <f>#REF!</f>
        <v>#REF!</v>
      </c>
      <c r="E49" s="108" t="s">
        <v>57</v>
      </c>
      <c r="F49" s="108" t="s">
        <v>57</v>
      </c>
      <c r="G49" s="108" t="s">
        <v>57</v>
      </c>
      <c r="H49" s="109"/>
      <c r="I49" s="110"/>
      <c r="J49" s="110"/>
      <c r="K49" s="110"/>
      <c r="L49" s="111"/>
      <c r="M49" s="112"/>
      <c r="O49" s="107"/>
      <c r="P49" s="97" t="e">
        <f>#REF!</f>
        <v>#REF!</v>
      </c>
      <c r="Q49" s="108" t="s">
        <v>57</v>
      </c>
      <c r="R49" s="108" t="s">
        <v>57</v>
      </c>
      <c r="S49" s="108" t="s">
        <v>57</v>
      </c>
      <c r="T49" s="109"/>
      <c r="U49" s="110"/>
      <c r="V49" s="110"/>
      <c r="W49" s="110"/>
      <c r="X49" s="111"/>
      <c r="Y49" s="112"/>
    </row>
    <row r="50" spans="3:28" s="89" customFormat="1" ht="22.5" customHeight="1">
      <c r="C50" s="90" t="s">
        <v>60</v>
      </c>
      <c r="D50" s="97" t="e">
        <f>#REF!</f>
        <v>#REF!</v>
      </c>
      <c r="E50" s="92" t="s">
        <v>57</v>
      </c>
      <c r="F50" s="92" t="s">
        <v>57</v>
      </c>
      <c r="G50" s="92" t="s">
        <v>57</v>
      </c>
      <c r="H50" s="93"/>
      <c r="I50" s="94"/>
      <c r="J50" s="94"/>
      <c r="K50" s="94"/>
      <c r="L50" s="95"/>
      <c r="M50" s="96"/>
      <c r="O50" s="90" t="s">
        <v>60</v>
      </c>
      <c r="P50" s="97" t="e">
        <f>#REF!</f>
        <v>#REF!</v>
      </c>
      <c r="Q50" s="92" t="s">
        <v>57</v>
      </c>
      <c r="R50" s="92" t="s">
        <v>57</v>
      </c>
      <c r="S50" s="92" t="s">
        <v>57</v>
      </c>
      <c r="T50" s="93"/>
      <c r="U50" s="94"/>
      <c r="V50" s="94"/>
      <c r="W50" s="94"/>
      <c r="X50" s="95"/>
      <c r="Y50" s="96"/>
    </row>
    <row r="51" spans="3:28" s="89" customFormat="1" ht="0.75" customHeight="1">
      <c r="C51" s="98"/>
      <c r="D51" s="97" t="e">
        <f>#REF!</f>
        <v>#REF!</v>
      </c>
      <c r="E51" s="99"/>
      <c r="F51" s="99"/>
      <c r="G51" s="99"/>
      <c r="H51" s="100"/>
      <c r="I51" s="101"/>
      <c r="J51" s="101"/>
      <c r="K51" s="101"/>
      <c r="L51" s="102"/>
      <c r="M51" s="103"/>
      <c r="O51" s="98"/>
      <c r="P51" s="97" t="e">
        <f>#REF!</f>
        <v>#REF!</v>
      </c>
      <c r="Q51" s="99"/>
      <c r="R51" s="99"/>
      <c r="S51" s="99"/>
      <c r="T51" s="100"/>
      <c r="U51" s="101"/>
      <c r="V51" s="101"/>
      <c r="W51" s="101"/>
      <c r="X51" s="102"/>
      <c r="Y51" s="103"/>
    </row>
    <row r="52" spans="3:28" s="89" customFormat="1" ht="22.5" hidden="1" customHeight="1">
      <c r="C52" s="98"/>
      <c r="D52" s="97" t="e">
        <f>#REF!</f>
        <v>#REF!</v>
      </c>
      <c r="E52" s="99"/>
      <c r="F52" s="99"/>
      <c r="G52" s="99"/>
      <c r="H52" s="100"/>
      <c r="I52" s="101"/>
      <c r="J52" s="101"/>
      <c r="K52" s="101"/>
      <c r="L52" s="102"/>
      <c r="M52" s="103"/>
      <c r="O52" s="98"/>
      <c r="P52" s="97" t="e">
        <f>#REF!</f>
        <v>#REF!</v>
      </c>
      <c r="Q52" s="99"/>
      <c r="R52" s="99"/>
      <c r="S52" s="99"/>
      <c r="T52" s="100"/>
      <c r="U52" s="101"/>
      <c r="V52" s="101"/>
      <c r="W52" s="101"/>
      <c r="X52" s="102"/>
      <c r="Y52" s="103"/>
    </row>
    <row r="53" spans="3:28" s="89" customFormat="1" ht="20.25" customHeight="1">
      <c r="C53" s="104">
        <f>+C41+1</f>
        <v>46142</v>
      </c>
      <c r="D53" s="97" t="e">
        <f>#REF!</f>
        <v>#REF!</v>
      </c>
      <c r="E53" s="99" t="s">
        <v>57</v>
      </c>
      <c r="F53" s="99" t="s">
        <v>57</v>
      </c>
      <c r="G53" s="99" t="s">
        <v>57</v>
      </c>
      <c r="H53" s="100"/>
      <c r="I53" s="101"/>
      <c r="J53" s="101"/>
      <c r="K53" s="101"/>
      <c r="L53" s="102"/>
      <c r="M53" s="103"/>
      <c r="O53" s="104">
        <f>+O41+1</f>
        <v>46149</v>
      </c>
      <c r="P53" s="97" t="e">
        <f>#REF!</f>
        <v>#REF!</v>
      </c>
      <c r="Q53" s="99" t="s">
        <v>57</v>
      </c>
      <c r="R53" s="99" t="s">
        <v>57</v>
      </c>
      <c r="S53" s="99" t="s">
        <v>57</v>
      </c>
      <c r="T53" s="100"/>
      <c r="U53" s="101"/>
      <c r="V53" s="101"/>
      <c r="W53" s="101"/>
      <c r="X53" s="102"/>
      <c r="Y53" s="103"/>
      <c r="AB53" s="105"/>
    </row>
    <row r="54" spans="3:28" s="89" customFormat="1" ht="22.5" hidden="1" customHeight="1">
      <c r="C54" s="104"/>
      <c r="D54" s="97" t="e">
        <f>#REF!</f>
        <v>#REF!</v>
      </c>
      <c r="E54" s="99"/>
      <c r="F54" s="99"/>
      <c r="G54" s="99"/>
      <c r="H54" s="100"/>
      <c r="I54" s="101"/>
      <c r="J54" s="101"/>
      <c r="K54" s="101"/>
      <c r="L54" s="102"/>
      <c r="M54" s="103"/>
      <c r="O54" s="104"/>
      <c r="P54" s="97" t="e">
        <f>#REF!</f>
        <v>#REF!</v>
      </c>
      <c r="Q54" s="99"/>
      <c r="R54" s="99"/>
      <c r="S54" s="99"/>
      <c r="T54" s="100"/>
      <c r="U54" s="101"/>
      <c r="V54" s="101"/>
      <c r="W54" s="101"/>
      <c r="X54" s="102"/>
      <c r="Y54" s="103"/>
      <c r="AB54" s="105"/>
    </row>
    <row r="55" spans="3:28" s="89" customFormat="1" ht="0.75" customHeight="1">
      <c r="C55" s="104"/>
      <c r="D55" s="97" t="e">
        <f>#REF!</f>
        <v>#REF!</v>
      </c>
      <c r="E55" s="99"/>
      <c r="F55" s="99"/>
      <c r="G55" s="99"/>
      <c r="H55" s="100"/>
      <c r="I55" s="101"/>
      <c r="J55" s="101"/>
      <c r="K55" s="101"/>
      <c r="L55" s="102"/>
      <c r="M55" s="103"/>
      <c r="O55" s="104"/>
      <c r="P55" s="97" t="e">
        <f>#REF!</f>
        <v>#REF!</v>
      </c>
      <c r="Q55" s="99"/>
      <c r="R55" s="99"/>
      <c r="S55" s="99"/>
      <c r="T55" s="100"/>
      <c r="U55" s="101"/>
      <c r="V55" s="101"/>
      <c r="W55" s="101"/>
      <c r="X55" s="102"/>
      <c r="Y55" s="103"/>
      <c r="AB55" s="105"/>
    </row>
    <row r="56" spans="3:28" s="89" customFormat="1" ht="21.75" customHeight="1">
      <c r="C56" s="103"/>
      <c r="D56" s="97" t="e">
        <f>#REF!</f>
        <v>#REF!</v>
      </c>
      <c r="E56" s="99" t="s">
        <v>57</v>
      </c>
      <c r="F56" s="99" t="s">
        <v>57</v>
      </c>
      <c r="G56" s="99" t="s">
        <v>57</v>
      </c>
      <c r="H56" s="100"/>
      <c r="I56" s="101"/>
      <c r="J56" s="101"/>
      <c r="K56" s="101"/>
      <c r="L56" s="102"/>
      <c r="M56" s="106"/>
      <c r="O56" s="103"/>
      <c r="P56" s="97" t="e">
        <f>#REF!</f>
        <v>#REF!</v>
      </c>
      <c r="Q56" s="99" t="s">
        <v>57</v>
      </c>
      <c r="R56" s="99" t="s">
        <v>57</v>
      </c>
      <c r="S56" s="99" t="s">
        <v>57</v>
      </c>
      <c r="T56" s="100"/>
      <c r="U56" s="101"/>
      <c r="V56" s="101"/>
      <c r="W56" s="101"/>
      <c r="X56" s="102"/>
      <c r="Y56" s="106"/>
    </row>
    <row r="57" spans="3:28" s="89" customFormat="1" ht="2.25" hidden="1" customHeight="1">
      <c r="C57" s="103"/>
      <c r="D57" s="97" t="e">
        <f>#REF!</f>
        <v>#REF!</v>
      </c>
      <c r="E57" s="99"/>
      <c r="F57" s="99"/>
      <c r="G57" s="99"/>
      <c r="H57" s="100"/>
      <c r="I57" s="101"/>
      <c r="J57" s="101"/>
      <c r="K57" s="101"/>
      <c r="L57" s="102"/>
      <c r="M57" s="106"/>
      <c r="O57" s="103"/>
      <c r="P57" s="97" t="e">
        <f>#REF!</f>
        <v>#REF!</v>
      </c>
      <c r="Q57" s="99"/>
      <c r="R57" s="99"/>
      <c r="S57" s="99"/>
      <c r="T57" s="100"/>
      <c r="U57" s="101"/>
      <c r="V57" s="101"/>
      <c r="W57" s="101"/>
      <c r="X57" s="102"/>
      <c r="Y57" s="106"/>
    </row>
    <row r="58" spans="3:28" s="89" customFormat="1" ht="22.5" hidden="1" customHeight="1">
      <c r="C58" s="103"/>
      <c r="D58" s="97" t="e">
        <f>#REF!</f>
        <v>#REF!</v>
      </c>
      <c r="E58" s="99"/>
      <c r="F58" s="99"/>
      <c r="G58" s="99"/>
      <c r="H58" s="100"/>
      <c r="I58" s="101"/>
      <c r="J58" s="101"/>
      <c r="K58" s="101"/>
      <c r="L58" s="102"/>
      <c r="M58" s="106"/>
      <c r="O58" s="103"/>
      <c r="P58" s="97" t="e">
        <f>#REF!</f>
        <v>#REF!</v>
      </c>
      <c r="Q58" s="99"/>
      <c r="R58" s="99"/>
      <c r="S58" s="99"/>
      <c r="T58" s="100"/>
      <c r="U58" s="101"/>
      <c r="V58" s="101"/>
      <c r="W58" s="101"/>
      <c r="X58" s="102"/>
      <c r="Y58" s="106"/>
    </row>
    <row r="59" spans="3:28" s="89" customFormat="1" ht="22.5" customHeight="1">
      <c r="C59" s="98"/>
      <c r="D59" s="97" t="e">
        <f>#REF!</f>
        <v>#REF!</v>
      </c>
      <c r="E59" s="99" t="s">
        <v>57</v>
      </c>
      <c r="F59" s="99" t="s">
        <v>57</v>
      </c>
      <c r="G59" s="99" t="s">
        <v>57</v>
      </c>
      <c r="H59" s="100"/>
      <c r="I59" s="101"/>
      <c r="J59" s="101"/>
      <c r="K59" s="101"/>
      <c r="L59" s="102"/>
      <c r="M59" s="106"/>
      <c r="O59" s="98"/>
      <c r="P59" s="97" t="e">
        <f>#REF!</f>
        <v>#REF!</v>
      </c>
      <c r="Q59" s="99" t="s">
        <v>57</v>
      </c>
      <c r="R59" s="99" t="s">
        <v>57</v>
      </c>
      <c r="S59" s="99" t="s">
        <v>57</v>
      </c>
      <c r="T59" s="100"/>
      <c r="U59" s="101"/>
      <c r="V59" s="101"/>
      <c r="W59" s="101"/>
      <c r="X59" s="102"/>
      <c r="Y59" s="106"/>
    </row>
    <row r="60" spans="3:28" s="89" customFormat="1" ht="0.75" customHeight="1">
      <c r="C60" s="98"/>
      <c r="D60" s="97" t="e">
        <f>#REF!</f>
        <v>#REF!</v>
      </c>
      <c r="E60" s="99"/>
      <c r="F60" s="99"/>
      <c r="G60" s="99"/>
      <c r="H60" s="100"/>
      <c r="I60" s="101"/>
      <c r="J60" s="101"/>
      <c r="K60" s="101"/>
      <c r="L60" s="102"/>
      <c r="M60" s="106"/>
      <c r="O60" s="98"/>
      <c r="P60" s="97" t="e">
        <f>#REF!</f>
        <v>#REF!</v>
      </c>
      <c r="Q60" s="99"/>
      <c r="R60" s="99"/>
      <c r="S60" s="99"/>
      <c r="T60" s="100"/>
      <c r="U60" s="101"/>
      <c r="V60" s="101"/>
      <c r="W60" s="101"/>
      <c r="X60" s="102"/>
      <c r="Y60" s="106"/>
    </row>
    <row r="61" spans="3:28" s="89" customFormat="1" ht="22.5" customHeight="1">
      <c r="C61" s="107"/>
      <c r="D61" s="97" t="e">
        <f>#REF!</f>
        <v>#REF!</v>
      </c>
      <c r="E61" s="108" t="s">
        <v>57</v>
      </c>
      <c r="F61" s="108" t="s">
        <v>57</v>
      </c>
      <c r="G61" s="108" t="s">
        <v>57</v>
      </c>
      <c r="H61" s="109"/>
      <c r="I61" s="110"/>
      <c r="J61" s="110"/>
      <c r="K61" s="110"/>
      <c r="L61" s="111"/>
      <c r="M61" s="112"/>
      <c r="O61" s="107"/>
      <c r="P61" s="97" t="e">
        <f>#REF!</f>
        <v>#REF!</v>
      </c>
      <c r="Q61" s="108" t="s">
        <v>57</v>
      </c>
      <c r="R61" s="108" t="s">
        <v>57</v>
      </c>
      <c r="S61" s="108" t="s">
        <v>57</v>
      </c>
      <c r="T61" s="109"/>
      <c r="U61" s="110"/>
      <c r="V61" s="110"/>
      <c r="W61" s="110"/>
      <c r="X61" s="111"/>
      <c r="Y61" s="112"/>
    </row>
    <row r="62" spans="3:28" s="89" customFormat="1" ht="22.5" customHeight="1">
      <c r="C62" s="90" t="s">
        <v>61</v>
      </c>
      <c r="D62" s="97" t="e">
        <f>#REF!</f>
        <v>#REF!</v>
      </c>
      <c r="E62" s="92" t="s">
        <v>57</v>
      </c>
      <c r="F62" s="92" t="s">
        <v>57</v>
      </c>
      <c r="G62" s="92" t="s">
        <v>57</v>
      </c>
      <c r="H62" s="93"/>
      <c r="I62" s="94"/>
      <c r="J62" s="94"/>
      <c r="K62" s="94"/>
      <c r="L62" s="95"/>
      <c r="M62" s="96"/>
      <c r="O62" s="90" t="s">
        <v>61</v>
      </c>
      <c r="P62" s="97" t="e">
        <f>#REF!</f>
        <v>#REF!</v>
      </c>
      <c r="Q62" s="92" t="s">
        <v>57</v>
      </c>
      <c r="R62" s="92" t="s">
        <v>57</v>
      </c>
      <c r="S62" s="92" t="s">
        <v>57</v>
      </c>
      <c r="T62" s="93"/>
      <c r="U62" s="94"/>
      <c r="V62" s="94"/>
      <c r="W62" s="94"/>
      <c r="X62" s="95"/>
      <c r="Y62" s="96"/>
    </row>
    <row r="63" spans="3:28" s="89" customFormat="1" ht="0.75" customHeight="1">
      <c r="C63" s="98"/>
      <c r="D63" s="97" t="e">
        <f>#REF!</f>
        <v>#REF!</v>
      </c>
      <c r="E63" s="99"/>
      <c r="F63" s="99"/>
      <c r="G63" s="99"/>
      <c r="H63" s="100"/>
      <c r="I63" s="101"/>
      <c r="J63" s="101"/>
      <c r="K63" s="101"/>
      <c r="L63" s="102"/>
      <c r="M63" s="103"/>
      <c r="O63" s="98"/>
      <c r="P63" s="97" t="e">
        <f>#REF!</f>
        <v>#REF!</v>
      </c>
      <c r="Q63" s="99"/>
      <c r="R63" s="99"/>
      <c r="S63" s="99"/>
      <c r="T63" s="100"/>
      <c r="U63" s="101"/>
      <c r="V63" s="101"/>
      <c r="W63" s="101"/>
      <c r="X63" s="102"/>
      <c r="Y63" s="103"/>
    </row>
    <row r="64" spans="3:28" s="89" customFormat="1" ht="22.5" hidden="1" customHeight="1">
      <c r="C64" s="98"/>
      <c r="D64" s="97" t="e">
        <f>#REF!</f>
        <v>#REF!</v>
      </c>
      <c r="E64" s="99"/>
      <c r="F64" s="99"/>
      <c r="G64" s="99"/>
      <c r="H64" s="100"/>
      <c r="I64" s="101"/>
      <c r="J64" s="101"/>
      <c r="K64" s="101"/>
      <c r="L64" s="102"/>
      <c r="M64" s="103"/>
      <c r="O64" s="98"/>
      <c r="P64" s="97" t="e">
        <f>#REF!</f>
        <v>#REF!</v>
      </c>
      <c r="Q64" s="99"/>
      <c r="R64" s="99"/>
      <c r="S64" s="99"/>
      <c r="T64" s="100"/>
      <c r="U64" s="101"/>
      <c r="V64" s="101"/>
      <c r="W64" s="101"/>
      <c r="X64" s="102"/>
      <c r="Y64" s="103"/>
    </row>
    <row r="65" spans="3:28" s="89" customFormat="1" ht="20.25" customHeight="1">
      <c r="C65" s="104">
        <f>+C53+1</f>
        <v>46143</v>
      </c>
      <c r="D65" s="97" t="e">
        <f>#REF!</f>
        <v>#REF!</v>
      </c>
      <c r="E65" s="99" t="s">
        <v>57</v>
      </c>
      <c r="F65" s="99" t="s">
        <v>57</v>
      </c>
      <c r="G65" s="99" t="s">
        <v>57</v>
      </c>
      <c r="H65" s="100"/>
      <c r="I65" s="101"/>
      <c r="J65" s="101"/>
      <c r="K65" s="101"/>
      <c r="L65" s="102"/>
      <c r="M65" s="103"/>
      <c r="O65" s="104">
        <f>+O53+1</f>
        <v>46150</v>
      </c>
      <c r="P65" s="97" t="e">
        <f>#REF!</f>
        <v>#REF!</v>
      </c>
      <c r="Q65" s="99" t="s">
        <v>57</v>
      </c>
      <c r="R65" s="99" t="s">
        <v>57</v>
      </c>
      <c r="S65" s="99" t="s">
        <v>57</v>
      </c>
      <c r="T65" s="100"/>
      <c r="U65" s="101"/>
      <c r="V65" s="101"/>
      <c r="W65" s="101"/>
      <c r="X65" s="102"/>
      <c r="Y65" s="103"/>
      <c r="AB65" s="105"/>
    </row>
    <row r="66" spans="3:28" s="89" customFormat="1" ht="22.5" hidden="1" customHeight="1">
      <c r="C66" s="104"/>
      <c r="D66" s="97" t="e">
        <f>#REF!</f>
        <v>#REF!</v>
      </c>
      <c r="E66" s="99"/>
      <c r="F66" s="99"/>
      <c r="G66" s="99"/>
      <c r="H66" s="100"/>
      <c r="I66" s="101"/>
      <c r="J66" s="101"/>
      <c r="K66" s="101"/>
      <c r="L66" s="102"/>
      <c r="M66" s="103"/>
      <c r="O66" s="104"/>
      <c r="P66" s="97" t="e">
        <f>#REF!</f>
        <v>#REF!</v>
      </c>
      <c r="Q66" s="99"/>
      <c r="R66" s="99"/>
      <c r="S66" s="99"/>
      <c r="T66" s="100"/>
      <c r="U66" s="101"/>
      <c r="V66" s="101"/>
      <c r="W66" s="101"/>
      <c r="X66" s="102"/>
      <c r="Y66" s="103"/>
      <c r="AB66" s="105"/>
    </row>
    <row r="67" spans="3:28" s="89" customFormat="1" ht="0.75" customHeight="1">
      <c r="C67" s="104"/>
      <c r="D67" s="97" t="e">
        <f>#REF!</f>
        <v>#REF!</v>
      </c>
      <c r="E67" s="99"/>
      <c r="F67" s="99"/>
      <c r="G67" s="99"/>
      <c r="H67" s="100"/>
      <c r="I67" s="101"/>
      <c r="J67" s="101"/>
      <c r="K67" s="101"/>
      <c r="L67" s="102"/>
      <c r="M67" s="103"/>
      <c r="O67" s="104"/>
      <c r="P67" s="97" t="e">
        <f>#REF!</f>
        <v>#REF!</v>
      </c>
      <c r="Q67" s="99"/>
      <c r="R67" s="99"/>
      <c r="S67" s="99"/>
      <c r="T67" s="100"/>
      <c r="U67" s="101"/>
      <c r="V67" s="101"/>
      <c r="W67" s="101"/>
      <c r="X67" s="102"/>
      <c r="Y67" s="103"/>
      <c r="AB67" s="105"/>
    </row>
    <row r="68" spans="3:28" s="89" customFormat="1" ht="21.75" customHeight="1">
      <c r="C68" s="103"/>
      <c r="D68" s="97" t="e">
        <f>#REF!</f>
        <v>#REF!</v>
      </c>
      <c r="E68" s="99" t="s">
        <v>57</v>
      </c>
      <c r="F68" s="99" t="s">
        <v>57</v>
      </c>
      <c r="G68" s="99" t="s">
        <v>57</v>
      </c>
      <c r="H68" s="100"/>
      <c r="I68" s="101"/>
      <c r="J68" s="101"/>
      <c r="K68" s="101"/>
      <c r="L68" s="102"/>
      <c r="M68" s="106"/>
      <c r="O68" s="103"/>
      <c r="P68" s="97" t="e">
        <f>#REF!</f>
        <v>#REF!</v>
      </c>
      <c r="Q68" s="99" t="s">
        <v>57</v>
      </c>
      <c r="R68" s="99" t="s">
        <v>57</v>
      </c>
      <c r="S68" s="99" t="s">
        <v>57</v>
      </c>
      <c r="T68" s="100"/>
      <c r="U68" s="101"/>
      <c r="V68" s="101"/>
      <c r="W68" s="101"/>
      <c r="X68" s="102"/>
      <c r="Y68" s="106"/>
    </row>
    <row r="69" spans="3:28" s="89" customFormat="1" ht="2.25" hidden="1" customHeight="1">
      <c r="C69" s="103"/>
      <c r="D69" s="97" t="e">
        <f>#REF!</f>
        <v>#REF!</v>
      </c>
      <c r="E69" s="99"/>
      <c r="F69" s="99"/>
      <c r="G69" s="99"/>
      <c r="H69" s="100"/>
      <c r="I69" s="101"/>
      <c r="J69" s="101"/>
      <c r="K69" s="101"/>
      <c r="L69" s="102"/>
      <c r="M69" s="106"/>
      <c r="O69" s="103"/>
      <c r="P69" s="97" t="e">
        <f>#REF!</f>
        <v>#REF!</v>
      </c>
      <c r="Q69" s="99"/>
      <c r="R69" s="99"/>
      <c r="S69" s="99"/>
      <c r="T69" s="100"/>
      <c r="U69" s="101"/>
      <c r="V69" s="101"/>
      <c r="W69" s="101"/>
      <c r="X69" s="102"/>
      <c r="Y69" s="106"/>
    </row>
    <row r="70" spans="3:28" s="89" customFormat="1" ht="22.5" hidden="1" customHeight="1">
      <c r="C70" s="103"/>
      <c r="D70" s="97" t="e">
        <f>#REF!</f>
        <v>#REF!</v>
      </c>
      <c r="E70" s="99"/>
      <c r="F70" s="99"/>
      <c r="G70" s="99"/>
      <c r="H70" s="100"/>
      <c r="I70" s="101"/>
      <c r="J70" s="101"/>
      <c r="K70" s="101"/>
      <c r="L70" s="102"/>
      <c r="M70" s="106"/>
      <c r="O70" s="103"/>
      <c r="P70" s="97" t="e">
        <f>#REF!</f>
        <v>#REF!</v>
      </c>
      <c r="Q70" s="99"/>
      <c r="R70" s="99"/>
      <c r="S70" s="99"/>
      <c r="T70" s="100"/>
      <c r="U70" s="101"/>
      <c r="V70" s="101"/>
      <c r="W70" s="101"/>
      <c r="X70" s="102"/>
      <c r="Y70" s="106"/>
    </row>
    <row r="71" spans="3:28" s="89" customFormat="1" ht="22.5" customHeight="1">
      <c r="C71" s="98"/>
      <c r="D71" s="97" t="e">
        <f>#REF!</f>
        <v>#REF!</v>
      </c>
      <c r="E71" s="99" t="s">
        <v>57</v>
      </c>
      <c r="F71" s="99" t="s">
        <v>57</v>
      </c>
      <c r="G71" s="99" t="s">
        <v>57</v>
      </c>
      <c r="H71" s="100"/>
      <c r="I71" s="101"/>
      <c r="J71" s="101"/>
      <c r="K71" s="101"/>
      <c r="L71" s="102"/>
      <c r="M71" s="106"/>
      <c r="O71" s="98"/>
      <c r="P71" s="97" t="e">
        <f>#REF!</f>
        <v>#REF!</v>
      </c>
      <c r="Q71" s="99" t="s">
        <v>57</v>
      </c>
      <c r="R71" s="99" t="s">
        <v>57</v>
      </c>
      <c r="S71" s="99" t="s">
        <v>57</v>
      </c>
      <c r="T71" s="100"/>
      <c r="U71" s="101"/>
      <c r="V71" s="101"/>
      <c r="W71" s="101"/>
      <c r="X71" s="102"/>
      <c r="Y71" s="106"/>
    </row>
    <row r="72" spans="3:28" s="89" customFormat="1" ht="0.75" customHeight="1">
      <c r="C72" s="98"/>
      <c r="D72" s="97" t="e">
        <f>#REF!</f>
        <v>#REF!</v>
      </c>
      <c r="E72" s="99"/>
      <c r="F72" s="99"/>
      <c r="G72" s="99"/>
      <c r="H72" s="100"/>
      <c r="I72" s="101"/>
      <c r="J72" s="101"/>
      <c r="K72" s="101"/>
      <c r="L72" s="102"/>
      <c r="M72" s="106"/>
      <c r="O72" s="98"/>
      <c r="P72" s="97" t="e">
        <f>#REF!</f>
        <v>#REF!</v>
      </c>
      <c r="Q72" s="99"/>
      <c r="R72" s="99"/>
      <c r="S72" s="99"/>
      <c r="T72" s="100"/>
      <c r="U72" s="101"/>
      <c r="V72" s="101"/>
      <c r="W72" s="101"/>
      <c r="X72" s="102"/>
      <c r="Y72" s="106"/>
    </row>
    <row r="73" spans="3:28" s="89" customFormat="1" ht="22.5" customHeight="1">
      <c r="C73" s="107"/>
      <c r="D73" s="97" t="e">
        <f>#REF!</f>
        <v>#REF!</v>
      </c>
      <c r="E73" s="108" t="s">
        <v>57</v>
      </c>
      <c r="F73" s="108" t="s">
        <v>57</v>
      </c>
      <c r="G73" s="108" t="s">
        <v>57</v>
      </c>
      <c r="H73" s="109"/>
      <c r="I73" s="110"/>
      <c r="J73" s="110"/>
      <c r="K73" s="110"/>
      <c r="L73" s="111"/>
      <c r="M73" s="112"/>
      <c r="O73" s="107"/>
      <c r="P73" s="97" t="e">
        <f>#REF!</f>
        <v>#REF!</v>
      </c>
      <c r="Q73" s="108" t="s">
        <v>57</v>
      </c>
      <c r="R73" s="108" t="s">
        <v>57</v>
      </c>
      <c r="S73" s="108" t="s">
        <v>57</v>
      </c>
      <c r="T73" s="109"/>
      <c r="U73" s="110"/>
      <c r="V73" s="110"/>
      <c r="W73" s="110"/>
      <c r="X73" s="111"/>
      <c r="Y73" s="112"/>
    </row>
    <row r="74" spans="3:28" ht="15" customHeight="1">
      <c r="C74" s="297" t="s">
        <v>62</v>
      </c>
      <c r="D74" s="297"/>
      <c r="E74" s="297"/>
      <c r="F74" s="297"/>
      <c r="G74" s="297"/>
      <c r="H74" s="297"/>
      <c r="I74" s="297"/>
      <c r="J74" s="297"/>
      <c r="K74" s="297"/>
      <c r="L74" s="297"/>
      <c r="M74" s="297"/>
      <c r="O74" s="297" t="s">
        <v>62</v>
      </c>
      <c r="P74" s="297"/>
      <c r="Q74" s="297"/>
      <c r="R74" s="297"/>
      <c r="S74" s="297"/>
      <c r="T74" s="297"/>
      <c r="U74" s="297"/>
      <c r="V74" s="297"/>
      <c r="W74" s="297"/>
      <c r="X74" s="297"/>
      <c r="Y74" s="297"/>
    </row>
    <row r="75" spans="3:28">
      <c r="C75" s="113"/>
      <c r="D75" s="113"/>
      <c r="E75" s="113"/>
      <c r="F75" s="113"/>
      <c r="G75" s="113"/>
      <c r="H75" s="113"/>
      <c r="I75" s="113"/>
      <c r="J75" s="113"/>
      <c r="K75" s="113"/>
      <c r="L75" s="113"/>
      <c r="M75" s="113"/>
      <c r="O75" s="113"/>
      <c r="P75" s="113"/>
      <c r="Q75" s="113"/>
      <c r="R75" s="113"/>
      <c r="S75" s="113"/>
      <c r="T75" s="113"/>
      <c r="U75" s="113"/>
      <c r="V75" s="113"/>
      <c r="W75" s="113"/>
      <c r="X75" s="113"/>
      <c r="Y75" s="113"/>
    </row>
    <row r="76" spans="3:28">
      <c r="C76" s="298" t="s">
        <v>63</v>
      </c>
      <c r="D76" s="298"/>
      <c r="E76" s="298"/>
      <c r="F76" s="298"/>
      <c r="G76" s="298"/>
      <c r="H76" s="298"/>
      <c r="I76" s="298"/>
      <c r="J76" s="298"/>
      <c r="K76" s="298"/>
      <c r="L76" s="298"/>
      <c r="M76" s="298"/>
      <c r="O76" s="298" t="s">
        <v>63</v>
      </c>
      <c r="P76" s="298"/>
      <c r="Q76" s="298"/>
      <c r="R76" s="298"/>
      <c r="S76" s="298"/>
      <c r="T76" s="298"/>
      <c r="U76" s="298"/>
      <c r="V76" s="298"/>
      <c r="W76" s="298"/>
      <c r="X76" s="298"/>
      <c r="Y76" s="298"/>
    </row>
    <row r="77" spans="3:28" ht="115.5" customHeight="1">
      <c r="C77" s="299"/>
      <c r="D77" s="300"/>
      <c r="E77" s="300"/>
      <c r="F77" s="300"/>
      <c r="G77" s="300"/>
      <c r="H77" s="300"/>
      <c r="I77" s="300"/>
      <c r="J77" s="300"/>
      <c r="K77" s="300"/>
      <c r="L77" s="300"/>
      <c r="M77" s="301"/>
      <c r="O77" s="299"/>
      <c r="P77" s="300"/>
      <c r="Q77" s="300"/>
      <c r="R77" s="300"/>
      <c r="S77" s="300"/>
      <c r="T77" s="300"/>
      <c r="U77" s="300"/>
      <c r="V77" s="300"/>
      <c r="W77" s="300"/>
      <c r="X77" s="300"/>
      <c r="Y77" s="301"/>
    </row>
    <row r="79" spans="3:28" ht="53.25" customHeight="1">
      <c r="C79" s="67"/>
      <c r="D79" s="68"/>
      <c r="E79" s="69"/>
      <c r="F79" s="69"/>
      <c r="G79" s="69"/>
      <c r="H79" s="69"/>
      <c r="I79" s="69"/>
      <c r="J79" s="69"/>
      <c r="K79" s="69"/>
      <c r="L79" s="69"/>
      <c r="M79" s="70" t="s">
        <v>37</v>
      </c>
      <c r="O79" s="67"/>
      <c r="P79" s="68"/>
      <c r="Q79" s="69"/>
      <c r="R79" s="69"/>
      <c r="S79" s="69"/>
      <c r="T79" s="69"/>
      <c r="U79" s="69"/>
      <c r="V79" s="69"/>
      <c r="W79" s="69"/>
      <c r="X79" s="69"/>
      <c r="Y79" s="70" t="s">
        <v>37</v>
      </c>
    </row>
    <row r="80" spans="3:28" ht="5.25" customHeight="1"/>
    <row r="81" spans="1:28">
      <c r="A81" s="72" t="s">
        <v>28</v>
      </c>
      <c r="C81" s="282" t="str">
        <f>C3</f>
        <v>Année 2022/2023</v>
      </c>
      <c r="D81" s="282"/>
      <c r="E81" s="283" t="str">
        <f>+CONCATENATE("Période ",$A$8)</f>
        <v>Période 6</v>
      </c>
      <c r="F81" s="283"/>
      <c r="G81" s="283"/>
      <c r="H81" s="283"/>
      <c r="I81" s="283"/>
      <c r="J81" s="283"/>
      <c r="K81" s="283"/>
      <c r="L81" s="283"/>
      <c r="M81" s="73" t="str">
        <f>+CONCATENATE("Semaine ",$A$6)</f>
        <v>Semaine 18</v>
      </c>
      <c r="O81" s="282" t="str">
        <f>+C81</f>
        <v>Année 2022/2023</v>
      </c>
      <c r="P81" s="282"/>
      <c r="Q81" s="283" t="str">
        <f>+CONCATENATE("Période ",$A$8)</f>
        <v>Période 6</v>
      </c>
      <c r="R81" s="283"/>
      <c r="S81" s="283"/>
      <c r="T81" s="283"/>
      <c r="U81" s="283"/>
      <c r="V81" s="283"/>
      <c r="W81" s="283"/>
      <c r="X81" s="283"/>
      <c r="Y81" s="73" t="str">
        <f>+CONCATENATE("Semaine ",$A$6+1)</f>
        <v>Semaine 19</v>
      </c>
    </row>
    <row r="82" spans="1:28">
      <c r="A82" s="74">
        <f>'5E D2'!M42</f>
        <v>46153</v>
      </c>
      <c r="C82" s="75"/>
      <c r="D82" s="75"/>
      <c r="E82" s="76"/>
      <c r="F82" s="76"/>
      <c r="G82" s="76"/>
      <c r="H82" s="76"/>
      <c r="I82" s="76"/>
      <c r="J82" s="76"/>
      <c r="K82" s="76"/>
      <c r="L82" s="76"/>
      <c r="M82" s="77"/>
      <c r="O82" s="75"/>
      <c r="P82" s="75"/>
      <c r="Q82" s="76"/>
      <c r="R82" s="76"/>
      <c r="S82" s="76"/>
      <c r="T82" s="76"/>
      <c r="U82" s="76"/>
      <c r="V82" s="76"/>
      <c r="W82" s="76"/>
      <c r="X82" s="76"/>
      <c r="Y82" s="77"/>
    </row>
    <row r="83" spans="1:28" ht="15.75">
      <c r="A83" s="72" t="s">
        <v>38</v>
      </c>
      <c r="C83" s="78" t="s">
        <v>39</v>
      </c>
      <c r="D83" s="284" t="s">
        <v>40</v>
      </c>
      <c r="E83" s="284"/>
      <c r="F83" s="284"/>
      <c r="G83" s="284"/>
      <c r="H83" s="284"/>
      <c r="I83" s="284"/>
      <c r="J83" s="284"/>
      <c r="K83" s="284"/>
      <c r="L83" s="284"/>
      <c r="M83" s="284"/>
      <c r="O83" s="78" t="s">
        <v>39</v>
      </c>
      <c r="P83" s="284" t="s">
        <v>40</v>
      </c>
      <c r="Q83" s="284"/>
      <c r="R83" s="284"/>
      <c r="S83" s="284"/>
      <c r="T83" s="284"/>
      <c r="U83" s="284"/>
      <c r="V83" s="284"/>
      <c r="W83" s="284"/>
      <c r="X83" s="284"/>
      <c r="Y83" s="284"/>
    </row>
    <row r="84" spans="1:28">
      <c r="A84" s="79">
        <f>'5E D2'!L42</f>
        <v>20</v>
      </c>
    </row>
    <row r="85" spans="1:28" ht="18" customHeight="1">
      <c r="A85" s="72" t="s">
        <v>41</v>
      </c>
      <c r="C85" s="78" t="s">
        <v>42</v>
      </c>
      <c r="O85" s="78" t="s">
        <v>42</v>
      </c>
    </row>
    <row r="86" spans="1:28">
      <c r="A86" s="79">
        <f>A8</f>
        <v>6</v>
      </c>
    </row>
    <row r="87" spans="1:28" ht="63" customHeight="1">
      <c r="C87" s="293" t="s">
        <v>43</v>
      </c>
      <c r="D87" s="293"/>
      <c r="E87" s="293"/>
      <c r="F87" s="293"/>
      <c r="G87" s="293"/>
      <c r="H87" s="293"/>
      <c r="I87" s="293"/>
      <c r="J87" s="293"/>
      <c r="K87" s="293"/>
      <c r="L87" s="293"/>
      <c r="M87" s="293"/>
      <c r="O87" s="293" t="s">
        <v>43</v>
      </c>
      <c r="P87" s="293"/>
      <c r="Q87" s="293"/>
      <c r="R87" s="293"/>
      <c r="S87" s="293"/>
      <c r="T87" s="293"/>
      <c r="U87" s="293"/>
      <c r="V87" s="293"/>
      <c r="W87" s="293"/>
      <c r="X87" s="293"/>
      <c r="Y87" s="293"/>
    </row>
    <row r="88" spans="1:28" ht="9" customHeight="1"/>
    <row r="89" spans="1:28" ht="15" customHeight="1">
      <c r="E89" s="80"/>
      <c r="G89" s="81"/>
      <c r="H89" s="294" t="s">
        <v>44</v>
      </c>
      <c r="I89" s="295"/>
      <c r="J89" s="295"/>
      <c r="K89" s="295"/>
      <c r="L89" s="295"/>
      <c r="M89" s="296"/>
      <c r="Q89" s="80"/>
      <c r="S89" s="81"/>
      <c r="T89" s="294" t="s">
        <v>44</v>
      </c>
      <c r="U89" s="295"/>
      <c r="V89" s="295"/>
      <c r="W89" s="295"/>
      <c r="X89" s="295"/>
      <c r="Y89" s="296"/>
    </row>
    <row r="90" spans="1:28" ht="39" customHeight="1">
      <c r="E90" s="82"/>
      <c r="F90" s="83"/>
      <c r="G90" s="84"/>
      <c r="H90" s="285" t="s">
        <v>45</v>
      </c>
      <c r="I90" s="287" t="s">
        <v>46</v>
      </c>
      <c r="J90" s="287" t="s">
        <v>47</v>
      </c>
      <c r="K90" s="287" t="s">
        <v>48</v>
      </c>
      <c r="L90" s="289" t="s">
        <v>49</v>
      </c>
      <c r="M90" s="291" t="s">
        <v>50</v>
      </c>
      <c r="Q90" s="82"/>
      <c r="R90" s="83"/>
      <c r="S90" s="84"/>
      <c r="T90" s="285" t="s">
        <v>45</v>
      </c>
      <c r="U90" s="287" t="s">
        <v>46</v>
      </c>
      <c r="V90" s="287" t="s">
        <v>47</v>
      </c>
      <c r="W90" s="287" t="s">
        <v>48</v>
      </c>
      <c r="X90" s="289" t="s">
        <v>49</v>
      </c>
      <c r="Y90" s="291" t="s">
        <v>50</v>
      </c>
    </row>
    <row r="91" spans="1:28" ht="15.75">
      <c r="C91" s="85" t="s">
        <v>51</v>
      </c>
      <c r="D91" s="86" t="s">
        <v>52</v>
      </c>
      <c r="E91" s="87" t="s">
        <v>53</v>
      </c>
      <c r="F91" s="87" t="s">
        <v>54</v>
      </c>
      <c r="G91" s="87" t="s">
        <v>55</v>
      </c>
      <c r="H91" s="286"/>
      <c r="I91" s="288"/>
      <c r="J91" s="288"/>
      <c r="K91" s="288"/>
      <c r="L91" s="290"/>
      <c r="M91" s="292"/>
      <c r="O91" s="85" t="s">
        <v>51</v>
      </c>
      <c r="P91" s="88" t="s">
        <v>52</v>
      </c>
      <c r="Q91" s="87" t="s">
        <v>53</v>
      </c>
      <c r="R91" s="87" t="s">
        <v>54</v>
      </c>
      <c r="S91" s="87" t="s">
        <v>55</v>
      </c>
      <c r="T91" s="286"/>
      <c r="U91" s="288"/>
      <c r="V91" s="288"/>
      <c r="W91" s="288"/>
      <c r="X91" s="290"/>
      <c r="Y91" s="292"/>
    </row>
    <row r="92" spans="1:28" s="89" customFormat="1" ht="22.5" customHeight="1">
      <c r="C92" s="90" t="s">
        <v>56</v>
      </c>
      <c r="D92" s="97" t="e">
        <f>#REF!</f>
        <v>#REF!</v>
      </c>
      <c r="E92" s="92" t="s">
        <v>57</v>
      </c>
      <c r="F92" s="92" t="s">
        <v>57</v>
      </c>
      <c r="G92" s="92" t="s">
        <v>57</v>
      </c>
      <c r="H92" s="93"/>
      <c r="I92" s="94"/>
      <c r="J92" s="94"/>
      <c r="K92" s="94"/>
      <c r="L92" s="95"/>
      <c r="M92" s="96"/>
      <c r="O92" s="90" t="s">
        <v>56</v>
      </c>
      <c r="P92" s="97" t="e">
        <f>#REF!</f>
        <v>#REF!</v>
      </c>
      <c r="Q92" s="92" t="s">
        <v>57</v>
      </c>
      <c r="R92" s="92" t="s">
        <v>57</v>
      </c>
      <c r="S92" s="92" t="s">
        <v>57</v>
      </c>
      <c r="T92" s="93"/>
      <c r="U92" s="94"/>
      <c r="V92" s="94"/>
      <c r="W92" s="94"/>
      <c r="X92" s="95"/>
      <c r="Y92" s="96"/>
    </row>
    <row r="93" spans="1:28" s="89" customFormat="1" ht="0.75" customHeight="1">
      <c r="C93" s="98"/>
      <c r="D93" s="97" t="e">
        <f>#REF!</f>
        <v>#REF!</v>
      </c>
      <c r="E93" s="99"/>
      <c r="F93" s="99"/>
      <c r="G93" s="99"/>
      <c r="H93" s="100"/>
      <c r="I93" s="101"/>
      <c r="J93" s="101"/>
      <c r="K93" s="101"/>
      <c r="L93" s="102"/>
      <c r="M93" s="103"/>
      <c r="O93" s="98"/>
      <c r="P93" s="97" t="e">
        <f>#REF!</f>
        <v>#REF!</v>
      </c>
      <c r="Q93" s="99"/>
      <c r="R93" s="99"/>
      <c r="S93" s="99"/>
      <c r="T93" s="100"/>
      <c r="U93" s="101"/>
      <c r="V93" s="101"/>
      <c r="W93" s="101"/>
      <c r="X93" s="102"/>
      <c r="Y93" s="103"/>
    </row>
    <row r="94" spans="1:28" s="89" customFormat="1" ht="22.5" hidden="1" customHeight="1">
      <c r="C94" s="98"/>
      <c r="D94" s="97" t="e">
        <f>#REF!</f>
        <v>#REF!</v>
      </c>
      <c r="E94" s="99"/>
      <c r="F94" s="99"/>
      <c r="G94" s="99"/>
      <c r="H94" s="100"/>
      <c r="I94" s="101"/>
      <c r="J94" s="101"/>
      <c r="K94" s="101"/>
      <c r="L94" s="102"/>
      <c r="M94" s="103"/>
      <c r="O94" s="98"/>
      <c r="P94" s="97" t="e">
        <f>#REF!</f>
        <v>#REF!</v>
      </c>
      <c r="Q94" s="99"/>
      <c r="R94" s="99"/>
      <c r="S94" s="99"/>
      <c r="T94" s="100"/>
      <c r="U94" s="101"/>
      <c r="V94" s="101"/>
      <c r="W94" s="101"/>
      <c r="X94" s="102"/>
      <c r="Y94" s="103"/>
    </row>
    <row r="95" spans="1:28" s="89" customFormat="1" ht="20.25" customHeight="1">
      <c r="C95" s="104">
        <f>O65+3</f>
        <v>46153</v>
      </c>
      <c r="D95" s="97" t="e">
        <f>#REF!</f>
        <v>#REF!</v>
      </c>
      <c r="E95" s="99" t="s">
        <v>57</v>
      </c>
      <c r="F95" s="99" t="s">
        <v>57</v>
      </c>
      <c r="G95" s="99" t="s">
        <v>57</v>
      </c>
      <c r="H95" s="100"/>
      <c r="I95" s="101"/>
      <c r="J95" s="101"/>
      <c r="K95" s="101"/>
      <c r="L95" s="102"/>
      <c r="M95" s="103"/>
      <c r="O95" s="104">
        <f>+C143+3</f>
        <v>46160</v>
      </c>
      <c r="P95" s="97" t="e">
        <f>#REF!</f>
        <v>#REF!</v>
      </c>
      <c r="Q95" s="99" t="s">
        <v>57</v>
      </c>
      <c r="R95" s="99" t="s">
        <v>57</v>
      </c>
      <c r="S95" s="99" t="s">
        <v>57</v>
      </c>
      <c r="T95" s="100"/>
      <c r="U95" s="101"/>
      <c r="V95" s="101"/>
      <c r="W95" s="101"/>
      <c r="X95" s="102"/>
      <c r="Y95" s="103"/>
      <c r="AB95" s="105"/>
    </row>
    <row r="96" spans="1:28" s="89" customFormat="1" ht="22.5" hidden="1" customHeight="1">
      <c r="C96" s="104"/>
      <c r="D96" s="97" t="e">
        <f>#REF!</f>
        <v>#REF!</v>
      </c>
      <c r="E96" s="99"/>
      <c r="F96" s="99"/>
      <c r="G96" s="99"/>
      <c r="H96" s="100"/>
      <c r="I96" s="101"/>
      <c r="J96" s="101"/>
      <c r="K96" s="101"/>
      <c r="L96" s="102"/>
      <c r="M96" s="103"/>
      <c r="O96" s="104"/>
      <c r="P96" s="97" t="e">
        <f>#REF!</f>
        <v>#REF!</v>
      </c>
      <c r="Q96" s="99"/>
      <c r="R96" s="99"/>
      <c r="S96" s="99"/>
      <c r="T96" s="100"/>
      <c r="U96" s="101"/>
      <c r="V96" s="101"/>
      <c r="W96" s="101"/>
      <c r="X96" s="102"/>
      <c r="Y96" s="103"/>
      <c r="AB96" s="105"/>
    </row>
    <row r="97" spans="3:28" s="89" customFormat="1" ht="0.75" customHeight="1">
      <c r="C97" s="104"/>
      <c r="D97" s="97" t="e">
        <f>#REF!</f>
        <v>#REF!</v>
      </c>
      <c r="E97" s="99"/>
      <c r="F97" s="99"/>
      <c r="G97" s="99"/>
      <c r="H97" s="100"/>
      <c r="I97" s="101"/>
      <c r="J97" s="101"/>
      <c r="K97" s="101"/>
      <c r="L97" s="102"/>
      <c r="M97" s="103"/>
      <c r="O97" s="104"/>
      <c r="P97" s="97" t="e">
        <f>#REF!</f>
        <v>#REF!</v>
      </c>
      <c r="Q97" s="99"/>
      <c r="R97" s="99"/>
      <c r="S97" s="99"/>
      <c r="T97" s="100"/>
      <c r="U97" s="101"/>
      <c r="V97" s="101"/>
      <c r="W97" s="101"/>
      <c r="X97" s="102"/>
      <c r="Y97" s="103"/>
      <c r="AB97" s="105"/>
    </row>
    <row r="98" spans="3:28" s="89" customFormat="1" ht="21.75" customHeight="1">
      <c r="C98" s="103"/>
      <c r="D98" s="97" t="e">
        <f>#REF!</f>
        <v>#REF!</v>
      </c>
      <c r="E98" s="99" t="s">
        <v>57</v>
      </c>
      <c r="F98" s="99" t="s">
        <v>57</v>
      </c>
      <c r="G98" s="99" t="s">
        <v>57</v>
      </c>
      <c r="H98" s="100"/>
      <c r="I98" s="101"/>
      <c r="J98" s="101"/>
      <c r="K98" s="101"/>
      <c r="L98" s="102"/>
      <c r="M98" s="106"/>
      <c r="O98" s="103"/>
      <c r="P98" s="97" t="e">
        <f>#REF!</f>
        <v>#REF!</v>
      </c>
      <c r="Q98" s="99" t="s">
        <v>57</v>
      </c>
      <c r="R98" s="99" t="s">
        <v>57</v>
      </c>
      <c r="S98" s="99" t="s">
        <v>57</v>
      </c>
      <c r="T98" s="100"/>
      <c r="U98" s="101"/>
      <c r="V98" s="101"/>
      <c r="W98" s="101"/>
      <c r="X98" s="102"/>
      <c r="Y98" s="106"/>
    </row>
    <row r="99" spans="3:28" s="89" customFormat="1" ht="2.25" hidden="1" customHeight="1">
      <c r="C99" s="103"/>
      <c r="D99" s="97" t="e">
        <f>#REF!</f>
        <v>#REF!</v>
      </c>
      <c r="E99" s="99"/>
      <c r="F99" s="99"/>
      <c r="G99" s="99"/>
      <c r="H99" s="100"/>
      <c r="I99" s="101"/>
      <c r="J99" s="101"/>
      <c r="K99" s="101"/>
      <c r="L99" s="102"/>
      <c r="M99" s="106"/>
      <c r="O99" s="103"/>
      <c r="P99" s="97" t="e">
        <f>#REF!</f>
        <v>#REF!</v>
      </c>
      <c r="Q99" s="99"/>
      <c r="R99" s="99"/>
      <c r="S99" s="99"/>
      <c r="T99" s="100"/>
      <c r="U99" s="101"/>
      <c r="V99" s="101"/>
      <c r="W99" s="101"/>
      <c r="X99" s="102"/>
      <c r="Y99" s="106"/>
    </row>
    <row r="100" spans="3:28" s="89" customFormat="1" ht="22.5" hidden="1" customHeight="1">
      <c r="C100" s="103"/>
      <c r="D100" s="97" t="e">
        <f>#REF!</f>
        <v>#REF!</v>
      </c>
      <c r="E100" s="99"/>
      <c r="F100" s="99"/>
      <c r="G100" s="99"/>
      <c r="H100" s="100"/>
      <c r="I100" s="101"/>
      <c r="J100" s="101"/>
      <c r="K100" s="101"/>
      <c r="L100" s="102"/>
      <c r="M100" s="106"/>
      <c r="O100" s="103"/>
      <c r="P100" s="97" t="e">
        <f>#REF!</f>
        <v>#REF!</v>
      </c>
      <c r="Q100" s="99"/>
      <c r="R100" s="99"/>
      <c r="S100" s="99"/>
      <c r="T100" s="100"/>
      <c r="U100" s="101"/>
      <c r="V100" s="101"/>
      <c r="W100" s="101"/>
      <c r="X100" s="102"/>
      <c r="Y100" s="106"/>
    </row>
    <row r="101" spans="3:28" s="89" customFormat="1" ht="22.5" customHeight="1">
      <c r="C101" s="98"/>
      <c r="D101" s="97" t="e">
        <f>#REF!</f>
        <v>#REF!</v>
      </c>
      <c r="E101" s="99" t="s">
        <v>57</v>
      </c>
      <c r="F101" s="99" t="s">
        <v>57</v>
      </c>
      <c r="G101" s="99" t="s">
        <v>57</v>
      </c>
      <c r="H101" s="100"/>
      <c r="I101" s="101"/>
      <c r="J101" s="101"/>
      <c r="K101" s="101"/>
      <c r="L101" s="102"/>
      <c r="M101" s="106"/>
      <c r="O101" s="98"/>
      <c r="P101" s="97" t="e">
        <f>#REF!</f>
        <v>#REF!</v>
      </c>
      <c r="Q101" s="99" t="s">
        <v>57</v>
      </c>
      <c r="R101" s="99" t="s">
        <v>57</v>
      </c>
      <c r="S101" s="99" t="s">
        <v>57</v>
      </c>
      <c r="T101" s="100"/>
      <c r="U101" s="101"/>
      <c r="V101" s="101"/>
      <c r="W101" s="101"/>
      <c r="X101" s="102"/>
      <c r="Y101" s="106"/>
    </row>
    <row r="102" spans="3:28" s="89" customFormat="1" ht="0.75" customHeight="1">
      <c r="C102" s="98"/>
      <c r="D102" s="97" t="e">
        <f>#REF!</f>
        <v>#REF!</v>
      </c>
      <c r="E102" s="99"/>
      <c r="F102" s="99"/>
      <c r="G102" s="99"/>
      <c r="H102" s="100"/>
      <c r="I102" s="101"/>
      <c r="J102" s="101"/>
      <c r="K102" s="101"/>
      <c r="L102" s="102"/>
      <c r="M102" s="106"/>
      <c r="O102" s="98"/>
      <c r="P102" s="97" t="e">
        <f>#REF!</f>
        <v>#REF!</v>
      </c>
      <c r="Q102" s="99"/>
      <c r="R102" s="99"/>
      <c r="S102" s="99"/>
      <c r="T102" s="100"/>
      <c r="U102" s="101"/>
      <c r="V102" s="101"/>
      <c r="W102" s="101"/>
      <c r="X102" s="102"/>
      <c r="Y102" s="106"/>
    </row>
    <row r="103" spans="3:28" s="89" customFormat="1" ht="22.5" customHeight="1">
      <c r="C103" s="107"/>
      <c r="D103" s="97" t="e">
        <f>#REF!</f>
        <v>#REF!</v>
      </c>
      <c r="E103" s="108" t="s">
        <v>57</v>
      </c>
      <c r="F103" s="108" t="s">
        <v>57</v>
      </c>
      <c r="G103" s="108" t="s">
        <v>57</v>
      </c>
      <c r="H103" s="109"/>
      <c r="I103" s="110"/>
      <c r="J103" s="110"/>
      <c r="K103" s="110"/>
      <c r="L103" s="111"/>
      <c r="M103" s="112"/>
      <c r="O103" s="107"/>
      <c r="P103" s="97" t="e">
        <f>#REF!</f>
        <v>#REF!</v>
      </c>
      <c r="Q103" s="108" t="s">
        <v>57</v>
      </c>
      <c r="R103" s="108" t="s">
        <v>57</v>
      </c>
      <c r="S103" s="108" t="s">
        <v>57</v>
      </c>
      <c r="T103" s="109"/>
      <c r="U103" s="110"/>
      <c r="V103" s="110"/>
      <c r="W103" s="110"/>
      <c r="X103" s="111"/>
      <c r="Y103" s="112"/>
    </row>
    <row r="104" spans="3:28" s="89" customFormat="1" ht="22.5" customHeight="1">
      <c r="C104" s="90" t="s">
        <v>58</v>
      </c>
      <c r="D104" s="97" t="e">
        <f>#REF!</f>
        <v>#REF!</v>
      </c>
      <c r="E104" s="92" t="s">
        <v>57</v>
      </c>
      <c r="F104" s="92" t="s">
        <v>57</v>
      </c>
      <c r="G104" s="92" t="s">
        <v>57</v>
      </c>
      <c r="H104" s="93"/>
      <c r="I104" s="94"/>
      <c r="J104" s="94"/>
      <c r="K104" s="94"/>
      <c r="L104" s="95"/>
      <c r="M104" s="96"/>
      <c r="O104" s="90" t="s">
        <v>58</v>
      </c>
      <c r="P104" s="97" t="e">
        <f>#REF!</f>
        <v>#REF!</v>
      </c>
      <c r="Q104" s="92" t="s">
        <v>57</v>
      </c>
      <c r="R104" s="92" t="s">
        <v>57</v>
      </c>
      <c r="S104" s="92" t="s">
        <v>57</v>
      </c>
      <c r="T104" s="93"/>
      <c r="U104" s="94"/>
      <c r="V104" s="94"/>
      <c r="W104" s="94"/>
      <c r="X104" s="95"/>
      <c r="Y104" s="96"/>
    </row>
    <row r="105" spans="3:28" s="89" customFormat="1" ht="0.75" customHeight="1">
      <c r="C105" s="98"/>
      <c r="D105" s="97" t="e">
        <f>#REF!</f>
        <v>#REF!</v>
      </c>
      <c r="E105" s="99"/>
      <c r="F105" s="99"/>
      <c r="G105" s="99"/>
      <c r="H105" s="100"/>
      <c r="I105" s="101"/>
      <c r="J105" s="101"/>
      <c r="K105" s="101"/>
      <c r="L105" s="102"/>
      <c r="M105" s="103"/>
      <c r="O105" s="98"/>
      <c r="P105" s="97" t="e">
        <f>#REF!</f>
        <v>#REF!</v>
      </c>
      <c r="Q105" s="99"/>
      <c r="R105" s="99"/>
      <c r="S105" s="99"/>
      <c r="T105" s="100"/>
      <c r="U105" s="101"/>
      <c r="V105" s="101"/>
      <c r="W105" s="101"/>
      <c r="X105" s="102"/>
      <c r="Y105" s="103"/>
    </row>
    <row r="106" spans="3:28" s="89" customFormat="1" ht="22.5" hidden="1" customHeight="1">
      <c r="C106" s="98"/>
      <c r="D106" s="97" t="e">
        <f>#REF!</f>
        <v>#REF!</v>
      </c>
      <c r="E106" s="99"/>
      <c r="F106" s="99"/>
      <c r="G106" s="99"/>
      <c r="H106" s="100"/>
      <c r="I106" s="101"/>
      <c r="J106" s="101"/>
      <c r="K106" s="101"/>
      <c r="L106" s="102"/>
      <c r="M106" s="103"/>
      <c r="O106" s="98"/>
      <c r="P106" s="97" t="e">
        <f>#REF!</f>
        <v>#REF!</v>
      </c>
      <c r="Q106" s="99"/>
      <c r="R106" s="99"/>
      <c r="S106" s="99"/>
      <c r="T106" s="100"/>
      <c r="U106" s="101"/>
      <c r="V106" s="101"/>
      <c r="W106" s="101"/>
      <c r="X106" s="102"/>
      <c r="Y106" s="103"/>
    </row>
    <row r="107" spans="3:28" s="89" customFormat="1" ht="20.25" customHeight="1">
      <c r="C107" s="104">
        <f>+C95+1</f>
        <v>46154</v>
      </c>
      <c r="D107" s="97" t="e">
        <f>#REF!</f>
        <v>#REF!</v>
      </c>
      <c r="E107" s="99" t="s">
        <v>57</v>
      </c>
      <c r="F107" s="99" t="s">
        <v>57</v>
      </c>
      <c r="G107" s="99" t="s">
        <v>57</v>
      </c>
      <c r="H107" s="100"/>
      <c r="I107" s="101"/>
      <c r="J107" s="101"/>
      <c r="K107" s="101"/>
      <c r="L107" s="102"/>
      <c r="M107" s="103"/>
      <c r="O107" s="104">
        <f>+O95+1</f>
        <v>46161</v>
      </c>
      <c r="P107" s="97" t="e">
        <f>#REF!</f>
        <v>#REF!</v>
      </c>
      <c r="Q107" s="99" t="s">
        <v>57</v>
      </c>
      <c r="R107" s="99" t="s">
        <v>57</v>
      </c>
      <c r="S107" s="99" t="s">
        <v>57</v>
      </c>
      <c r="T107" s="100"/>
      <c r="U107" s="101"/>
      <c r="V107" s="101"/>
      <c r="W107" s="101"/>
      <c r="X107" s="102"/>
      <c r="Y107" s="103"/>
      <c r="AB107" s="105"/>
    </row>
    <row r="108" spans="3:28" s="89" customFormat="1" ht="22.5" hidden="1" customHeight="1">
      <c r="C108" s="104"/>
      <c r="D108" s="97" t="e">
        <f>#REF!</f>
        <v>#REF!</v>
      </c>
      <c r="E108" s="99"/>
      <c r="F108" s="99"/>
      <c r="G108" s="99"/>
      <c r="H108" s="100"/>
      <c r="I108" s="101"/>
      <c r="J108" s="101"/>
      <c r="K108" s="101"/>
      <c r="L108" s="102"/>
      <c r="M108" s="103"/>
      <c r="O108" s="104"/>
      <c r="P108" s="97" t="e">
        <f>#REF!</f>
        <v>#REF!</v>
      </c>
      <c r="Q108" s="99"/>
      <c r="R108" s="99"/>
      <c r="S108" s="99"/>
      <c r="T108" s="100"/>
      <c r="U108" s="101"/>
      <c r="V108" s="101"/>
      <c r="W108" s="101"/>
      <c r="X108" s="102"/>
      <c r="Y108" s="103"/>
      <c r="AB108" s="105"/>
    </row>
    <row r="109" spans="3:28" s="89" customFormat="1" ht="0.75" customHeight="1">
      <c r="C109" s="104"/>
      <c r="D109" s="97" t="e">
        <f>#REF!</f>
        <v>#REF!</v>
      </c>
      <c r="E109" s="99"/>
      <c r="F109" s="99"/>
      <c r="G109" s="99"/>
      <c r="H109" s="100"/>
      <c r="I109" s="101"/>
      <c r="J109" s="101"/>
      <c r="K109" s="101"/>
      <c r="L109" s="102"/>
      <c r="M109" s="103"/>
      <c r="O109" s="104"/>
      <c r="P109" s="97" t="e">
        <f>#REF!</f>
        <v>#REF!</v>
      </c>
      <c r="Q109" s="99"/>
      <c r="R109" s="99"/>
      <c r="S109" s="99"/>
      <c r="T109" s="100"/>
      <c r="U109" s="101"/>
      <c r="V109" s="101"/>
      <c r="W109" s="101"/>
      <c r="X109" s="102"/>
      <c r="Y109" s="103"/>
      <c r="AB109" s="105"/>
    </row>
    <row r="110" spans="3:28" s="89" customFormat="1" ht="21.75" customHeight="1">
      <c r="C110" s="103"/>
      <c r="D110" s="97" t="e">
        <f>#REF!</f>
        <v>#REF!</v>
      </c>
      <c r="E110" s="99" t="s">
        <v>57</v>
      </c>
      <c r="F110" s="99" t="s">
        <v>57</v>
      </c>
      <c r="G110" s="99" t="s">
        <v>57</v>
      </c>
      <c r="H110" s="100"/>
      <c r="I110" s="101"/>
      <c r="J110" s="101"/>
      <c r="K110" s="101"/>
      <c r="L110" s="102"/>
      <c r="M110" s="106"/>
      <c r="O110" s="103"/>
      <c r="P110" s="97" t="e">
        <f>#REF!</f>
        <v>#REF!</v>
      </c>
      <c r="Q110" s="99" t="s">
        <v>57</v>
      </c>
      <c r="R110" s="99" t="s">
        <v>57</v>
      </c>
      <c r="S110" s="99" t="s">
        <v>57</v>
      </c>
      <c r="T110" s="100"/>
      <c r="U110" s="101"/>
      <c r="V110" s="101"/>
      <c r="W110" s="101"/>
      <c r="X110" s="102"/>
      <c r="Y110" s="106"/>
    </row>
    <row r="111" spans="3:28" s="89" customFormat="1" ht="2.25" hidden="1" customHeight="1">
      <c r="C111" s="103"/>
      <c r="D111" s="97" t="e">
        <f>#REF!</f>
        <v>#REF!</v>
      </c>
      <c r="E111" s="99"/>
      <c r="F111" s="99"/>
      <c r="G111" s="99"/>
      <c r="H111" s="100"/>
      <c r="I111" s="101"/>
      <c r="J111" s="101"/>
      <c r="K111" s="101"/>
      <c r="L111" s="102"/>
      <c r="M111" s="106"/>
      <c r="O111" s="103"/>
      <c r="P111" s="97" t="e">
        <f>#REF!</f>
        <v>#REF!</v>
      </c>
      <c r="Q111" s="99"/>
      <c r="R111" s="99"/>
      <c r="S111" s="99"/>
      <c r="T111" s="100"/>
      <c r="U111" s="101"/>
      <c r="V111" s="101"/>
      <c r="W111" s="101"/>
      <c r="X111" s="102"/>
      <c r="Y111" s="106"/>
    </row>
    <row r="112" spans="3:28" s="89" customFormat="1" ht="22.5" hidden="1" customHeight="1">
      <c r="C112" s="103"/>
      <c r="D112" s="97" t="e">
        <f>#REF!</f>
        <v>#REF!</v>
      </c>
      <c r="E112" s="99"/>
      <c r="F112" s="99"/>
      <c r="G112" s="99"/>
      <c r="H112" s="100"/>
      <c r="I112" s="101"/>
      <c r="J112" s="101"/>
      <c r="K112" s="101"/>
      <c r="L112" s="102"/>
      <c r="M112" s="106"/>
      <c r="O112" s="103"/>
      <c r="P112" s="97" t="e">
        <f>#REF!</f>
        <v>#REF!</v>
      </c>
      <c r="Q112" s="99"/>
      <c r="R112" s="99"/>
      <c r="S112" s="99"/>
      <c r="T112" s="100"/>
      <c r="U112" s="101"/>
      <c r="V112" s="101"/>
      <c r="W112" s="101"/>
      <c r="X112" s="102"/>
      <c r="Y112" s="106"/>
    </row>
    <row r="113" spans="3:28" s="89" customFormat="1" ht="22.5" customHeight="1">
      <c r="C113" s="98"/>
      <c r="D113" s="97" t="e">
        <f>#REF!</f>
        <v>#REF!</v>
      </c>
      <c r="E113" s="99" t="s">
        <v>57</v>
      </c>
      <c r="F113" s="99" t="s">
        <v>57</v>
      </c>
      <c r="G113" s="99" t="s">
        <v>57</v>
      </c>
      <c r="H113" s="100"/>
      <c r="I113" s="101"/>
      <c r="J113" s="101"/>
      <c r="K113" s="101"/>
      <c r="L113" s="102"/>
      <c r="M113" s="106"/>
      <c r="O113" s="98"/>
      <c r="P113" s="97" t="e">
        <f>#REF!</f>
        <v>#REF!</v>
      </c>
      <c r="Q113" s="99" t="s">
        <v>57</v>
      </c>
      <c r="R113" s="99" t="s">
        <v>57</v>
      </c>
      <c r="S113" s="99" t="s">
        <v>57</v>
      </c>
      <c r="T113" s="100"/>
      <c r="U113" s="101"/>
      <c r="V113" s="101"/>
      <c r="W113" s="101"/>
      <c r="X113" s="102"/>
      <c r="Y113" s="106"/>
    </row>
    <row r="114" spans="3:28" s="89" customFormat="1" ht="0.75" customHeight="1">
      <c r="C114" s="98"/>
      <c r="D114" s="97" t="e">
        <f>#REF!</f>
        <v>#REF!</v>
      </c>
      <c r="E114" s="99"/>
      <c r="F114" s="99"/>
      <c r="G114" s="99"/>
      <c r="H114" s="100"/>
      <c r="I114" s="101"/>
      <c r="J114" s="101"/>
      <c r="K114" s="101"/>
      <c r="L114" s="102"/>
      <c r="M114" s="106"/>
      <c r="O114" s="98"/>
      <c r="P114" s="97" t="e">
        <f>#REF!</f>
        <v>#REF!</v>
      </c>
      <c r="Q114" s="99"/>
      <c r="R114" s="99"/>
      <c r="S114" s="99"/>
      <c r="T114" s="100"/>
      <c r="U114" s="101"/>
      <c r="V114" s="101"/>
      <c r="W114" s="101"/>
      <c r="X114" s="102"/>
      <c r="Y114" s="106"/>
    </row>
    <row r="115" spans="3:28" s="89" customFormat="1" ht="22.5" customHeight="1">
      <c r="C115" s="107"/>
      <c r="D115" s="97" t="e">
        <f>#REF!</f>
        <v>#REF!</v>
      </c>
      <c r="E115" s="108" t="s">
        <v>57</v>
      </c>
      <c r="F115" s="108" t="s">
        <v>57</v>
      </c>
      <c r="G115" s="108" t="s">
        <v>57</v>
      </c>
      <c r="H115" s="109"/>
      <c r="I115" s="110"/>
      <c r="J115" s="110"/>
      <c r="K115" s="110"/>
      <c r="L115" s="111"/>
      <c r="M115" s="112"/>
      <c r="O115" s="107"/>
      <c r="P115" s="97" t="e">
        <f>#REF!</f>
        <v>#REF!</v>
      </c>
      <c r="Q115" s="108" t="s">
        <v>57</v>
      </c>
      <c r="R115" s="108" t="s">
        <v>57</v>
      </c>
      <c r="S115" s="108" t="s">
        <v>57</v>
      </c>
      <c r="T115" s="109"/>
      <c r="U115" s="110"/>
      <c r="V115" s="110"/>
      <c r="W115" s="110"/>
      <c r="X115" s="111"/>
      <c r="Y115" s="112"/>
    </row>
    <row r="116" spans="3:28" s="89" customFormat="1" ht="22.5" customHeight="1">
      <c r="C116" s="90" t="s">
        <v>59</v>
      </c>
      <c r="D116" s="97" t="e">
        <f>#REF!</f>
        <v>#REF!</v>
      </c>
      <c r="E116" s="92" t="s">
        <v>57</v>
      </c>
      <c r="F116" s="92" t="s">
        <v>57</v>
      </c>
      <c r="G116" s="92" t="s">
        <v>57</v>
      </c>
      <c r="H116" s="93"/>
      <c r="I116" s="94"/>
      <c r="J116" s="94"/>
      <c r="K116" s="94"/>
      <c r="L116" s="95"/>
      <c r="M116" s="96"/>
      <c r="O116" s="90" t="s">
        <v>59</v>
      </c>
      <c r="P116" s="97" t="e">
        <f>#REF!</f>
        <v>#REF!</v>
      </c>
      <c r="Q116" s="92" t="s">
        <v>57</v>
      </c>
      <c r="R116" s="92" t="s">
        <v>57</v>
      </c>
      <c r="S116" s="92" t="s">
        <v>57</v>
      </c>
      <c r="T116" s="93"/>
      <c r="U116" s="94"/>
      <c r="V116" s="94"/>
      <c r="W116" s="94"/>
      <c r="X116" s="95"/>
      <c r="Y116" s="96"/>
    </row>
    <row r="117" spans="3:28" s="89" customFormat="1" ht="0.75" customHeight="1">
      <c r="C117" s="98"/>
      <c r="D117" s="97" t="e">
        <f>#REF!</f>
        <v>#REF!</v>
      </c>
      <c r="E117" s="99"/>
      <c r="F117" s="99"/>
      <c r="G117" s="99"/>
      <c r="H117" s="100"/>
      <c r="I117" s="101"/>
      <c r="J117" s="101"/>
      <c r="K117" s="101"/>
      <c r="L117" s="102"/>
      <c r="M117" s="103"/>
      <c r="O117" s="98"/>
      <c r="P117" s="97" t="e">
        <f>#REF!</f>
        <v>#REF!</v>
      </c>
      <c r="Q117" s="99"/>
      <c r="R117" s="99"/>
      <c r="S117" s="99"/>
      <c r="T117" s="100"/>
      <c r="U117" s="101"/>
      <c r="V117" s="101"/>
      <c r="W117" s="101"/>
      <c r="X117" s="102"/>
      <c r="Y117" s="103"/>
    </row>
    <row r="118" spans="3:28" s="89" customFormat="1" ht="22.5" hidden="1" customHeight="1">
      <c r="C118" s="98"/>
      <c r="D118" s="97" t="e">
        <f>#REF!</f>
        <v>#REF!</v>
      </c>
      <c r="E118" s="99"/>
      <c r="F118" s="99"/>
      <c r="G118" s="99"/>
      <c r="H118" s="100"/>
      <c r="I118" s="101"/>
      <c r="J118" s="101"/>
      <c r="K118" s="101"/>
      <c r="L118" s="102"/>
      <c r="M118" s="103"/>
      <c r="O118" s="98"/>
      <c r="P118" s="97" t="e">
        <f>#REF!</f>
        <v>#REF!</v>
      </c>
      <c r="Q118" s="99"/>
      <c r="R118" s="99"/>
      <c r="S118" s="99"/>
      <c r="T118" s="100"/>
      <c r="U118" s="101"/>
      <c r="V118" s="101"/>
      <c r="W118" s="101"/>
      <c r="X118" s="102"/>
      <c r="Y118" s="103"/>
    </row>
    <row r="119" spans="3:28" s="89" customFormat="1" ht="20.25" customHeight="1">
      <c r="C119" s="104">
        <f>+C107+1</f>
        <v>46155</v>
      </c>
      <c r="D119" s="97" t="e">
        <f>#REF!</f>
        <v>#REF!</v>
      </c>
      <c r="E119" s="99" t="s">
        <v>57</v>
      </c>
      <c r="F119" s="99" t="s">
        <v>57</v>
      </c>
      <c r="G119" s="99" t="s">
        <v>57</v>
      </c>
      <c r="H119" s="100"/>
      <c r="I119" s="101"/>
      <c r="J119" s="101"/>
      <c r="K119" s="101"/>
      <c r="L119" s="102"/>
      <c r="M119" s="103"/>
      <c r="O119" s="104">
        <f>+O107+1</f>
        <v>46162</v>
      </c>
      <c r="P119" s="97" t="e">
        <f>#REF!</f>
        <v>#REF!</v>
      </c>
      <c r="Q119" s="99" t="s">
        <v>57</v>
      </c>
      <c r="R119" s="99" t="s">
        <v>57</v>
      </c>
      <c r="S119" s="99" t="s">
        <v>57</v>
      </c>
      <c r="T119" s="100"/>
      <c r="U119" s="101"/>
      <c r="V119" s="101"/>
      <c r="W119" s="101"/>
      <c r="X119" s="102"/>
      <c r="Y119" s="103"/>
      <c r="AB119" s="105"/>
    </row>
    <row r="120" spans="3:28" s="89" customFormat="1" ht="22.5" hidden="1" customHeight="1">
      <c r="C120" s="104"/>
      <c r="D120" s="97" t="e">
        <f>#REF!</f>
        <v>#REF!</v>
      </c>
      <c r="E120" s="99"/>
      <c r="F120" s="99"/>
      <c r="G120" s="99"/>
      <c r="H120" s="100"/>
      <c r="I120" s="101"/>
      <c r="J120" s="101"/>
      <c r="K120" s="101"/>
      <c r="L120" s="102"/>
      <c r="M120" s="103"/>
      <c r="O120" s="104"/>
      <c r="P120" s="97" t="e">
        <f>#REF!</f>
        <v>#REF!</v>
      </c>
      <c r="Q120" s="99"/>
      <c r="R120" s="99"/>
      <c r="S120" s="99"/>
      <c r="T120" s="100"/>
      <c r="U120" s="101"/>
      <c r="V120" s="101"/>
      <c r="W120" s="101"/>
      <c r="X120" s="102"/>
      <c r="Y120" s="103"/>
      <c r="AB120" s="105"/>
    </row>
    <row r="121" spans="3:28" s="89" customFormat="1" ht="0.75" customHeight="1">
      <c r="C121" s="104"/>
      <c r="D121" s="97" t="e">
        <f>#REF!</f>
        <v>#REF!</v>
      </c>
      <c r="E121" s="99"/>
      <c r="F121" s="99"/>
      <c r="G121" s="99"/>
      <c r="H121" s="100"/>
      <c r="I121" s="101"/>
      <c r="J121" s="101"/>
      <c r="K121" s="101"/>
      <c r="L121" s="102"/>
      <c r="M121" s="103"/>
      <c r="O121" s="104"/>
      <c r="P121" s="97" t="e">
        <f>#REF!</f>
        <v>#REF!</v>
      </c>
      <c r="Q121" s="99"/>
      <c r="R121" s="99"/>
      <c r="S121" s="99"/>
      <c r="T121" s="100"/>
      <c r="U121" s="101"/>
      <c r="V121" s="101"/>
      <c r="W121" s="101"/>
      <c r="X121" s="102"/>
      <c r="Y121" s="103"/>
      <c r="AB121" s="105"/>
    </row>
    <row r="122" spans="3:28" s="89" customFormat="1" ht="21.75" customHeight="1">
      <c r="C122" s="103"/>
      <c r="D122" s="97" t="e">
        <f>#REF!</f>
        <v>#REF!</v>
      </c>
      <c r="E122" s="99" t="s">
        <v>57</v>
      </c>
      <c r="F122" s="99" t="s">
        <v>57</v>
      </c>
      <c r="G122" s="99" t="s">
        <v>57</v>
      </c>
      <c r="H122" s="100"/>
      <c r="I122" s="101"/>
      <c r="J122" s="101"/>
      <c r="K122" s="101"/>
      <c r="L122" s="102"/>
      <c r="M122" s="106"/>
      <c r="O122" s="103"/>
      <c r="P122" s="97" t="e">
        <f>#REF!</f>
        <v>#REF!</v>
      </c>
      <c r="Q122" s="99" t="s">
        <v>57</v>
      </c>
      <c r="R122" s="99" t="s">
        <v>57</v>
      </c>
      <c r="S122" s="99" t="s">
        <v>57</v>
      </c>
      <c r="T122" s="100"/>
      <c r="U122" s="101"/>
      <c r="V122" s="101"/>
      <c r="W122" s="101"/>
      <c r="X122" s="102"/>
      <c r="Y122" s="106"/>
    </row>
    <row r="123" spans="3:28" s="89" customFormat="1" ht="2.25" hidden="1" customHeight="1">
      <c r="C123" s="103"/>
      <c r="D123" s="97" t="e">
        <f>#REF!</f>
        <v>#REF!</v>
      </c>
      <c r="E123" s="99"/>
      <c r="F123" s="99"/>
      <c r="G123" s="99"/>
      <c r="H123" s="100"/>
      <c r="I123" s="101"/>
      <c r="J123" s="101"/>
      <c r="K123" s="101"/>
      <c r="L123" s="102"/>
      <c r="M123" s="106"/>
      <c r="O123" s="103"/>
      <c r="P123" s="97" t="e">
        <f>#REF!</f>
        <v>#REF!</v>
      </c>
      <c r="Q123" s="99"/>
      <c r="R123" s="99"/>
      <c r="S123" s="99"/>
      <c r="T123" s="100"/>
      <c r="U123" s="101"/>
      <c r="V123" s="101"/>
      <c r="W123" s="101"/>
      <c r="X123" s="102"/>
      <c r="Y123" s="106"/>
    </row>
    <row r="124" spans="3:28" s="89" customFormat="1" ht="22.5" hidden="1" customHeight="1">
      <c r="C124" s="103"/>
      <c r="D124" s="97" t="e">
        <f>#REF!</f>
        <v>#REF!</v>
      </c>
      <c r="E124" s="99"/>
      <c r="F124" s="99"/>
      <c r="G124" s="99"/>
      <c r="H124" s="100"/>
      <c r="I124" s="101"/>
      <c r="J124" s="101"/>
      <c r="K124" s="101"/>
      <c r="L124" s="102"/>
      <c r="M124" s="106"/>
      <c r="O124" s="103"/>
      <c r="P124" s="97" t="e">
        <f>#REF!</f>
        <v>#REF!</v>
      </c>
      <c r="Q124" s="99"/>
      <c r="R124" s="99"/>
      <c r="S124" s="99"/>
      <c r="T124" s="100"/>
      <c r="U124" s="101"/>
      <c r="V124" s="101"/>
      <c r="W124" s="101"/>
      <c r="X124" s="102"/>
      <c r="Y124" s="106"/>
    </row>
    <row r="125" spans="3:28" s="89" customFormat="1" ht="22.5" customHeight="1">
      <c r="C125" s="98"/>
      <c r="D125" s="97" t="e">
        <f>#REF!</f>
        <v>#REF!</v>
      </c>
      <c r="E125" s="99" t="s">
        <v>57</v>
      </c>
      <c r="F125" s="99" t="s">
        <v>57</v>
      </c>
      <c r="G125" s="99" t="s">
        <v>57</v>
      </c>
      <c r="H125" s="100"/>
      <c r="I125" s="101"/>
      <c r="J125" s="101"/>
      <c r="K125" s="101"/>
      <c r="L125" s="102"/>
      <c r="M125" s="106"/>
      <c r="O125" s="98"/>
      <c r="P125" s="97" t="e">
        <f>#REF!</f>
        <v>#REF!</v>
      </c>
      <c r="Q125" s="99" t="s">
        <v>57</v>
      </c>
      <c r="R125" s="99" t="s">
        <v>57</v>
      </c>
      <c r="S125" s="99" t="s">
        <v>57</v>
      </c>
      <c r="T125" s="100"/>
      <c r="U125" s="101"/>
      <c r="V125" s="101"/>
      <c r="W125" s="101"/>
      <c r="X125" s="102"/>
      <c r="Y125" s="106"/>
    </row>
    <row r="126" spans="3:28" s="89" customFormat="1" ht="0.75" customHeight="1">
      <c r="C126" s="98"/>
      <c r="D126" s="97" t="e">
        <f>#REF!</f>
        <v>#REF!</v>
      </c>
      <c r="E126" s="99"/>
      <c r="F126" s="99"/>
      <c r="G126" s="99"/>
      <c r="H126" s="100"/>
      <c r="I126" s="101"/>
      <c r="J126" s="101"/>
      <c r="K126" s="101"/>
      <c r="L126" s="102"/>
      <c r="M126" s="106"/>
      <c r="O126" s="98"/>
      <c r="P126" s="97" t="e">
        <f>#REF!</f>
        <v>#REF!</v>
      </c>
      <c r="Q126" s="99"/>
      <c r="R126" s="99"/>
      <c r="S126" s="99"/>
      <c r="T126" s="100"/>
      <c r="U126" s="101"/>
      <c r="V126" s="101"/>
      <c r="W126" s="101"/>
      <c r="X126" s="102"/>
      <c r="Y126" s="106"/>
    </row>
    <row r="127" spans="3:28" s="89" customFormat="1" ht="22.5" customHeight="1">
      <c r="C127" s="107"/>
      <c r="D127" s="97" t="e">
        <f>#REF!</f>
        <v>#REF!</v>
      </c>
      <c r="E127" s="108" t="s">
        <v>57</v>
      </c>
      <c r="F127" s="108" t="s">
        <v>57</v>
      </c>
      <c r="G127" s="108" t="s">
        <v>57</v>
      </c>
      <c r="H127" s="109"/>
      <c r="I127" s="110"/>
      <c r="J127" s="110"/>
      <c r="K127" s="110"/>
      <c r="L127" s="111"/>
      <c r="M127" s="112"/>
      <c r="O127" s="107"/>
      <c r="P127" s="97" t="e">
        <f>#REF!</f>
        <v>#REF!</v>
      </c>
      <c r="Q127" s="108" t="s">
        <v>57</v>
      </c>
      <c r="R127" s="108" t="s">
        <v>57</v>
      </c>
      <c r="S127" s="108" t="s">
        <v>57</v>
      </c>
      <c r="T127" s="109"/>
      <c r="U127" s="110"/>
      <c r="V127" s="110"/>
      <c r="W127" s="110"/>
      <c r="X127" s="111"/>
      <c r="Y127" s="112"/>
    </row>
    <row r="128" spans="3:28" s="89" customFormat="1" ht="22.5" customHeight="1">
      <c r="C128" s="90" t="s">
        <v>60</v>
      </c>
      <c r="D128" s="97" t="e">
        <f>#REF!</f>
        <v>#REF!</v>
      </c>
      <c r="E128" s="92" t="s">
        <v>57</v>
      </c>
      <c r="F128" s="92" t="s">
        <v>57</v>
      </c>
      <c r="G128" s="92" t="s">
        <v>57</v>
      </c>
      <c r="H128" s="93"/>
      <c r="I128" s="94"/>
      <c r="J128" s="94"/>
      <c r="K128" s="94"/>
      <c r="L128" s="95"/>
      <c r="M128" s="96"/>
      <c r="O128" s="90" t="s">
        <v>60</v>
      </c>
      <c r="P128" s="97" t="e">
        <f>#REF!</f>
        <v>#REF!</v>
      </c>
      <c r="Q128" s="92" t="s">
        <v>57</v>
      </c>
      <c r="R128" s="92" t="s">
        <v>57</v>
      </c>
      <c r="S128" s="92" t="s">
        <v>57</v>
      </c>
      <c r="T128" s="93"/>
      <c r="U128" s="94"/>
      <c r="V128" s="94"/>
      <c r="W128" s="94"/>
      <c r="X128" s="95"/>
      <c r="Y128" s="96"/>
    </row>
    <row r="129" spans="3:28" s="89" customFormat="1" ht="0.75" customHeight="1">
      <c r="C129" s="98"/>
      <c r="D129" s="97" t="e">
        <f>#REF!</f>
        <v>#REF!</v>
      </c>
      <c r="E129" s="99"/>
      <c r="F129" s="99"/>
      <c r="G129" s="99"/>
      <c r="H129" s="100"/>
      <c r="I129" s="101"/>
      <c r="J129" s="101"/>
      <c r="K129" s="101"/>
      <c r="L129" s="102"/>
      <c r="M129" s="103"/>
      <c r="O129" s="98"/>
      <c r="P129" s="97" t="e">
        <f>#REF!</f>
        <v>#REF!</v>
      </c>
      <c r="Q129" s="99"/>
      <c r="R129" s="99"/>
      <c r="S129" s="99"/>
      <c r="T129" s="100"/>
      <c r="U129" s="101"/>
      <c r="V129" s="101"/>
      <c r="W129" s="101"/>
      <c r="X129" s="102"/>
      <c r="Y129" s="103"/>
    </row>
    <row r="130" spans="3:28" s="89" customFormat="1" ht="22.5" hidden="1" customHeight="1">
      <c r="C130" s="98"/>
      <c r="D130" s="97" t="e">
        <f>#REF!</f>
        <v>#REF!</v>
      </c>
      <c r="E130" s="99"/>
      <c r="F130" s="99"/>
      <c r="G130" s="99"/>
      <c r="H130" s="100"/>
      <c r="I130" s="101"/>
      <c r="J130" s="101"/>
      <c r="K130" s="101"/>
      <c r="L130" s="102"/>
      <c r="M130" s="103"/>
      <c r="O130" s="98"/>
      <c r="P130" s="97" t="e">
        <f>#REF!</f>
        <v>#REF!</v>
      </c>
      <c r="Q130" s="99"/>
      <c r="R130" s="99"/>
      <c r="S130" s="99"/>
      <c r="T130" s="100"/>
      <c r="U130" s="101"/>
      <c r="V130" s="101"/>
      <c r="W130" s="101"/>
      <c r="X130" s="102"/>
      <c r="Y130" s="103"/>
    </row>
    <row r="131" spans="3:28" s="89" customFormat="1" ht="20.25" customHeight="1">
      <c r="C131" s="104">
        <f>+C119+1</f>
        <v>46156</v>
      </c>
      <c r="D131" s="97" t="e">
        <f>#REF!</f>
        <v>#REF!</v>
      </c>
      <c r="E131" s="99" t="s">
        <v>57</v>
      </c>
      <c r="F131" s="99" t="s">
        <v>57</v>
      </c>
      <c r="G131" s="99" t="s">
        <v>57</v>
      </c>
      <c r="H131" s="100"/>
      <c r="I131" s="101"/>
      <c r="J131" s="101"/>
      <c r="K131" s="101"/>
      <c r="L131" s="102"/>
      <c r="M131" s="103"/>
      <c r="O131" s="104">
        <f>+O119+1</f>
        <v>46163</v>
      </c>
      <c r="P131" s="97" t="e">
        <f>#REF!</f>
        <v>#REF!</v>
      </c>
      <c r="Q131" s="99" t="s">
        <v>57</v>
      </c>
      <c r="R131" s="99" t="s">
        <v>57</v>
      </c>
      <c r="S131" s="99" t="s">
        <v>57</v>
      </c>
      <c r="T131" s="100"/>
      <c r="U131" s="101"/>
      <c r="V131" s="101"/>
      <c r="W131" s="101"/>
      <c r="X131" s="102"/>
      <c r="Y131" s="103"/>
      <c r="AB131" s="105"/>
    </row>
    <row r="132" spans="3:28" s="89" customFormat="1" ht="22.5" hidden="1" customHeight="1">
      <c r="C132" s="104"/>
      <c r="D132" s="97" t="e">
        <f>#REF!</f>
        <v>#REF!</v>
      </c>
      <c r="E132" s="99"/>
      <c r="F132" s="99"/>
      <c r="G132" s="99"/>
      <c r="H132" s="100"/>
      <c r="I132" s="101"/>
      <c r="J132" s="101"/>
      <c r="K132" s="101"/>
      <c r="L132" s="102"/>
      <c r="M132" s="103"/>
      <c r="O132" s="104"/>
      <c r="P132" s="97" t="e">
        <f>#REF!</f>
        <v>#REF!</v>
      </c>
      <c r="Q132" s="99"/>
      <c r="R132" s="99"/>
      <c r="S132" s="99"/>
      <c r="T132" s="100"/>
      <c r="U132" s="101"/>
      <c r="V132" s="101"/>
      <c r="W132" s="101"/>
      <c r="X132" s="102"/>
      <c r="Y132" s="103"/>
      <c r="AB132" s="105"/>
    </row>
    <row r="133" spans="3:28" s="89" customFormat="1" ht="0.75" customHeight="1">
      <c r="C133" s="104"/>
      <c r="D133" s="97" t="e">
        <f>#REF!</f>
        <v>#REF!</v>
      </c>
      <c r="E133" s="99"/>
      <c r="F133" s="99"/>
      <c r="G133" s="99"/>
      <c r="H133" s="100"/>
      <c r="I133" s="101"/>
      <c r="J133" s="101"/>
      <c r="K133" s="101"/>
      <c r="L133" s="102"/>
      <c r="M133" s="103"/>
      <c r="O133" s="104"/>
      <c r="P133" s="97" t="e">
        <f>#REF!</f>
        <v>#REF!</v>
      </c>
      <c r="Q133" s="99"/>
      <c r="R133" s="99"/>
      <c r="S133" s="99"/>
      <c r="T133" s="100"/>
      <c r="U133" s="101"/>
      <c r="V133" s="101"/>
      <c r="W133" s="101"/>
      <c r="X133" s="102"/>
      <c r="Y133" s="103"/>
      <c r="AB133" s="105"/>
    </row>
    <row r="134" spans="3:28" s="89" customFormat="1" ht="21.75" customHeight="1">
      <c r="C134" s="103"/>
      <c r="D134" s="97" t="e">
        <f>#REF!</f>
        <v>#REF!</v>
      </c>
      <c r="E134" s="99" t="s">
        <v>57</v>
      </c>
      <c r="F134" s="99" t="s">
        <v>57</v>
      </c>
      <c r="G134" s="99" t="s">
        <v>57</v>
      </c>
      <c r="H134" s="100"/>
      <c r="I134" s="101"/>
      <c r="J134" s="101"/>
      <c r="K134" s="101"/>
      <c r="L134" s="102"/>
      <c r="M134" s="106"/>
      <c r="O134" s="103"/>
      <c r="P134" s="97" t="e">
        <f>#REF!</f>
        <v>#REF!</v>
      </c>
      <c r="Q134" s="99" t="s">
        <v>57</v>
      </c>
      <c r="R134" s="99" t="s">
        <v>57</v>
      </c>
      <c r="S134" s="99" t="s">
        <v>57</v>
      </c>
      <c r="T134" s="100"/>
      <c r="U134" s="101"/>
      <c r="V134" s="101"/>
      <c r="W134" s="101"/>
      <c r="X134" s="102"/>
      <c r="Y134" s="106"/>
    </row>
    <row r="135" spans="3:28" s="89" customFormat="1" ht="2.25" hidden="1" customHeight="1">
      <c r="C135" s="103"/>
      <c r="D135" s="97" t="e">
        <f>#REF!</f>
        <v>#REF!</v>
      </c>
      <c r="E135" s="99"/>
      <c r="F135" s="99"/>
      <c r="G135" s="99"/>
      <c r="H135" s="100"/>
      <c r="I135" s="101"/>
      <c r="J135" s="101"/>
      <c r="K135" s="101"/>
      <c r="L135" s="102"/>
      <c r="M135" s="106"/>
      <c r="O135" s="103"/>
      <c r="P135" s="97" t="e">
        <f>#REF!</f>
        <v>#REF!</v>
      </c>
      <c r="Q135" s="99"/>
      <c r="R135" s="99"/>
      <c r="S135" s="99"/>
      <c r="T135" s="100"/>
      <c r="U135" s="101"/>
      <c r="V135" s="101"/>
      <c r="W135" s="101"/>
      <c r="X135" s="102"/>
      <c r="Y135" s="106"/>
    </row>
    <row r="136" spans="3:28" s="89" customFormat="1" ht="22.5" hidden="1" customHeight="1">
      <c r="C136" s="103"/>
      <c r="D136" s="97" t="e">
        <f>#REF!</f>
        <v>#REF!</v>
      </c>
      <c r="E136" s="99"/>
      <c r="F136" s="99"/>
      <c r="G136" s="99"/>
      <c r="H136" s="100"/>
      <c r="I136" s="101"/>
      <c r="J136" s="101"/>
      <c r="K136" s="101"/>
      <c r="L136" s="102"/>
      <c r="M136" s="106"/>
      <c r="O136" s="103"/>
      <c r="P136" s="97" t="e">
        <f>#REF!</f>
        <v>#REF!</v>
      </c>
      <c r="Q136" s="99"/>
      <c r="R136" s="99"/>
      <c r="S136" s="99"/>
      <c r="T136" s="100"/>
      <c r="U136" s="101"/>
      <c r="V136" s="101"/>
      <c r="W136" s="101"/>
      <c r="X136" s="102"/>
      <c r="Y136" s="106"/>
    </row>
    <row r="137" spans="3:28" s="89" customFormat="1" ht="22.5" customHeight="1">
      <c r="C137" s="98"/>
      <c r="D137" s="97" t="e">
        <f>#REF!</f>
        <v>#REF!</v>
      </c>
      <c r="E137" s="99" t="s">
        <v>57</v>
      </c>
      <c r="F137" s="99" t="s">
        <v>57</v>
      </c>
      <c r="G137" s="99" t="s">
        <v>57</v>
      </c>
      <c r="H137" s="100"/>
      <c r="I137" s="101"/>
      <c r="J137" s="101"/>
      <c r="K137" s="101"/>
      <c r="L137" s="102"/>
      <c r="M137" s="106"/>
      <c r="O137" s="98"/>
      <c r="P137" s="97" t="e">
        <f>#REF!</f>
        <v>#REF!</v>
      </c>
      <c r="Q137" s="99" t="s">
        <v>57</v>
      </c>
      <c r="R137" s="99" t="s">
        <v>57</v>
      </c>
      <c r="S137" s="99" t="s">
        <v>57</v>
      </c>
      <c r="T137" s="100"/>
      <c r="U137" s="101"/>
      <c r="V137" s="101"/>
      <c r="W137" s="101"/>
      <c r="X137" s="102"/>
      <c r="Y137" s="106"/>
    </row>
    <row r="138" spans="3:28" s="89" customFormat="1" ht="0.75" customHeight="1">
      <c r="C138" s="98"/>
      <c r="D138" s="97" t="e">
        <f>#REF!</f>
        <v>#REF!</v>
      </c>
      <c r="E138" s="99"/>
      <c r="F138" s="99"/>
      <c r="G138" s="99"/>
      <c r="H138" s="100"/>
      <c r="I138" s="101"/>
      <c r="J138" s="101"/>
      <c r="K138" s="101"/>
      <c r="L138" s="102"/>
      <c r="M138" s="106"/>
      <c r="O138" s="98"/>
      <c r="P138" s="97" t="e">
        <f>#REF!</f>
        <v>#REF!</v>
      </c>
      <c r="Q138" s="99"/>
      <c r="R138" s="99"/>
      <c r="S138" s="99"/>
      <c r="T138" s="100"/>
      <c r="U138" s="101"/>
      <c r="V138" s="101"/>
      <c r="W138" s="101"/>
      <c r="X138" s="102"/>
      <c r="Y138" s="106"/>
    </row>
    <row r="139" spans="3:28" s="89" customFormat="1" ht="22.5" customHeight="1">
      <c r="C139" s="107"/>
      <c r="D139" s="97" t="e">
        <f>#REF!</f>
        <v>#REF!</v>
      </c>
      <c r="E139" s="108" t="s">
        <v>57</v>
      </c>
      <c r="F139" s="108" t="s">
        <v>57</v>
      </c>
      <c r="G139" s="108" t="s">
        <v>57</v>
      </c>
      <c r="H139" s="109"/>
      <c r="I139" s="110"/>
      <c r="J139" s="110"/>
      <c r="K139" s="110"/>
      <c r="L139" s="111"/>
      <c r="M139" s="112"/>
      <c r="O139" s="107"/>
      <c r="P139" s="97" t="e">
        <f>#REF!</f>
        <v>#REF!</v>
      </c>
      <c r="Q139" s="108" t="s">
        <v>57</v>
      </c>
      <c r="R139" s="108" t="s">
        <v>57</v>
      </c>
      <c r="S139" s="108" t="s">
        <v>57</v>
      </c>
      <c r="T139" s="109"/>
      <c r="U139" s="110"/>
      <c r="V139" s="110"/>
      <c r="W139" s="110"/>
      <c r="X139" s="111"/>
      <c r="Y139" s="112"/>
    </row>
    <row r="140" spans="3:28" s="89" customFormat="1" ht="22.5" customHeight="1">
      <c r="C140" s="90" t="s">
        <v>61</v>
      </c>
      <c r="D140" s="97" t="e">
        <f>#REF!</f>
        <v>#REF!</v>
      </c>
      <c r="E140" s="92" t="s">
        <v>57</v>
      </c>
      <c r="F140" s="92" t="s">
        <v>57</v>
      </c>
      <c r="G140" s="92" t="s">
        <v>57</v>
      </c>
      <c r="H140" s="93"/>
      <c r="I140" s="94"/>
      <c r="J140" s="94"/>
      <c r="K140" s="94"/>
      <c r="L140" s="95"/>
      <c r="M140" s="96"/>
      <c r="O140" s="90" t="s">
        <v>61</v>
      </c>
      <c r="P140" s="97" t="e">
        <f>#REF!</f>
        <v>#REF!</v>
      </c>
      <c r="Q140" s="92" t="s">
        <v>57</v>
      </c>
      <c r="R140" s="92" t="s">
        <v>57</v>
      </c>
      <c r="S140" s="92" t="s">
        <v>57</v>
      </c>
      <c r="T140" s="93"/>
      <c r="U140" s="94"/>
      <c r="V140" s="94"/>
      <c r="W140" s="94"/>
      <c r="X140" s="95"/>
      <c r="Y140" s="96"/>
    </row>
    <row r="141" spans="3:28" s="89" customFormat="1" ht="0.75" customHeight="1">
      <c r="C141" s="98"/>
      <c r="D141" s="97" t="e">
        <f>#REF!</f>
        <v>#REF!</v>
      </c>
      <c r="E141" s="99"/>
      <c r="F141" s="99"/>
      <c r="G141" s="99"/>
      <c r="H141" s="100"/>
      <c r="I141" s="101"/>
      <c r="J141" s="101"/>
      <c r="K141" s="101"/>
      <c r="L141" s="102"/>
      <c r="M141" s="103"/>
      <c r="O141" s="98"/>
      <c r="P141" s="97" t="e">
        <f>#REF!</f>
        <v>#REF!</v>
      </c>
      <c r="Q141" s="99"/>
      <c r="R141" s="99"/>
      <c r="S141" s="99"/>
      <c r="T141" s="100"/>
      <c r="U141" s="101"/>
      <c r="V141" s="101"/>
      <c r="W141" s="101"/>
      <c r="X141" s="102"/>
      <c r="Y141" s="103"/>
    </row>
    <row r="142" spans="3:28" s="89" customFormat="1" ht="22.5" hidden="1" customHeight="1">
      <c r="C142" s="98"/>
      <c r="D142" s="97" t="e">
        <f>#REF!</f>
        <v>#REF!</v>
      </c>
      <c r="E142" s="99"/>
      <c r="F142" s="99"/>
      <c r="G142" s="99"/>
      <c r="H142" s="100"/>
      <c r="I142" s="101"/>
      <c r="J142" s="101"/>
      <c r="K142" s="101"/>
      <c r="L142" s="102"/>
      <c r="M142" s="103"/>
      <c r="O142" s="98"/>
      <c r="P142" s="97" t="e">
        <f>#REF!</f>
        <v>#REF!</v>
      </c>
      <c r="Q142" s="99"/>
      <c r="R142" s="99"/>
      <c r="S142" s="99"/>
      <c r="T142" s="100"/>
      <c r="U142" s="101"/>
      <c r="V142" s="101"/>
      <c r="W142" s="101"/>
      <c r="X142" s="102"/>
      <c r="Y142" s="103"/>
    </row>
    <row r="143" spans="3:28" s="89" customFormat="1" ht="20.25" customHeight="1">
      <c r="C143" s="104">
        <f>+C131+1</f>
        <v>46157</v>
      </c>
      <c r="D143" s="97" t="e">
        <f>#REF!</f>
        <v>#REF!</v>
      </c>
      <c r="E143" s="99" t="s">
        <v>57</v>
      </c>
      <c r="F143" s="99" t="s">
        <v>57</v>
      </c>
      <c r="G143" s="99" t="s">
        <v>57</v>
      </c>
      <c r="H143" s="100"/>
      <c r="I143" s="101"/>
      <c r="J143" s="101"/>
      <c r="K143" s="101"/>
      <c r="L143" s="102"/>
      <c r="M143" s="103"/>
      <c r="O143" s="104">
        <f>+O131+1</f>
        <v>46164</v>
      </c>
      <c r="P143" s="97" t="e">
        <f>#REF!</f>
        <v>#REF!</v>
      </c>
      <c r="Q143" s="99" t="s">
        <v>57</v>
      </c>
      <c r="R143" s="99" t="s">
        <v>57</v>
      </c>
      <c r="S143" s="99" t="s">
        <v>57</v>
      </c>
      <c r="T143" s="100"/>
      <c r="U143" s="101"/>
      <c r="V143" s="101"/>
      <c r="W143" s="101"/>
      <c r="X143" s="102"/>
      <c r="Y143" s="103"/>
      <c r="AB143" s="105"/>
    </row>
    <row r="144" spans="3:28" s="89" customFormat="1" ht="22.5" hidden="1" customHeight="1">
      <c r="C144" s="104"/>
      <c r="D144" s="97" t="e">
        <f>#REF!</f>
        <v>#REF!</v>
      </c>
      <c r="E144" s="99"/>
      <c r="F144" s="99"/>
      <c r="G144" s="99"/>
      <c r="H144" s="100"/>
      <c r="I144" s="101"/>
      <c r="J144" s="101"/>
      <c r="K144" s="101"/>
      <c r="L144" s="102"/>
      <c r="M144" s="103"/>
      <c r="O144" s="104"/>
      <c r="P144" s="97" t="e">
        <f>#REF!</f>
        <v>#REF!</v>
      </c>
      <c r="Q144" s="99"/>
      <c r="R144" s="99"/>
      <c r="S144" s="99"/>
      <c r="T144" s="100"/>
      <c r="U144" s="101"/>
      <c r="V144" s="101"/>
      <c r="W144" s="101"/>
      <c r="X144" s="102"/>
      <c r="Y144" s="103"/>
      <c r="AB144" s="105"/>
    </row>
    <row r="145" spans="1:28" s="89" customFormat="1" ht="0.75" customHeight="1">
      <c r="C145" s="104"/>
      <c r="D145" s="97" t="e">
        <f>#REF!</f>
        <v>#REF!</v>
      </c>
      <c r="E145" s="99"/>
      <c r="F145" s="99"/>
      <c r="G145" s="99"/>
      <c r="H145" s="100"/>
      <c r="I145" s="101"/>
      <c r="J145" s="101"/>
      <c r="K145" s="101"/>
      <c r="L145" s="102"/>
      <c r="M145" s="103"/>
      <c r="O145" s="104"/>
      <c r="P145" s="97" t="e">
        <f>#REF!</f>
        <v>#REF!</v>
      </c>
      <c r="Q145" s="99"/>
      <c r="R145" s="99"/>
      <c r="S145" s="99"/>
      <c r="T145" s="100"/>
      <c r="U145" s="101"/>
      <c r="V145" s="101"/>
      <c r="W145" s="101"/>
      <c r="X145" s="102"/>
      <c r="Y145" s="103"/>
      <c r="AB145" s="105"/>
    </row>
    <row r="146" spans="1:28" s="89" customFormat="1" ht="21.75" customHeight="1">
      <c r="C146" s="103"/>
      <c r="D146" s="97" t="e">
        <f>#REF!</f>
        <v>#REF!</v>
      </c>
      <c r="E146" s="99" t="s">
        <v>57</v>
      </c>
      <c r="F146" s="99" t="s">
        <v>57</v>
      </c>
      <c r="G146" s="99" t="s">
        <v>57</v>
      </c>
      <c r="H146" s="100"/>
      <c r="I146" s="101"/>
      <c r="J146" s="101"/>
      <c r="K146" s="101"/>
      <c r="L146" s="102"/>
      <c r="M146" s="106"/>
      <c r="O146" s="103"/>
      <c r="P146" s="97" t="e">
        <f>#REF!</f>
        <v>#REF!</v>
      </c>
      <c r="Q146" s="99" t="s">
        <v>57</v>
      </c>
      <c r="R146" s="99" t="s">
        <v>57</v>
      </c>
      <c r="S146" s="99" t="s">
        <v>57</v>
      </c>
      <c r="T146" s="100"/>
      <c r="U146" s="101"/>
      <c r="V146" s="101"/>
      <c r="W146" s="101"/>
      <c r="X146" s="102"/>
      <c r="Y146" s="106"/>
    </row>
    <row r="147" spans="1:28" s="89" customFormat="1" ht="2.25" hidden="1" customHeight="1">
      <c r="C147" s="103"/>
      <c r="D147" s="97" t="e">
        <f>#REF!</f>
        <v>#REF!</v>
      </c>
      <c r="E147" s="99"/>
      <c r="F147" s="99"/>
      <c r="G147" s="99"/>
      <c r="H147" s="100"/>
      <c r="I147" s="101"/>
      <c r="J147" s="101"/>
      <c r="K147" s="101"/>
      <c r="L147" s="102"/>
      <c r="M147" s="106"/>
      <c r="O147" s="103"/>
      <c r="P147" s="97" t="e">
        <f>#REF!</f>
        <v>#REF!</v>
      </c>
      <c r="Q147" s="99"/>
      <c r="R147" s="99"/>
      <c r="S147" s="99"/>
      <c r="T147" s="100"/>
      <c r="U147" s="101"/>
      <c r="V147" s="101"/>
      <c r="W147" s="101"/>
      <c r="X147" s="102"/>
      <c r="Y147" s="106"/>
    </row>
    <row r="148" spans="1:28" s="89" customFormat="1" ht="22.5" hidden="1" customHeight="1">
      <c r="C148" s="103"/>
      <c r="D148" s="97" t="e">
        <f>#REF!</f>
        <v>#REF!</v>
      </c>
      <c r="E148" s="99"/>
      <c r="F148" s="99"/>
      <c r="G148" s="99"/>
      <c r="H148" s="100"/>
      <c r="I148" s="101"/>
      <c r="J148" s="101"/>
      <c r="K148" s="101"/>
      <c r="L148" s="102"/>
      <c r="M148" s="106"/>
      <c r="O148" s="103"/>
      <c r="P148" s="97" t="e">
        <f>#REF!</f>
        <v>#REF!</v>
      </c>
      <c r="Q148" s="99"/>
      <c r="R148" s="99"/>
      <c r="S148" s="99"/>
      <c r="T148" s="100"/>
      <c r="U148" s="101"/>
      <c r="V148" s="101"/>
      <c r="W148" s="101"/>
      <c r="X148" s="102"/>
      <c r="Y148" s="106"/>
    </row>
    <row r="149" spans="1:28" s="89" customFormat="1" ht="22.5" customHeight="1">
      <c r="C149" s="98"/>
      <c r="D149" s="97" t="e">
        <f>#REF!</f>
        <v>#REF!</v>
      </c>
      <c r="E149" s="99" t="s">
        <v>57</v>
      </c>
      <c r="F149" s="99" t="s">
        <v>57</v>
      </c>
      <c r="G149" s="99" t="s">
        <v>57</v>
      </c>
      <c r="H149" s="100"/>
      <c r="I149" s="101"/>
      <c r="J149" s="101"/>
      <c r="K149" s="101"/>
      <c r="L149" s="102"/>
      <c r="M149" s="106"/>
      <c r="O149" s="98"/>
      <c r="P149" s="97" t="e">
        <f>#REF!</f>
        <v>#REF!</v>
      </c>
      <c r="Q149" s="99" t="s">
        <v>57</v>
      </c>
      <c r="R149" s="99" t="s">
        <v>57</v>
      </c>
      <c r="S149" s="99" t="s">
        <v>57</v>
      </c>
      <c r="T149" s="100"/>
      <c r="U149" s="101"/>
      <c r="V149" s="101"/>
      <c r="W149" s="101"/>
      <c r="X149" s="102"/>
      <c r="Y149" s="106"/>
    </row>
    <row r="150" spans="1:28" s="89" customFormat="1" ht="0.75" customHeight="1">
      <c r="C150" s="98"/>
      <c r="D150" s="97" t="e">
        <f>#REF!</f>
        <v>#REF!</v>
      </c>
      <c r="E150" s="99"/>
      <c r="F150" s="99"/>
      <c r="G150" s="99"/>
      <c r="H150" s="100"/>
      <c r="I150" s="101"/>
      <c r="J150" s="101"/>
      <c r="K150" s="101"/>
      <c r="L150" s="102"/>
      <c r="M150" s="106"/>
      <c r="O150" s="98"/>
      <c r="P150" s="97" t="e">
        <f>#REF!</f>
        <v>#REF!</v>
      </c>
      <c r="Q150" s="99"/>
      <c r="R150" s="99"/>
      <c r="S150" s="99"/>
      <c r="T150" s="100"/>
      <c r="U150" s="101"/>
      <c r="V150" s="101"/>
      <c r="W150" s="101"/>
      <c r="X150" s="102"/>
      <c r="Y150" s="106"/>
    </row>
    <row r="151" spans="1:28" s="89" customFormat="1" ht="22.5" customHeight="1">
      <c r="C151" s="107"/>
      <c r="D151" s="97" t="e">
        <f>#REF!</f>
        <v>#REF!</v>
      </c>
      <c r="E151" s="108" t="s">
        <v>57</v>
      </c>
      <c r="F151" s="108" t="s">
        <v>57</v>
      </c>
      <c r="G151" s="108" t="s">
        <v>57</v>
      </c>
      <c r="H151" s="109"/>
      <c r="I151" s="110"/>
      <c r="J151" s="110"/>
      <c r="K151" s="110"/>
      <c r="L151" s="111"/>
      <c r="M151" s="112"/>
      <c r="O151" s="107"/>
      <c r="P151" s="97" t="e">
        <f>#REF!</f>
        <v>#REF!</v>
      </c>
      <c r="Q151" s="108" t="s">
        <v>57</v>
      </c>
      <c r="R151" s="108" t="s">
        <v>57</v>
      </c>
      <c r="S151" s="108" t="s">
        <v>57</v>
      </c>
      <c r="T151" s="109"/>
      <c r="U151" s="110"/>
      <c r="V151" s="110"/>
      <c r="W151" s="110"/>
      <c r="X151" s="111"/>
      <c r="Y151" s="112"/>
    </row>
    <row r="152" spans="1:28" ht="15" customHeight="1">
      <c r="C152" s="297" t="s">
        <v>62</v>
      </c>
      <c r="D152" s="297"/>
      <c r="E152" s="297"/>
      <c r="F152" s="297"/>
      <c r="G152" s="297"/>
      <c r="H152" s="297"/>
      <c r="I152" s="297"/>
      <c r="J152" s="297"/>
      <c r="K152" s="297"/>
      <c r="L152" s="297"/>
      <c r="M152" s="297"/>
      <c r="O152" s="297" t="s">
        <v>62</v>
      </c>
      <c r="P152" s="297"/>
      <c r="Q152" s="297"/>
      <c r="R152" s="297"/>
      <c r="S152" s="297"/>
      <c r="T152" s="297"/>
      <c r="U152" s="297"/>
      <c r="V152" s="297"/>
      <c r="W152" s="297"/>
      <c r="X152" s="297"/>
      <c r="Y152" s="297"/>
    </row>
    <row r="153" spans="1:28">
      <c r="C153" s="113"/>
      <c r="D153" s="113"/>
      <c r="E153" s="113"/>
      <c r="F153" s="113"/>
      <c r="G153" s="113"/>
      <c r="H153" s="113"/>
      <c r="I153" s="113"/>
      <c r="J153" s="113"/>
      <c r="K153" s="113"/>
      <c r="L153" s="113"/>
      <c r="M153" s="113"/>
      <c r="O153" s="113"/>
      <c r="P153" s="113"/>
      <c r="Q153" s="113"/>
      <c r="R153" s="113"/>
      <c r="S153" s="113"/>
      <c r="T153" s="113"/>
      <c r="U153" s="113"/>
      <c r="V153" s="113"/>
      <c r="W153" s="113"/>
      <c r="X153" s="113"/>
      <c r="Y153" s="113"/>
    </row>
    <row r="154" spans="1:28">
      <c r="C154" s="298" t="s">
        <v>63</v>
      </c>
      <c r="D154" s="298"/>
      <c r="E154" s="298"/>
      <c r="F154" s="298"/>
      <c r="G154" s="298"/>
      <c r="H154" s="298"/>
      <c r="I154" s="298"/>
      <c r="J154" s="298"/>
      <c r="K154" s="298"/>
      <c r="L154" s="298"/>
      <c r="M154" s="298"/>
      <c r="O154" s="298" t="s">
        <v>63</v>
      </c>
      <c r="P154" s="298"/>
      <c r="Q154" s="298"/>
      <c r="R154" s="298"/>
      <c r="S154" s="298"/>
      <c r="T154" s="298"/>
      <c r="U154" s="298"/>
      <c r="V154" s="298"/>
      <c r="W154" s="298"/>
      <c r="X154" s="298"/>
      <c r="Y154" s="298"/>
    </row>
    <row r="155" spans="1:28" ht="115.5" customHeight="1">
      <c r="C155" s="299"/>
      <c r="D155" s="300"/>
      <c r="E155" s="300"/>
      <c r="F155" s="300"/>
      <c r="G155" s="300"/>
      <c r="H155" s="300"/>
      <c r="I155" s="300"/>
      <c r="J155" s="300"/>
      <c r="K155" s="300"/>
      <c r="L155" s="300"/>
      <c r="M155" s="301"/>
      <c r="O155" s="299"/>
      <c r="P155" s="300"/>
      <c r="Q155" s="300"/>
      <c r="R155" s="300"/>
      <c r="S155" s="300"/>
      <c r="T155" s="300"/>
      <c r="U155" s="300"/>
      <c r="V155" s="300"/>
      <c r="W155" s="300"/>
      <c r="X155" s="300"/>
      <c r="Y155" s="301"/>
    </row>
    <row r="157" spans="1:28" ht="53.25" customHeight="1">
      <c r="C157" s="67"/>
      <c r="D157" s="68"/>
      <c r="E157" s="69"/>
      <c r="F157" s="69"/>
      <c r="G157" s="69"/>
      <c r="H157" s="69"/>
      <c r="I157" s="69"/>
      <c r="J157" s="69"/>
      <c r="K157" s="69"/>
      <c r="L157" s="69"/>
      <c r="M157" s="70" t="s">
        <v>37</v>
      </c>
      <c r="O157" s="67"/>
      <c r="P157" s="68"/>
      <c r="Q157" s="69"/>
      <c r="R157" s="69"/>
      <c r="S157" s="69"/>
      <c r="T157" s="69"/>
      <c r="U157" s="69"/>
      <c r="V157" s="69"/>
      <c r="W157" s="69"/>
      <c r="X157" s="69"/>
      <c r="Y157" s="70" t="s">
        <v>37</v>
      </c>
    </row>
    <row r="158" spans="1:28" ht="5.25" customHeight="1"/>
    <row r="159" spans="1:28">
      <c r="A159" s="72" t="s">
        <v>28</v>
      </c>
      <c r="C159" s="282" t="str">
        <f>C3</f>
        <v>Année 2022/2023</v>
      </c>
      <c r="D159" s="282"/>
      <c r="E159" s="283" t="str">
        <f>+CONCATENATE("Période ",$A$8)</f>
        <v>Période 6</v>
      </c>
      <c r="F159" s="283"/>
      <c r="G159" s="283"/>
      <c r="H159" s="283"/>
      <c r="I159" s="283"/>
      <c r="J159" s="283"/>
      <c r="K159" s="283"/>
      <c r="L159" s="283"/>
      <c r="M159" s="73" t="str">
        <f>+CONCATENATE("Semaine ",$A$6)</f>
        <v>Semaine 18</v>
      </c>
      <c r="O159" s="282" t="str">
        <f>+C159</f>
        <v>Année 2022/2023</v>
      </c>
      <c r="P159" s="282"/>
      <c r="Q159" s="283" t="str">
        <f>+CONCATENATE("Période ",$A$8)</f>
        <v>Période 6</v>
      </c>
      <c r="R159" s="283"/>
      <c r="S159" s="283"/>
      <c r="T159" s="283"/>
      <c r="U159" s="283"/>
      <c r="V159" s="283"/>
      <c r="W159" s="283"/>
      <c r="X159" s="283"/>
      <c r="Y159" s="73" t="str">
        <f>+CONCATENATE("Semaine ",$A$6+1)</f>
        <v>Semaine 19</v>
      </c>
    </row>
    <row r="160" spans="1:28">
      <c r="A160" s="74">
        <f>'5E D2'!M82</f>
        <v>46167</v>
      </c>
      <c r="C160" s="75"/>
      <c r="D160" s="75"/>
      <c r="E160" s="76"/>
      <c r="F160" s="76"/>
      <c r="G160" s="76"/>
      <c r="H160" s="76"/>
      <c r="I160" s="76"/>
      <c r="J160" s="76"/>
      <c r="K160" s="76"/>
      <c r="L160" s="76"/>
      <c r="M160" s="77"/>
      <c r="O160" s="75"/>
      <c r="P160" s="75"/>
      <c r="Q160" s="76"/>
      <c r="R160" s="76"/>
      <c r="S160" s="76"/>
      <c r="T160" s="76"/>
      <c r="U160" s="76"/>
      <c r="V160" s="76"/>
      <c r="W160" s="76"/>
      <c r="X160" s="76"/>
      <c r="Y160" s="77"/>
    </row>
    <row r="161" spans="1:28" ht="15.75">
      <c r="A161" s="72" t="s">
        <v>38</v>
      </c>
      <c r="C161" s="78" t="s">
        <v>39</v>
      </c>
      <c r="D161" s="284" t="s">
        <v>40</v>
      </c>
      <c r="E161" s="284"/>
      <c r="F161" s="284"/>
      <c r="G161" s="284"/>
      <c r="H161" s="284"/>
      <c r="I161" s="284"/>
      <c r="J161" s="284"/>
      <c r="K161" s="284"/>
      <c r="L161" s="284"/>
      <c r="M161" s="284"/>
      <c r="O161" s="78" t="s">
        <v>39</v>
      </c>
      <c r="P161" s="284" t="s">
        <v>40</v>
      </c>
      <c r="Q161" s="284"/>
      <c r="R161" s="284"/>
      <c r="S161" s="284"/>
      <c r="T161" s="284"/>
      <c r="U161" s="284"/>
      <c r="V161" s="284"/>
      <c r="W161" s="284"/>
      <c r="X161" s="284"/>
      <c r="Y161" s="284"/>
    </row>
    <row r="162" spans="1:28">
      <c r="A162" s="79">
        <f>'5E D2'!L82</f>
        <v>22</v>
      </c>
    </row>
    <row r="163" spans="1:28" ht="18" customHeight="1">
      <c r="A163" s="72" t="s">
        <v>41</v>
      </c>
      <c r="C163" s="78" t="s">
        <v>42</v>
      </c>
      <c r="O163" s="78" t="s">
        <v>42</v>
      </c>
    </row>
    <row r="164" spans="1:28">
      <c r="A164" s="79">
        <f>A86</f>
        <v>6</v>
      </c>
    </row>
    <row r="165" spans="1:28" ht="63" customHeight="1">
      <c r="C165" s="293" t="s">
        <v>43</v>
      </c>
      <c r="D165" s="293"/>
      <c r="E165" s="293"/>
      <c r="F165" s="293"/>
      <c r="G165" s="293"/>
      <c r="H165" s="293"/>
      <c r="I165" s="293"/>
      <c r="J165" s="293"/>
      <c r="K165" s="293"/>
      <c r="L165" s="293"/>
      <c r="M165" s="293"/>
      <c r="O165" s="293" t="s">
        <v>43</v>
      </c>
      <c r="P165" s="293"/>
      <c r="Q165" s="293"/>
      <c r="R165" s="293"/>
      <c r="S165" s="293"/>
      <c r="T165" s="293"/>
      <c r="U165" s="293"/>
      <c r="V165" s="293"/>
      <c r="W165" s="293"/>
      <c r="X165" s="293"/>
      <c r="Y165" s="293"/>
    </row>
    <row r="166" spans="1:28" ht="9" customHeight="1"/>
    <row r="167" spans="1:28" ht="15" customHeight="1">
      <c r="E167" s="80"/>
      <c r="G167" s="81"/>
      <c r="H167" s="294" t="s">
        <v>44</v>
      </c>
      <c r="I167" s="295"/>
      <c r="J167" s="295"/>
      <c r="K167" s="295"/>
      <c r="L167" s="295"/>
      <c r="M167" s="296"/>
      <c r="Q167" s="80"/>
      <c r="S167" s="81"/>
      <c r="T167" s="294" t="s">
        <v>44</v>
      </c>
      <c r="U167" s="295"/>
      <c r="V167" s="295"/>
      <c r="W167" s="295"/>
      <c r="X167" s="295"/>
      <c r="Y167" s="296"/>
    </row>
    <row r="168" spans="1:28" ht="39" customHeight="1">
      <c r="E168" s="82"/>
      <c r="F168" s="83"/>
      <c r="G168" s="84"/>
      <c r="H168" s="285" t="s">
        <v>45</v>
      </c>
      <c r="I168" s="287" t="s">
        <v>46</v>
      </c>
      <c r="J168" s="287" t="s">
        <v>47</v>
      </c>
      <c r="K168" s="287" t="s">
        <v>48</v>
      </c>
      <c r="L168" s="289" t="s">
        <v>49</v>
      </c>
      <c r="M168" s="291" t="s">
        <v>50</v>
      </c>
      <c r="Q168" s="82"/>
      <c r="R168" s="83"/>
      <c r="S168" s="84"/>
      <c r="T168" s="285" t="s">
        <v>45</v>
      </c>
      <c r="U168" s="287" t="s">
        <v>46</v>
      </c>
      <c r="V168" s="287" t="s">
        <v>47</v>
      </c>
      <c r="W168" s="287" t="s">
        <v>48</v>
      </c>
      <c r="X168" s="289" t="s">
        <v>49</v>
      </c>
      <c r="Y168" s="291" t="s">
        <v>50</v>
      </c>
    </row>
    <row r="169" spans="1:28" ht="15.75">
      <c r="C169" s="85" t="s">
        <v>51</v>
      </c>
      <c r="D169" s="86" t="s">
        <v>52</v>
      </c>
      <c r="E169" s="87" t="s">
        <v>53</v>
      </c>
      <c r="F169" s="87" t="s">
        <v>54</v>
      </c>
      <c r="G169" s="87" t="s">
        <v>55</v>
      </c>
      <c r="H169" s="286"/>
      <c r="I169" s="288"/>
      <c r="J169" s="288"/>
      <c r="K169" s="288"/>
      <c r="L169" s="290"/>
      <c r="M169" s="292"/>
      <c r="O169" s="85" t="s">
        <v>51</v>
      </c>
      <c r="P169" s="88" t="s">
        <v>52</v>
      </c>
      <c r="Q169" s="87" t="s">
        <v>53</v>
      </c>
      <c r="R169" s="87" t="s">
        <v>54</v>
      </c>
      <c r="S169" s="87" t="s">
        <v>55</v>
      </c>
      <c r="T169" s="286"/>
      <c r="U169" s="288"/>
      <c r="V169" s="288"/>
      <c r="W169" s="288"/>
      <c r="X169" s="290"/>
      <c r="Y169" s="292"/>
    </row>
    <row r="170" spans="1:28" s="89" customFormat="1" ht="22.5" customHeight="1">
      <c r="C170" s="90" t="s">
        <v>56</v>
      </c>
      <c r="D170" s="97" t="e">
        <f>#REF!</f>
        <v>#REF!</v>
      </c>
      <c r="E170" s="92" t="s">
        <v>57</v>
      </c>
      <c r="F170" s="92" t="s">
        <v>57</v>
      </c>
      <c r="G170" s="92" t="s">
        <v>57</v>
      </c>
      <c r="H170" s="93"/>
      <c r="I170" s="94"/>
      <c r="J170" s="94"/>
      <c r="K170" s="94"/>
      <c r="L170" s="95"/>
      <c r="M170" s="96"/>
      <c r="O170" s="90" t="s">
        <v>56</v>
      </c>
      <c r="P170" s="97" t="e">
        <f>#REF!</f>
        <v>#REF!</v>
      </c>
      <c r="Q170" s="92" t="s">
        <v>57</v>
      </c>
      <c r="R170" s="92" t="s">
        <v>57</v>
      </c>
      <c r="S170" s="92" t="s">
        <v>57</v>
      </c>
      <c r="T170" s="93"/>
      <c r="U170" s="94"/>
      <c r="V170" s="94"/>
      <c r="W170" s="94"/>
      <c r="X170" s="95"/>
      <c r="Y170" s="96"/>
    </row>
    <row r="171" spans="1:28" s="89" customFormat="1" ht="0.75" customHeight="1">
      <c r="C171" s="98"/>
      <c r="D171" s="97" t="e">
        <f>#REF!</f>
        <v>#REF!</v>
      </c>
      <c r="E171" s="99"/>
      <c r="F171" s="99"/>
      <c r="G171" s="99"/>
      <c r="H171" s="100"/>
      <c r="I171" s="101"/>
      <c r="J171" s="101"/>
      <c r="K171" s="101"/>
      <c r="L171" s="102"/>
      <c r="M171" s="103"/>
      <c r="O171" s="98"/>
      <c r="P171" s="97" t="e">
        <f>#REF!</f>
        <v>#REF!</v>
      </c>
      <c r="Q171" s="99"/>
      <c r="R171" s="99"/>
      <c r="S171" s="99"/>
      <c r="T171" s="100"/>
      <c r="U171" s="101"/>
      <c r="V171" s="101"/>
      <c r="W171" s="101"/>
      <c r="X171" s="102"/>
      <c r="Y171" s="103"/>
    </row>
    <row r="172" spans="1:28" s="89" customFormat="1" ht="22.5" hidden="1" customHeight="1">
      <c r="C172" s="98"/>
      <c r="D172" s="97" t="e">
        <f>#REF!</f>
        <v>#REF!</v>
      </c>
      <c r="E172" s="99"/>
      <c r="F172" s="99"/>
      <c r="G172" s="99"/>
      <c r="H172" s="100"/>
      <c r="I172" s="101"/>
      <c r="J172" s="101"/>
      <c r="K172" s="101"/>
      <c r="L172" s="102"/>
      <c r="M172" s="103"/>
      <c r="O172" s="98"/>
      <c r="P172" s="97" t="e">
        <f>#REF!</f>
        <v>#REF!</v>
      </c>
      <c r="Q172" s="99"/>
      <c r="R172" s="99"/>
      <c r="S172" s="99"/>
      <c r="T172" s="100"/>
      <c r="U172" s="101"/>
      <c r="V172" s="101"/>
      <c r="W172" s="101"/>
      <c r="X172" s="102"/>
      <c r="Y172" s="103"/>
    </row>
    <row r="173" spans="1:28" s="89" customFormat="1" ht="20.25" customHeight="1">
      <c r="C173" s="104">
        <f>O143+3</f>
        <v>46167</v>
      </c>
      <c r="D173" s="97" t="e">
        <f>#REF!</f>
        <v>#REF!</v>
      </c>
      <c r="E173" s="99" t="s">
        <v>57</v>
      </c>
      <c r="F173" s="99" t="s">
        <v>57</v>
      </c>
      <c r="G173" s="99" t="s">
        <v>57</v>
      </c>
      <c r="H173" s="100"/>
      <c r="I173" s="101"/>
      <c r="J173" s="101"/>
      <c r="K173" s="101"/>
      <c r="L173" s="102"/>
      <c r="M173" s="103"/>
      <c r="O173" s="104">
        <f>+C221+3</f>
        <v>46174</v>
      </c>
      <c r="P173" s="97" t="e">
        <f>#REF!</f>
        <v>#REF!</v>
      </c>
      <c r="Q173" s="99" t="s">
        <v>57</v>
      </c>
      <c r="R173" s="99" t="s">
        <v>57</v>
      </c>
      <c r="S173" s="99" t="s">
        <v>57</v>
      </c>
      <c r="T173" s="100"/>
      <c r="U173" s="101"/>
      <c r="V173" s="101"/>
      <c r="W173" s="101"/>
      <c r="X173" s="102"/>
      <c r="Y173" s="103"/>
      <c r="AB173" s="105"/>
    </row>
    <row r="174" spans="1:28" s="89" customFormat="1" ht="22.5" hidden="1" customHeight="1">
      <c r="C174" s="104"/>
      <c r="D174" s="97" t="e">
        <f>#REF!</f>
        <v>#REF!</v>
      </c>
      <c r="E174" s="99"/>
      <c r="F174" s="99"/>
      <c r="G174" s="99"/>
      <c r="H174" s="100"/>
      <c r="I174" s="101"/>
      <c r="J174" s="101"/>
      <c r="K174" s="101"/>
      <c r="L174" s="102"/>
      <c r="M174" s="103"/>
      <c r="O174" s="104"/>
      <c r="P174" s="97" t="e">
        <f>#REF!</f>
        <v>#REF!</v>
      </c>
      <c r="Q174" s="99"/>
      <c r="R174" s="99"/>
      <c r="S174" s="99"/>
      <c r="T174" s="100"/>
      <c r="U174" s="101"/>
      <c r="V174" s="101"/>
      <c r="W174" s="101"/>
      <c r="X174" s="102"/>
      <c r="Y174" s="103"/>
      <c r="AB174" s="105"/>
    </row>
    <row r="175" spans="1:28" s="89" customFormat="1" ht="0.75" customHeight="1">
      <c r="C175" s="104"/>
      <c r="D175" s="97" t="e">
        <f>#REF!</f>
        <v>#REF!</v>
      </c>
      <c r="E175" s="99"/>
      <c r="F175" s="99"/>
      <c r="G175" s="99"/>
      <c r="H175" s="100"/>
      <c r="I175" s="101"/>
      <c r="J175" s="101"/>
      <c r="K175" s="101"/>
      <c r="L175" s="102"/>
      <c r="M175" s="103"/>
      <c r="O175" s="104"/>
      <c r="P175" s="97" t="e">
        <f>#REF!</f>
        <v>#REF!</v>
      </c>
      <c r="Q175" s="99"/>
      <c r="R175" s="99"/>
      <c r="S175" s="99"/>
      <c r="T175" s="100"/>
      <c r="U175" s="101"/>
      <c r="V175" s="101"/>
      <c r="W175" s="101"/>
      <c r="X175" s="102"/>
      <c r="Y175" s="103"/>
      <c r="AB175" s="105"/>
    </row>
    <row r="176" spans="1:28" s="89" customFormat="1" ht="21.75" customHeight="1">
      <c r="C176" s="103"/>
      <c r="D176" s="97" t="e">
        <f>#REF!</f>
        <v>#REF!</v>
      </c>
      <c r="E176" s="99" t="s">
        <v>57</v>
      </c>
      <c r="F176" s="99" t="s">
        <v>57</v>
      </c>
      <c r="G176" s="99" t="s">
        <v>57</v>
      </c>
      <c r="H176" s="100"/>
      <c r="I176" s="101"/>
      <c r="J176" s="101"/>
      <c r="K176" s="101"/>
      <c r="L176" s="102"/>
      <c r="M176" s="106"/>
      <c r="O176" s="103"/>
      <c r="P176" s="97" t="e">
        <f>#REF!</f>
        <v>#REF!</v>
      </c>
      <c r="Q176" s="99" t="s">
        <v>57</v>
      </c>
      <c r="R176" s="99" t="s">
        <v>57</v>
      </c>
      <c r="S176" s="99" t="s">
        <v>57</v>
      </c>
      <c r="T176" s="100"/>
      <c r="U176" s="101"/>
      <c r="V176" s="101"/>
      <c r="W176" s="101"/>
      <c r="X176" s="102"/>
      <c r="Y176" s="106"/>
    </row>
    <row r="177" spans="3:28" s="89" customFormat="1" ht="2.25" hidden="1" customHeight="1">
      <c r="C177" s="103"/>
      <c r="D177" s="97" t="e">
        <f>#REF!</f>
        <v>#REF!</v>
      </c>
      <c r="E177" s="99"/>
      <c r="F177" s="99"/>
      <c r="G177" s="99"/>
      <c r="H177" s="100"/>
      <c r="I177" s="101"/>
      <c r="J177" s="101"/>
      <c r="K177" s="101"/>
      <c r="L177" s="102"/>
      <c r="M177" s="106"/>
      <c r="O177" s="103"/>
      <c r="P177" s="97" t="e">
        <f>#REF!</f>
        <v>#REF!</v>
      </c>
      <c r="Q177" s="99"/>
      <c r="R177" s="99"/>
      <c r="S177" s="99"/>
      <c r="T177" s="100"/>
      <c r="U177" s="101"/>
      <c r="V177" s="101"/>
      <c r="W177" s="101"/>
      <c r="X177" s="102"/>
      <c r="Y177" s="106"/>
    </row>
    <row r="178" spans="3:28" s="89" customFormat="1" ht="22.5" hidden="1" customHeight="1">
      <c r="C178" s="103"/>
      <c r="D178" s="97" t="e">
        <f>#REF!</f>
        <v>#REF!</v>
      </c>
      <c r="E178" s="99"/>
      <c r="F178" s="99"/>
      <c r="G178" s="99"/>
      <c r="H178" s="100"/>
      <c r="I178" s="101"/>
      <c r="J178" s="101"/>
      <c r="K178" s="101"/>
      <c r="L178" s="102"/>
      <c r="M178" s="106"/>
      <c r="O178" s="103"/>
      <c r="P178" s="97" t="e">
        <f>#REF!</f>
        <v>#REF!</v>
      </c>
      <c r="Q178" s="99"/>
      <c r="R178" s="99"/>
      <c r="S178" s="99"/>
      <c r="T178" s="100"/>
      <c r="U178" s="101"/>
      <c r="V178" s="101"/>
      <c r="W178" s="101"/>
      <c r="X178" s="102"/>
      <c r="Y178" s="106"/>
    </row>
    <row r="179" spans="3:28" s="89" customFormat="1" ht="22.5" customHeight="1">
      <c r="C179" s="98"/>
      <c r="D179" s="97" t="e">
        <f>#REF!</f>
        <v>#REF!</v>
      </c>
      <c r="E179" s="99" t="s">
        <v>57</v>
      </c>
      <c r="F179" s="99" t="s">
        <v>57</v>
      </c>
      <c r="G179" s="99" t="s">
        <v>57</v>
      </c>
      <c r="H179" s="100"/>
      <c r="I179" s="101"/>
      <c r="J179" s="101"/>
      <c r="K179" s="101"/>
      <c r="L179" s="102"/>
      <c r="M179" s="106"/>
      <c r="O179" s="98"/>
      <c r="P179" s="97" t="e">
        <f>#REF!</f>
        <v>#REF!</v>
      </c>
      <c r="Q179" s="99" t="s">
        <v>57</v>
      </c>
      <c r="R179" s="99" t="s">
        <v>57</v>
      </c>
      <c r="S179" s="99" t="s">
        <v>57</v>
      </c>
      <c r="T179" s="100"/>
      <c r="U179" s="101"/>
      <c r="V179" s="101"/>
      <c r="W179" s="101"/>
      <c r="X179" s="102"/>
      <c r="Y179" s="106"/>
    </row>
    <row r="180" spans="3:28" s="89" customFormat="1" ht="0.75" customHeight="1">
      <c r="C180" s="98"/>
      <c r="D180" s="97" t="e">
        <f>#REF!</f>
        <v>#REF!</v>
      </c>
      <c r="E180" s="99"/>
      <c r="F180" s="99"/>
      <c r="G180" s="99"/>
      <c r="H180" s="100"/>
      <c r="I180" s="101"/>
      <c r="J180" s="101"/>
      <c r="K180" s="101"/>
      <c r="L180" s="102"/>
      <c r="M180" s="106"/>
      <c r="O180" s="98"/>
      <c r="P180" s="97" t="e">
        <f>#REF!</f>
        <v>#REF!</v>
      </c>
      <c r="Q180" s="99"/>
      <c r="R180" s="99"/>
      <c r="S180" s="99"/>
      <c r="T180" s="100"/>
      <c r="U180" s="101"/>
      <c r="V180" s="101"/>
      <c r="W180" s="101"/>
      <c r="X180" s="102"/>
      <c r="Y180" s="106"/>
    </row>
    <row r="181" spans="3:28" s="89" customFormat="1" ht="22.5" customHeight="1">
      <c r="C181" s="107"/>
      <c r="D181" s="97" t="e">
        <f>#REF!</f>
        <v>#REF!</v>
      </c>
      <c r="E181" s="108" t="s">
        <v>57</v>
      </c>
      <c r="F181" s="108" t="s">
        <v>57</v>
      </c>
      <c r="G181" s="108" t="s">
        <v>57</v>
      </c>
      <c r="H181" s="109"/>
      <c r="I181" s="110"/>
      <c r="J181" s="110"/>
      <c r="K181" s="110"/>
      <c r="L181" s="111"/>
      <c r="M181" s="112"/>
      <c r="O181" s="107"/>
      <c r="P181" s="97" t="e">
        <f>#REF!</f>
        <v>#REF!</v>
      </c>
      <c r="Q181" s="108" t="s">
        <v>57</v>
      </c>
      <c r="R181" s="108" t="s">
        <v>57</v>
      </c>
      <c r="S181" s="108" t="s">
        <v>57</v>
      </c>
      <c r="T181" s="109"/>
      <c r="U181" s="110"/>
      <c r="V181" s="110"/>
      <c r="W181" s="110"/>
      <c r="X181" s="111"/>
      <c r="Y181" s="112"/>
    </row>
    <row r="182" spans="3:28" s="89" customFormat="1" ht="22.5" customHeight="1">
      <c r="C182" s="90" t="s">
        <v>58</v>
      </c>
      <c r="D182" s="97" t="e">
        <f>#REF!</f>
        <v>#REF!</v>
      </c>
      <c r="E182" s="92" t="s">
        <v>57</v>
      </c>
      <c r="F182" s="92" t="s">
        <v>57</v>
      </c>
      <c r="G182" s="92" t="s">
        <v>57</v>
      </c>
      <c r="H182" s="93"/>
      <c r="I182" s="94"/>
      <c r="J182" s="94"/>
      <c r="K182" s="94"/>
      <c r="L182" s="95"/>
      <c r="M182" s="96"/>
      <c r="O182" s="90" t="s">
        <v>58</v>
      </c>
      <c r="P182" s="97" t="e">
        <f>#REF!</f>
        <v>#REF!</v>
      </c>
      <c r="Q182" s="92" t="s">
        <v>57</v>
      </c>
      <c r="R182" s="92" t="s">
        <v>57</v>
      </c>
      <c r="S182" s="92" t="s">
        <v>57</v>
      </c>
      <c r="T182" s="93"/>
      <c r="U182" s="94"/>
      <c r="V182" s="94"/>
      <c r="W182" s="94"/>
      <c r="X182" s="95"/>
      <c r="Y182" s="96"/>
    </row>
    <row r="183" spans="3:28" s="89" customFormat="1" ht="0.75" customHeight="1">
      <c r="C183" s="98"/>
      <c r="D183" s="97" t="e">
        <f>#REF!</f>
        <v>#REF!</v>
      </c>
      <c r="E183" s="99"/>
      <c r="F183" s="99"/>
      <c r="G183" s="99"/>
      <c r="H183" s="100"/>
      <c r="I183" s="101"/>
      <c r="J183" s="101"/>
      <c r="K183" s="101"/>
      <c r="L183" s="102"/>
      <c r="M183" s="103"/>
      <c r="O183" s="98"/>
      <c r="P183" s="97" t="e">
        <f>#REF!</f>
        <v>#REF!</v>
      </c>
      <c r="Q183" s="99"/>
      <c r="R183" s="99"/>
      <c r="S183" s="99"/>
      <c r="T183" s="100"/>
      <c r="U183" s="101"/>
      <c r="V183" s="101"/>
      <c r="W183" s="101"/>
      <c r="X183" s="102"/>
      <c r="Y183" s="103"/>
    </row>
    <row r="184" spans="3:28" s="89" customFormat="1" ht="22.5" hidden="1" customHeight="1">
      <c r="C184" s="98"/>
      <c r="D184" s="97" t="e">
        <f>#REF!</f>
        <v>#REF!</v>
      </c>
      <c r="E184" s="99"/>
      <c r="F184" s="99"/>
      <c r="G184" s="99"/>
      <c r="H184" s="100"/>
      <c r="I184" s="101"/>
      <c r="J184" s="101"/>
      <c r="K184" s="101"/>
      <c r="L184" s="102"/>
      <c r="M184" s="103"/>
      <c r="O184" s="98"/>
      <c r="P184" s="97" t="e">
        <f>#REF!</f>
        <v>#REF!</v>
      </c>
      <c r="Q184" s="99"/>
      <c r="R184" s="99"/>
      <c r="S184" s="99"/>
      <c r="T184" s="100"/>
      <c r="U184" s="101"/>
      <c r="V184" s="101"/>
      <c r="W184" s="101"/>
      <c r="X184" s="102"/>
      <c r="Y184" s="103"/>
    </row>
    <row r="185" spans="3:28" s="89" customFormat="1" ht="20.25" customHeight="1">
      <c r="C185" s="104">
        <f>+C173+1</f>
        <v>46168</v>
      </c>
      <c r="D185" s="97" t="e">
        <f>#REF!</f>
        <v>#REF!</v>
      </c>
      <c r="E185" s="99" t="s">
        <v>57</v>
      </c>
      <c r="F185" s="99" t="s">
        <v>57</v>
      </c>
      <c r="G185" s="99" t="s">
        <v>57</v>
      </c>
      <c r="H185" s="100"/>
      <c r="I185" s="101"/>
      <c r="J185" s="101"/>
      <c r="K185" s="101"/>
      <c r="L185" s="102"/>
      <c r="M185" s="103"/>
      <c r="O185" s="104">
        <f>+O173+1</f>
        <v>46175</v>
      </c>
      <c r="P185" s="97" t="e">
        <f>#REF!</f>
        <v>#REF!</v>
      </c>
      <c r="Q185" s="99" t="s">
        <v>57</v>
      </c>
      <c r="R185" s="99" t="s">
        <v>57</v>
      </c>
      <c r="S185" s="99" t="s">
        <v>57</v>
      </c>
      <c r="T185" s="100"/>
      <c r="U185" s="101"/>
      <c r="V185" s="101"/>
      <c r="W185" s="101"/>
      <c r="X185" s="102"/>
      <c r="Y185" s="103"/>
      <c r="AB185" s="105"/>
    </row>
    <row r="186" spans="3:28" s="89" customFormat="1" ht="22.5" hidden="1" customHeight="1">
      <c r="C186" s="104"/>
      <c r="D186" s="97" t="e">
        <f>#REF!</f>
        <v>#REF!</v>
      </c>
      <c r="E186" s="99"/>
      <c r="F186" s="99"/>
      <c r="G186" s="99"/>
      <c r="H186" s="100"/>
      <c r="I186" s="101"/>
      <c r="J186" s="101"/>
      <c r="K186" s="101"/>
      <c r="L186" s="102"/>
      <c r="M186" s="103"/>
      <c r="O186" s="104"/>
      <c r="P186" s="97" t="e">
        <f>#REF!</f>
        <v>#REF!</v>
      </c>
      <c r="Q186" s="99"/>
      <c r="R186" s="99"/>
      <c r="S186" s="99"/>
      <c r="T186" s="100"/>
      <c r="U186" s="101"/>
      <c r="V186" s="101"/>
      <c r="W186" s="101"/>
      <c r="X186" s="102"/>
      <c r="Y186" s="103"/>
      <c r="AB186" s="105"/>
    </row>
    <row r="187" spans="3:28" s="89" customFormat="1" ht="0.75" customHeight="1">
      <c r="C187" s="104"/>
      <c r="D187" s="97" t="e">
        <f>#REF!</f>
        <v>#REF!</v>
      </c>
      <c r="E187" s="99"/>
      <c r="F187" s="99"/>
      <c r="G187" s="99"/>
      <c r="H187" s="100"/>
      <c r="I187" s="101"/>
      <c r="J187" s="101"/>
      <c r="K187" s="101"/>
      <c r="L187" s="102"/>
      <c r="M187" s="103"/>
      <c r="O187" s="104"/>
      <c r="P187" s="97" t="e">
        <f>#REF!</f>
        <v>#REF!</v>
      </c>
      <c r="Q187" s="99"/>
      <c r="R187" s="99"/>
      <c r="S187" s="99"/>
      <c r="T187" s="100"/>
      <c r="U187" s="101"/>
      <c r="V187" s="101"/>
      <c r="W187" s="101"/>
      <c r="X187" s="102"/>
      <c r="Y187" s="103"/>
      <c r="AB187" s="105"/>
    </row>
    <row r="188" spans="3:28" s="89" customFormat="1" ht="21.75" customHeight="1">
      <c r="C188" s="103"/>
      <c r="D188" s="97" t="e">
        <f>#REF!</f>
        <v>#REF!</v>
      </c>
      <c r="E188" s="99" t="s">
        <v>57</v>
      </c>
      <c r="F188" s="99" t="s">
        <v>57</v>
      </c>
      <c r="G188" s="99" t="s">
        <v>57</v>
      </c>
      <c r="H188" s="100"/>
      <c r="I188" s="101"/>
      <c r="J188" s="101"/>
      <c r="K188" s="101"/>
      <c r="L188" s="102"/>
      <c r="M188" s="106"/>
      <c r="O188" s="103"/>
      <c r="P188" s="97" t="e">
        <f>#REF!</f>
        <v>#REF!</v>
      </c>
      <c r="Q188" s="99" t="s">
        <v>57</v>
      </c>
      <c r="R188" s="99" t="s">
        <v>57</v>
      </c>
      <c r="S188" s="99" t="s">
        <v>57</v>
      </c>
      <c r="T188" s="100"/>
      <c r="U188" s="101"/>
      <c r="V188" s="101"/>
      <c r="W188" s="101"/>
      <c r="X188" s="102"/>
      <c r="Y188" s="106"/>
    </row>
    <row r="189" spans="3:28" s="89" customFormat="1" ht="2.25" hidden="1" customHeight="1">
      <c r="C189" s="103"/>
      <c r="D189" s="97" t="e">
        <f>#REF!</f>
        <v>#REF!</v>
      </c>
      <c r="E189" s="99"/>
      <c r="F189" s="99"/>
      <c r="G189" s="99"/>
      <c r="H189" s="100"/>
      <c r="I189" s="101"/>
      <c r="J189" s="101"/>
      <c r="K189" s="101"/>
      <c r="L189" s="102"/>
      <c r="M189" s="106"/>
      <c r="O189" s="103"/>
      <c r="P189" s="97" t="e">
        <f>#REF!</f>
        <v>#REF!</v>
      </c>
      <c r="Q189" s="99"/>
      <c r="R189" s="99"/>
      <c r="S189" s="99"/>
      <c r="T189" s="100"/>
      <c r="U189" s="101"/>
      <c r="V189" s="101"/>
      <c r="W189" s="101"/>
      <c r="X189" s="102"/>
      <c r="Y189" s="106"/>
    </row>
    <row r="190" spans="3:28" s="89" customFormat="1" ht="22.5" hidden="1" customHeight="1">
      <c r="C190" s="103"/>
      <c r="D190" s="97" t="e">
        <f>#REF!</f>
        <v>#REF!</v>
      </c>
      <c r="E190" s="99"/>
      <c r="F190" s="99"/>
      <c r="G190" s="99"/>
      <c r="H190" s="100"/>
      <c r="I190" s="101"/>
      <c r="J190" s="101"/>
      <c r="K190" s="101"/>
      <c r="L190" s="102"/>
      <c r="M190" s="106"/>
      <c r="O190" s="103"/>
      <c r="P190" s="97" t="e">
        <f>#REF!</f>
        <v>#REF!</v>
      </c>
      <c r="Q190" s="99"/>
      <c r="R190" s="99"/>
      <c r="S190" s="99"/>
      <c r="T190" s="100"/>
      <c r="U190" s="101"/>
      <c r="V190" s="101"/>
      <c r="W190" s="101"/>
      <c r="X190" s="102"/>
      <c r="Y190" s="106"/>
    </row>
    <row r="191" spans="3:28" s="89" customFormat="1" ht="22.5" customHeight="1">
      <c r="C191" s="98"/>
      <c r="D191" s="97" t="e">
        <f>#REF!</f>
        <v>#REF!</v>
      </c>
      <c r="E191" s="99" t="s">
        <v>57</v>
      </c>
      <c r="F191" s="99" t="s">
        <v>57</v>
      </c>
      <c r="G191" s="99" t="s">
        <v>57</v>
      </c>
      <c r="H191" s="100"/>
      <c r="I191" s="101"/>
      <c r="J191" s="101"/>
      <c r="K191" s="101"/>
      <c r="L191" s="102"/>
      <c r="M191" s="106"/>
      <c r="O191" s="98"/>
      <c r="P191" s="97" t="e">
        <f>#REF!</f>
        <v>#REF!</v>
      </c>
      <c r="Q191" s="99" t="s">
        <v>57</v>
      </c>
      <c r="R191" s="99" t="s">
        <v>57</v>
      </c>
      <c r="S191" s="99" t="s">
        <v>57</v>
      </c>
      <c r="T191" s="100"/>
      <c r="U191" s="101"/>
      <c r="V191" s="101"/>
      <c r="W191" s="101"/>
      <c r="X191" s="102"/>
      <c r="Y191" s="106"/>
    </row>
    <row r="192" spans="3:28" s="89" customFormat="1" ht="0.75" customHeight="1">
      <c r="C192" s="98"/>
      <c r="D192" s="97" t="e">
        <f>#REF!</f>
        <v>#REF!</v>
      </c>
      <c r="E192" s="99"/>
      <c r="F192" s="99"/>
      <c r="G192" s="99"/>
      <c r="H192" s="100"/>
      <c r="I192" s="101"/>
      <c r="J192" s="101"/>
      <c r="K192" s="101"/>
      <c r="L192" s="102"/>
      <c r="M192" s="106"/>
      <c r="O192" s="98"/>
      <c r="P192" s="97" t="e">
        <f>#REF!</f>
        <v>#REF!</v>
      </c>
      <c r="Q192" s="99"/>
      <c r="R192" s="99"/>
      <c r="S192" s="99"/>
      <c r="T192" s="100"/>
      <c r="U192" s="101"/>
      <c r="V192" s="101"/>
      <c r="W192" s="101"/>
      <c r="X192" s="102"/>
      <c r="Y192" s="106"/>
    </row>
    <row r="193" spans="3:28" s="89" customFormat="1" ht="22.5" customHeight="1">
      <c r="C193" s="107"/>
      <c r="D193" s="97" t="e">
        <f>#REF!</f>
        <v>#REF!</v>
      </c>
      <c r="E193" s="108" t="s">
        <v>57</v>
      </c>
      <c r="F193" s="108" t="s">
        <v>57</v>
      </c>
      <c r="G193" s="108" t="s">
        <v>57</v>
      </c>
      <c r="H193" s="109"/>
      <c r="I193" s="110"/>
      <c r="J193" s="110"/>
      <c r="K193" s="110"/>
      <c r="L193" s="111"/>
      <c r="M193" s="112"/>
      <c r="O193" s="107"/>
      <c r="P193" s="97" t="e">
        <f>#REF!</f>
        <v>#REF!</v>
      </c>
      <c r="Q193" s="108" t="s">
        <v>57</v>
      </c>
      <c r="R193" s="108" t="s">
        <v>57</v>
      </c>
      <c r="S193" s="108" t="s">
        <v>57</v>
      </c>
      <c r="T193" s="109"/>
      <c r="U193" s="110"/>
      <c r="V193" s="110"/>
      <c r="W193" s="110"/>
      <c r="X193" s="111"/>
      <c r="Y193" s="112"/>
    </row>
    <row r="194" spans="3:28" s="89" customFormat="1" ht="22.5" customHeight="1">
      <c r="C194" s="90" t="s">
        <v>59</v>
      </c>
      <c r="D194" s="97" t="e">
        <f>#REF!</f>
        <v>#REF!</v>
      </c>
      <c r="E194" s="92" t="s">
        <v>57</v>
      </c>
      <c r="F194" s="92" t="s">
        <v>57</v>
      </c>
      <c r="G194" s="92" t="s">
        <v>57</v>
      </c>
      <c r="H194" s="93"/>
      <c r="I194" s="94"/>
      <c r="J194" s="94"/>
      <c r="K194" s="94"/>
      <c r="L194" s="95"/>
      <c r="M194" s="96"/>
      <c r="O194" s="90" t="s">
        <v>59</v>
      </c>
      <c r="P194" s="97" t="e">
        <f>#REF!</f>
        <v>#REF!</v>
      </c>
      <c r="Q194" s="92" t="s">
        <v>57</v>
      </c>
      <c r="R194" s="92" t="s">
        <v>57</v>
      </c>
      <c r="S194" s="92" t="s">
        <v>57</v>
      </c>
      <c r="T194" s="93"/>
      <c r="U194" s="94"/>
      <c r="V194" s="94"/>
      <c r="W194" s="94"/>
      <c r="X194" s="95"/>
      <c r="Y194" s="96"/>
    </row>
    <row r="195" spans="3:28" s="89" customFormat="1" ht="0.75" customHeight="1">
      <c r="C195" s="98"/>
      <c r="D195" s="97" t="e">
        <f>#REF!</f>
        <v>#REF!</v>
      </c>
      <c r="E195" s="99"/>
      <c r="F195" s="99"/>
      <c r="G195" s="99"/>
      <c r="H195" s="100"/>
      <c r="I195" s="101"/>
      <c r="J195" s="101"/>
      <c r="K195" s="101"/>
      <c r="L195" s="102"/>
      <c r="M195" s="103"/>
      <c r="O195" s="98"/>
      <c r="P195" s="97" t="e">
        <f>#REF!</f>
        <v>#REF!</v>
      </c>
      <c r="Q195" s="99"/>
      <c r="R195" s="99"/>
      <c r="S195" s="99"/>
      <c r="T195" s="100"/>
      <c r="U195" s="101"/>
      <c r="V195" s="101"/>
      <c r="W195" s="101"/>
      <c r="X195" s="102"/>
      <c r="Y195" s="103"/>
    </row>
    <row r="196" spans="3:28" s="89" customFormat="1" ht="22.5" hidden="1" customHeight="1">
      <c r="C196" s="98"/>
      <c r="D196" s="97" t="e">
        <f>#REF!</f>
        <v>#REF!</v>
      </c>
      <c r="E196" s="99"/>
      <c r="F196" s="99"/>
      <c r="G196" s="99"/>
      <c r="H196" s="100"/>
      <c r="I196" s="101"/>
      <c r="J196" s="101"/>
      <c r="K196" s="101"/>
      <c r="L196" s="102"/>
      <c r="M196" s="103"/>
      <c r="O196" s="98"/>
      <c r="P196" s="97" t="e">
        <f>#REF!</f>
        <v>#REF!</v>
      </c>
      <c r="Q196" s="99"/>
      <c r="R196" s="99"/>
      <c r="S196" s="99"/>
      <c r="T196" s="100"/>
      <c r="U196" s="101"/>
      <c r="V196" s="101"/>
      <c r="W196" s="101"/>
      <c r="X196" s="102"/>
      <c r="Y196" s="103"/>
    </row>
    <row r="197" spans="3:28" s="89" customFormat="1" ht="20.25" customHeight="1">
      <c r="C197" s="104">
        <f>+C185+1</f>
        <v>46169</v>
      </c>
      <c r="D197" s="97" t="e">
        <f>#REF!</f>
        <v>#REF!</v>
      </c>
      <c r="E197" s="99" t="s">
        <v>57</v>
      </c>
      <c r="F197" s="99" t="s">
        <v>57</v>
      </c>
      <c r="G197" s="99" t="s">
        <v>57</v>
      </c>
      <c r="H197" s="100"/>
      <c r="I197" s="101"/>
      <c r="J197" s="101"/>
      <c r="K197" s="101"/>
      <c r="L197" s="102"/>
      <c r="M197" s="103"/>
      <c r="O197" s="104">
        <f>+O185+1</f>
        <v>46176</v>
      </c>
      <c r="P197" s="97" t="e">
        <f>#REF!</f>
        <v>#REF!</v>
      </c>
      <c r="Q197" s="99" t="s">
        <v>57</v>
      </c>
      <c r="R197" s="99" t="s">
        <v>57</v>
      </c>
      <c r="S197" s="99" t="s">
        <v>57</v>
      </c>
      <c r="T197" s="100"/>
      <c r="U197" s="101"/>
      <c r="V197" s="101"/>
      <c r="W197" s="101"/>
      <c r="X197" s="102"/>
      <c r="Y197" s="103"/>
      <c r="AB197" s="105"/>
    </row>
    <row r="198" spans="3:28" s="89" customFormat="1" ht="22.5" hidden="1" customHeight="1">
      <c r="C198" s="104"/>
      <c r="D198" s="97" t="e">
        <f>#REF!</f>
        <v>#REF!</v>
      </c>
      <c r="E198" s="99"/>
      <c r="F198" s="99"/>
      <c r="G198" s="99"/>
      <c r="H198" s="100"/>
      <c r="I198" s="101"/>
      <c r="J198" s="101"/>
      <c r="K198" s="101"/>
      <c r="L198" s="102"/>
      <c r="M198" s="103"/>
      <c r="O198" s="104"/>
      <c r="P198" s="97" t="e">
        <f>#REF!</f>
        <v>#REF!</v>
      </c>
      <c r="Q198" s="99"/>
      <c r="R198" s="99"/>
      <c r="S198" s="99"/>
      <c r="T198" s="100"/>
      <c r="U198" s="101"/>
      <c r="V198" s="101"/>
      <c r="W198" s="101"/>
      <c r="X198" s="102"/>
      <c r="Y198" s="103"/>
      <c r="AB198" s="105"/>
    </row>
    <row r="199" spans="3:28" s="89" customFormat="1" ht="0.75" customHeight="1">
      <c r="C199" s="104"/>
      <c r="D199" s="97" t="e">
        <f>#REF!</f>
        <v>#REF!</v>
      </c>
      <c r="E199" s="99"/>
      <c r="F199" s="99"/>
      <c r="G199" s="99"/>
      <c r="H199" s="100"/>
      <c r="I199" s="101"/>
      <c r="J199" s="101"/>
      <c r="K199" s="101"/>
      <c r="L199" s="102"/>
      <c r="M199" s="103"/>
      <c r="O199" s="104"/>
      <c r="P199" s="97" t="e">
        <f>#REF!</f>
        <v>#REF!</v>
      </c>
      <c r="Q199" s="99"/>
      <c r="R199" s="99"/>
      <c r="S199" s="99"/>
      <c r="T199" s="100"/>
      <c r="U199" s="101"/>
      <c r="V199" s="101"/>
      <c r="W199" s="101"/>
      <c r="X199" s="102"/>
      <c r="Y199" s="103"/>
      <c r="AB199" s="105"/>
    </row>
    <row r="200" spans="3:28" s="89" customFormat="1" ht="21.75" customHeight="1">
      <c r="C200" s="103"/>
      <c r="D200" s="97" t="e">
        <f>#REF!</f>
        <v>#REF!</v>
      </c>
      <c r="E200" s="99" t="s">
        <v>57</v>
      </c>
      <c r="F200" s="99" t="s">
        <v>57</v>
      </c>
      <c r="G200" s="99" t="s">
        <v>57</v>
      </c>
      <c r="H200" s="100"/>
      <c r="I200" s="101"/>
      <c r="J200" s="101"/>
      <c r="K200" s="101"/>
      <c r="L200" s="102"/>
      <c r="M200" s="106"/>
      <c r="O200" s="103"/>
      <c r="P200" s="97" t="e">
        <f>#REF!</f>
        <v>#REF!</v>
      </c>
      <c r="Q200" s="99" t="s">
        <v>57</v>
      </c>
      <c r="R200" s="99" t="s">
        <v>57</v>
      </c>
      <c r="S200" s="99" t="s">
        <v>57</v>
      </c>
      <c r="T200" s="100"/>
      <c r="U200" s="101"/>
      <c r="V200" s="101"/>
      <c r="W200" s="101"/>
      <c r="X200" s="102"/>
      <c r="Y200" s="106"/>
    </row>
    <row r="201" spans="3:28" s="89" customFormat="1" ht="2.25" hidden="1" customHeight="1">
      <c r="C201" s="103"/>
      <c r="D201" s="97" t="e">
        <f>#REF!</f>
        <v>#REF!</v>
      </c>
      <c r="E201" s="99"/>
      <c r="F201" s="99"/>
      <c r="G201" s="99"/>
      <c r="H201" s="100"/>
      <c r="I201" s="101"/>
      <c r="J201" s="101"/>
      <c r="K201" s="101"/>
      <c r="L201" s="102"/>
      <c r="M201" s="106"/>
      <c r="O201" s="103"/>
      <c r="P201" s="97" t="e">
        <f>#REF!</f>
        <v>#REF!</v>
      </c>
      <c r="Q201" s="99"/>
      <c r="R201" s="99"/>
      <c r="S201" s="99"/>
      <c r="T201" s="100"/>
      <c r="U201" s="101"/>
      <c r="V201" s="101"/>
      <c r="W201" s="101"/>
      <c r="X201" s="102"/>
      <c r="Y201" s="106"/>
    </row>
    <row r="202" spans="3:28" s="89" customFormat="1" ht="22.5" hidden="1" customHeight="1">
      <c r="C202" s="103"/>
      <c r="D202" s="97" t="e">
        <f>#REF!</f>
        <v>#REF!</v>
      </c>
      <c r="E202" s="99"/>
      <c r="F202" s="99"/>
      <c r="G202" s="99"/>
      <c r="H202" s="100"/>
      <c r="I202" s="101"/>
      <c r="J202" s="101"/>
      <c r="K202" s="101"/>
      <c r="L202" s="102"/>
      <c r="M202" s="106"/>
      <c r="O202" s="103"/>
      <c r="P202" s="97" t="e">
        <f>#REF!</f>
        <v>#REF!</v>
      </c>
      <c r="Q202" s="99"/>
      <c r="R202" s="99"/>
      <c r="S202" s="99"/>
      <c r="T202" s="100"/>
      <c r="U202" s="101"/>
      <c r="V202" s="101"/>
      <c r="W202" s="101"/>
      <c r="X202" s="102"/>
      <c r="Y202" s="106"/>
    </row>
    <row r="203" spans="3:28" s="89" customFormat="1" ht="22.5" customHeight="1">
      <c r="C203" s="98"/>
      <c r="D203" s="97" t="e">
        <f>#REF!</f>
        <v>#REF!</v>
      </c>
      <c r="E203" s="99" t="s">
        <v>57</v>
      </c>
      <c r="F203" s="99" t="s">
        <v>57</v>
      </c>
      <c r="G203" s="99" t="s">
        <v>57</v>
      </c>
      <c r="H203" s="100"/>
      <c r="I203" s="101"/>
      <c r="J203" s="101"/>
      <c r="K203" s="101"/>
      <c r="L203" s="102"/>
      <c r="M203" s="106"/>
      <c r="O203" s="98"/>
      <c r="P203" s="97" t="e">
        <f>#REF!</f>
        <v>#REF!</v>
      </c>
      <c r="Q203" s="99" t="s">
        <v>57</v>
      </c>
      <c r="R203" s="99" t="s">
        <v>57</v>
      </c>
      <c r="S203" s="99" t="s">
        <v>57</v>
      </c>
      <c r="T203" s="100"/>
      <c r="U203" s="101"/>
      <c r="V203" s="101"/>
      <c r="W203" s="101"/>
      <c r="X203" s="102"/>
      <c r="Y203" s="106"/>
    </row>
    <row r="204" spans="3:28" s="89" customFormat="1" ht="0.75" customHeight="1">
      <c r="C204" s="98"/>
      <c r="D204" s="97" t="e">
        <f>#REF!</f>
        <v>#REF!</v>
      </c>
      <c r="E204" s="99"/>
      <c r="F204" s="99"/>
      <c r="G204" s="99"/>
      <c r="H204" s="100"/>
      <c r="I204" s="101"/>
      <c r="J204" s="101"/>
      <c r="K204" s="101"/>
      <c r="L204" s="102"/>
      <c r="M204" s="106"/>
      <c r="O204" s="98"/>
      <c r="P204" s="97" t="e">
        <f>#REF!</f>
        <v>#REF!</v>
      </c>
      <c r="Q204" s="99"/>
      <c r="R204" s="99"/>
      <c r="S204" s="99"/>
      <c r="T204" s="100"/>
      <c r="U204" s="101"/>
      <c r="V204" s="101"/>
      <c r="W204" s="101"/>
      <c r="X204" s="102"/>
      <c r="Y204" s="106"/>
    </row>
    <row r="205" spans="3:28" s="89" customFormat="1" ht="22.5" customHeight="1">
      <c r="C205" s="107"/>
      <c r="D205" s="97" t="e">
        <f>#REF!</f>
        <v>#REF!</v>
      </c>
      <c r="E205" s="108" t="s">
        <v>57</v>
      </c>
      <c r="F205" s="108" t="s">
        <v>57</v>
      </c>
      <c r="G205" s="108" t="s">
        <v>57</v>
      </c>
      <c r="H205" s="109"/>
      <c r="I205" s="110"/>
      <c r="J205" s="110"/>
      <c r="K205" s="110"/>
      <c r="L205" s="111"/>
      <c r="M205" s="112"/>
      <c r="O205" s="107"/>
      <c r="P205" s="97" t="e">
        <f>#REF!</f>
        <v>#REF!</v>
      </c>
      <c r="Q205" s="108" t="s">
        <v>57</v>
      </c>
      <c r="R205" s="108" t="s">
        <v>57</v>
      </c>
      <c r="S205" s="108" t="s">
        <v>57</v>
      </c>
      <c r="T205" s="109"/>
      <c r="U205" s="110"/>
      <c r="V205" s="110"/>
      <c r="W205" s="110"/>
      <c r="X205" s="111"/>
      <c r="Y205" s="112"/>
    </row>
    <row r="206" spans="3:28" s="89" customFormat="1" ht="22.5" customHeight="1">
      <c r="C206" s="90" t="s">
        <v>60</v>
      </c>
      <c r="D206" s="97" t="e">
        <f>#REF!</f>
        <v>#REF!</v>
      </c>
      <c r="E206" s="92" t="s">
        <v>57</v>
      </c>
      <c r="F206" s="92" t="s">
        <v>57</v>
      </c>
      <c r="G206" s="92" t="s">
        <v>57</v>
      </c>
      <c r="H206" s="93"/>
      <c r="I206" s="94"/>
      <c r="J206" s="94"/>
      <c r="K206" s="94"/>
      <c r="L206" s="95"/>
      <c r="M206" s="96"/>
      <c r="O206" s="90" t="s">
        <v>60</v>
      </c>
      <c r="P206" s="97" t="e">
        <f>#REF!</f>
        <v>#REF!</v>
      </c>
      <c r="Q206" s="92" t="s">
        <v>57</v>
      </c>
      <c r="R206" s="92" t="s">
        <v>57</v>
      </c>
      <c r="S206" s="92" t="s">
        <v>57</v>
      </c>
      <c r="T206" s="93"/>
      <c r="U206" s="94"/>
      <c r="V206" s="94"/>
      <c r="W206" s="94"/>
      <c r="X206" s="95"/>
      <c r="Y206" s="96"/>
    </row>
    <row r="207" spans="3:28" s="89" customFormat="1" ht="0.75" customHeight="1">
      <c r="C207" s="98"/>
      <c r="D207" s="97" t="e">
        <f>#REF!</f>
        <v>#REF!</v>
      </c>
      <c r="E207" s="99"/>
      <c r="F207" s="99"/>
      <c r="G207" s="99"/>
      <c r="H207" s="100"/>
      <c r="I207" s="101"/>
      <c r="J207" s="101"/>
      <c r="K207" s="101"/>
      <c r="L207" s="102"/>
      <c r="M207" s="103"/>
      <c r="O207" s="98"/>
      <c r="P207" s="97" t="e">
        <f>#REF!</f>
        <v>#REF!</v>
      </c>
      <c r="Q207" s="99"/>
      <c r="R207" s="99"/>
      <c r="S207" s="99"/>
      <c r="T207" s="100"/>
      <c r="U207" s="101"/>
      <c r="V207" s="101"/>
      <c r="W207" s="101"/>
      <c r="X207" s="102"/>
      <c r="Y207" s="103"/>
    </row>
    <row r="208" spans="3:28" s="89" customFormat="1" ht="22.5" hidden="1" customHeight="1">
      <c r="C208" s="98"/>
      <c r="D208" s="97" t="e">
        <f>#REF!</f>
        <v>#REF!</v>
      </c>
      <c r="E208" s="99"/>
      <c r="F208" s="99"/>
      <c r="G208" s="99"/>
      <c r="H208" s="100"/>
      <c r="I208" s="101"/>
      <c r="J208" s="101"/>
      <c r="K208" s="101"/>
      <c r="L208" s="102"/>
      <c r="M208" s="103"/>
      <c r="O208" s="98"/>
      <c r="P208" s="97" t="e">
        <f>#REF!</f>
        <v>#REF!</v>
      </c>
      <c r="Q208" s="99"/>
      <c r="R208" s="99"/>
      <c r="S208" s="99"/>
      <c r="T208" s="100"/>
      <c r="U208" s="101"/>
      <c r="V208" s="101"/>
      <c r="W208" s="101"/>
      <c r="X208" s="102"/>
      <c r="Y208" s="103"/>
    </row>
    <row r="209" spans="3:28" s="89" customFormat="1" ht="20.25" customHeight="1">
      <c r="C209" s="104">
        <f>+C197+1</f>
        <v>46170</v>
      </c>
      <c r="D209" s="97" t="e">
        <f>#REF!</f>
        <v>#REF!</v>
      </c>
      <c r="E209" s="99" t="s">
        <v>57</v>
      </c>
      <c r="F209" s="99" t="s">
        <v>57</v>
      </c>
      <c r="G209" s="99" t="s">
        <v>57</v>
      </c>
      <c r="H209" s="100"/>
      <c r="I209" s="101"/>
      <c r="J209" s="101"/>
      <c r="K209" s="101"/>
      <c r="L209" s="102"/>
      <c r="M209" s="103"/>
      <c r="O209" s="104">
        <f>+O197+1</f>
        <v>46177</v>
      </c>
      <c r="P209" s="97" t="e">
        <f>#REF!</f>
        <v>#REF!</v>
      </c>
      <c r="Q209" s="99" t="s">
        <v>57</v>
      </c>
      <c r="R209" s="99" t="s">
        <v>57</v>
      </c>
      <c r="S209" s="99" t="s">
        <v>57</v>
      </c>
      <c r="T209" s="100"/>
      <c r="U209" s="101"/>
      <c r="V209" s="101"/>
      <c r="W209" s="101"/>
      <c r="X209" s="102"/>
      <c r="Y209" s="103"/>
      <c r="AB209" s="105"/>
    </row>
    <row r="210" spans="3:28" s="89" customFormat="1" ht="22.5" hidden="1" customHeight="1">
      <c r="C210" s="104"/>
      <c r="D210" s="97" t="e">
        <f>#REF!</f>
        <v>#REF!</v>
      </c>
      <c r="E210" s="99"/>
      <c r="F210" s="99"/>
      <c r="G210" s="99"/>
      <c r="H210" s="100"/>
      <c r="I210" s="101"/>
      <c r="J210" s="101"/>
      <c r="K210" s="101"/>
      <c r="L210" s="102"/>
      <c r="M210" s="103"/>
      <c r="O210" s="104"/>
      <c r="P210" s="97" t="e">
        <f>#REF!</f>
        <v>#REF!</v>
      </c>
      <c r="Q210" s="99"/>
      <c r="R210" s="99"/>
      <c r="S210" s="99"/>
      <c r="T210" s="100"/>
      <c r="U210" s="101"/>
      <c r="V210" s="101"/>
      <c r="W210" s="101"/>
      <c r="X210" s="102"/>
      <c r="Y210" s="103"/>
      <c r="AB210" s="105"/>
    </row>
    <row r="211" spans="3:28" s="89" customFormat="1" ht="0.75" customHeight="1">
      <c r="C211" s="104"/>
      <c r="D211" s="97" t="e">
        <f>#REF!</f>
        <v>#REF!</v>
      </c>
      <c r="E211" s="99"/>
      <c r="F211" s="99"/>
      <c r="G211" s="99"/>
      <c r="H211" s="100"/>
      <c r="I211" s="101"/>
      <c r="J211" s="101"/>
      <c r="K211" s="101"/>
      <c r="L211" s="102"/>
      <c r="M211" s="103"/>
      <c r="O211" s="104"/>
      <c r="P211" s="97" t="e">
        <f>#REF!</f>
        <v>#REF!</v>
      </c>
      <c r="Q211" s="99"/>
      <c r="R211" s="99"/>
      <c r="S211" s="99"/>
      <c r="T211" s="100"/>
      <c r="U211" s="101"/>
      <c r="V211" s="101"/>
      <c r="W211" s="101"/>
      <c r="X211" s="102"/>
      <c r="Y211" s="103"/>
      <c r="AB211" s="105"/>
    </row>
    <row r="212" spans="3:28" s="89" customFormat="1" ht="21.75" customHeight="1">
      <c r="C212" s="103"/>
      <c r="D212" s="97" t="e">
        <f>#REF!</f>
        <v>#REF!</v>
      </c>
      <c r="E212" s="99" t="s">
        <v>57</v>
      </c>
      <c r="F212" s="99" t="s">
        <v>57</v>
      </c>
      <c r="G212" s="99" t="s">
        <v>57</v>
      </c>
      <c r="H212" s="100"/>
      <c r="I212" s="101"/>
      <c r="J212" s="101"/>
      <c r="K212" s="101"/>
      <c r="L212" s="102"/>
      <c r="M212" s="106"/>
      <c r="O212" s="103"/>
      <c r="P212" s="97" t="e">
        <f>#REF!</f>
        <v>#REF!</v>
      </c>
      <c r="Q212" s="99" t="s">
        <v>57</v>
      </c>
      <c r="R212" s="99" t="s">
        <v>57</v>
      </c>
      <c r="S212" s="99" t="s">
        <v>57</v>
      </c>
      <c r="T212" s="100"/>
      <c r="U212" s="101"/>
      <c r="V212" s="101"/>
      <c r="W212" s="101"/>
      <c r="X212" s="102"/>
      <c r="Y212" s="106"/>
    </row>
    <row r="213" spans="3:28" s="89" customFormat="1" ht="2.25" hidden="1" customHeight="1">
      <c r="C213" s="103"/>
      <c r="D213" s="97" t="e">
        <f>#REF!</f>
        <v>#REF!</v>
      </c>
      <c r="E213" s="99"/>
      <c r="F213" s="99"/>
      <c r="G213" s="99"/>
      <c r="H213" s="100"/>
      <c r="I213" s="101"/>
      <c r="J213" s="101"/>
      <c r="K213" s="101"/>
      <c r="L213" s="102"/>
      <c r="M213" s="106"/>
      <c r="O213" s="103"/>
      <c r="P213" s="97" t="e">
        <f>#REF!</f>
        <v>#REF!</v>
      </c>
      <c r="Q213" s="99"/>
      <c r="R213" s="99"/>
      <c r="S213" s="99"/>
      <c r="T213" s="100"/>
      <c r="U213" s="101"/>
      <c r="V213" s="101"/>
      <c r="W213" s="101"/>
      <c r="X213" s="102"/>
      <c r="Y213" s="106"/>
    </row>
    <row r="214" spans="3:28" s="89" customFormat="1" ht="22.5" hidden="1" customHeight="1">
      <c r="C214" s="103"/>
      <c r="D214" s="97" t="e">
        <f>#REF!</f>
        <v>#REF!</v>
      </c>
      <c r="E214" s="99"/>
      <c r="F214" s="99"/>
      <c r="G214" s="99"/>
      <c r="H214" s="100"/>
      <c r="I214" s="101"/>
      <c r="J214" s="101"/>
      <c r="K214" s="101"/>
      <c r="L214" s="102"/>
      <c r="M214" s="106"/>
      <c r="O214" s="103"/>
      <c r="P214" s="97" t="e">
        <f>#REF!</f>
        <v>#REF!</v>
      </c>
      <c r="Q214" s="99"/>
      <c r="R214" s="99"/>
      <c r="S214" s="99"/>
      <c r="T214" s="100"/>
      <c r="U214" s="101"/>
      <c r="V214" s="101"/>
      <c r="W214" s="101"/>
      <c r="X214" s="102"/>
      <c r="Y214" s="106"/>
    </row>
    <row r="215" spans="3:28" s="89" customFormat="1" ht="22.5" customHeight="1">
      <c r="C215" s="98"/>
      <c r="D215" s="97" t="e">
        <f>#REF!</f>
        <v>#REF!</v>
      </c>
      <c r="E215" s="99" t="s">
        <v>57</v>
      </c>
      <c r="F215" s="99" t="s">
        <v>57</v>
      </c>
      <c r="G215" s="99" t="s">
        <v>57</v>
      </c>
      <c r="H215" s="100"/>
      <c r="I215" s="101"/>
      <c r="J215" s="101"/>
      <c r="K215" s="101"/>
      <c r="L215" s="102"/>
      <c r="M215" s="106"/>
      <c r="O215" s="98"/>
      <c r="P215" s="97" t="e">
        <f>#REF!</f>
        <v>#REF!</v>
      </c>
      <c r="Q215" s="99" t="s">
        <v>57</v>
      </c>
      <c r="R215" s="99" t="s">
        <v>57</v>
      </c>
      <c r="S215" s="99" t="s">
        <v>57</v>
      </c>
      <c r="T215" s="100"/>
      <c r="U215" s="101"/>
      <c r="V215" s="101"/>
      <c r="W215" s="101"/>
      <c r="X215" s="102"/>
      <c r="Y215" s="106"/>
    </row>
    <row r="216" spans="3:28" s="89" customFormat="1" ht="0.75" customHeight="1">
      <c r="C216" s="98"/>
      <c r="D216" s="97" t="e">
        <f>#REF!</f>
        <v>#REF!</v>
      </c>
      <c r="E216" s="99"/>
      <c r="F216" s="99"/>
      <c r="G216" s="99"/>
      <c r="H216" s="100"/>
      <c r="I216" s="101"/>
      <c r="J216" s="101"/>
      <c r="K216" s="101"/>
      <c r="L216" s="102"/>
      <c r="M216" s="106"/>
      <c r="O216" s="98"/>
      <c r="P216" s="97" t="e">
        <f>#REF!</f>
        <v>#REF!</v>
      </c>
      <c r="Q216" s="99"/>
      <c r="R216" s="99"/>
      <c r="S216" s="99"/>
      <c r="T216" s="100"/>
      <c r="U216" s="101"/>
      <c r="V216" s="101"/>
      <c r="W216" s="101"/>
      <c r="X216" s="102"/>
      <c r="Y216" s="106"/>
    </row>
    <row r="217" spans="3:28" s="89" customFormat="1" ht="22.5" customHeight="1">
      <c r="C217" s="107"/>
      <c r="D217" s="97" t="e">
        <f>#REF!</f>
        <v>#REF!</v>
      </c>
      <c r="E217" s="108" t="s">
        <v>57</v>
      </c>
      <c r="F217" s="108" t="s">
        <v>57</v>
      </c>
      <c r="G217" s="108" t="s">
        <v>57</v>
      </c>
      <c r="H217" s="109"/>
      <c r="I217" s="110"/>
      <c r="J217" s="110"/>
      <c r="K217" s="110"/>
      <c r="L217" s="111"/>
      <c r="M217" s="112"/>
      <c r="O217" s="107"/>
      <c r="P217" s="97" t="e">
        <f>#REF!</f>
        <v>#REF!</v>
      </c>
      <c r="Q217" s="108" t="s">
        <v>57</v>
      </c>
      <c r="R217" s="108" t="s">
        <v>57</v>
      </c>
      <c r="S217" s="108" t="s">
        <v>57</v>
      </c>
      <c r="T217" s="109"/>
      <c r="U217" s="110"/>
      <c r="V217" s="110"/>
      <c r="W217" s="110"/>
      <c r="X217" s="111"/>
      <c r="Y217" s="112"/>
    </row>
    <row r="218" spans="3:28" s="89" customFormat="1" ht="22.5" customHeight="1">
      <c r="C218" s="90" t="s">
        <v>61</v>
      </c>
      <c r="D218" s="97" t="e">
        <f>#REF!</f>
        <v>#REF!</v>
      </c>
      <c r="E218" s="92" t="s">
        <v>57</v>
      </c>
      <c r="F218" s="92" t="s">
        <v>57</v>
      </c>
      <c r="G218" s="92" t="s">
        <v>57</v>
      </c>
      <c r="H218" s="93"/>
      <c r="I218" s="94"/>
      <c r="J218" s="94"/>
      <c r="K218" s="94"/>
      <c r="L218" s="95"/>
      <c r="M218" s="96"/>
      <c r="O218" s="90" t="s">
        <v>61</v>
      </c>
      <c r="P218" s="97" t="e">
        <f>#REF!</f>
        <v>#REF!</v>
      </c>
      <c r="Q218" s="92" t="s">
        <v>57</v>
      </c>
      <c r="R218" s="92" t="s">
        <v>57</v>
      </c>
      <c r="S218" s="92" t="s">
        <v>57</v>
      </c>
      <c r="T218" s="93"/>
      <c r="U218" s="94"/>
      <c r="V218" s="94"/>
      <c r="W218" s="94"/>
      <c r="X218" s="95"/>
      <c r="Y218" s="96"/>
    </row>
    <row r="219" spans="3:28" s="89" customFormat="1" ht="0.75" customHeight="1">
      <c r="C219" s="98"/>
      <c r="D219" s="97" t="e">
        <f>#REF!</f>
        <v>#REF!</v>
      </c>
      <c r="E219" s="99"/>
      <c r="F219" s="99"/>
      <c r="G219" s="99"/>
      <c r="H219" s="100"/>
      <c r="I219" s="101"/>
      <c r="J219" s="101"/>
      <c r="K219" s="101"/>
      <c r="L219" s="102"/>
      <c r="M219" s="103"/>
      <c r="O219" s="98"/>
      <c r="P219" s="97" t="e">
        <f>#REF!</f>
        <v>#REF!</v>
      </c>
      <c r="Q219" s="99"/>
      <c r="R219" s="99"/>
      <c r="S219" s="99"/>
      <c r="T219" s="100"/>
      <c r="U219" s="101"/>
      <c r="V219" s="101"/>
      <c r="W219" s="101"/>
      <c r="X219" s="102"/>
      <c r="Y219" s="103"/>
    </row>
    <row r="220" spans="3:28" s="89" customFormat="1" ht="22.5" hidden="1" customHeight="1">
      <c r="C220" s="98"/>
      <c r="D220" s="97" t="e">
        <f>#REF!</f>
        <v>#REF!</v>
      </c>
      <c r="E220" s="99"/>
      <c r="F220" s="99"/>
      <c r="G220" s="99"/>
      <c r="H220" s="100"/>
      <c r="I220" s="101"/>
      <c r="J220" s="101"/>
      <c r="K220" s="101"/>
      <c r="L220" s="102"/>
      <c r="M220" s="103"/>
      <c r="O220" s="98"/>
      <c r="P220" s="97" t="e">
        <f>#REF!</f>
        <v>#REF!</v>
      </c>
      <c r="Q220" s="99"/>
      <c r="R220" s="99"/>
      <c r="S220" s="99"/>
      <c r="T220" s="100"/>
      <c r="U220" s="101"/>
      <c r="V220" s="101"/>
      <c r="W220" s="101"/>
      <c r="X220" s="102"/>
      <c r="Y220" s="103"/>
    </row>
    <row r="221" spans="3:28" s="89" customFormat="1" ht="20.25" customHeight="1">
      <c r="C221" s="104">
        <f>+C209+1</f>
        <v>46171</v>
      </c>
      <c r="D221" s="97" t="e">
        <f>#REF!</f>
        <v>#REF!</v>
      </c>
      <c r="E221" s="99" t="s">
        <v>57</v>
      </c>
      <c r="F221" s="99" t="s">
        <v>57</v>
      </c>
      <c r="G221" s="99" t="s">
        <v>57</v>
      </c>
      <c r="H221" s="100"/>
      <c r="I221" s="101"/>
      <c r="J221" s="101"/>
      <c r="K221" s="101"/>
      <c r="L221" s="102"/>
      <c r="M221" s="103"/>
      <c r="O221" s="104">
        <f>+O209+1</f>
        <v>46178</v>
      </c>
      <c r="P221" s="97" t="e">
        <f>#REF!</f>
        <v>#REF!</v>
      </c>
      <c r="Q221" s="99" t="s">
        <v>57</v>
      </c>
      <c r="R221" s="99" t="s">
        <v>57</v>
      </c>
      <c r="S221" s="99" t="s">
        <v>57</v>
      </c>
      <c r="T221" s="100"/>
      <c r="U221" s="101"/>
      <c r="V221" s="101"/>
      <c r="W221" s="101"/>
      <c r="X221" s="102"/>
      <c r="Y221" s="103"/>
      <c r="AB221" s="105"/>
    </row>
    <row r="222" spans="3:28" s="89" customFormat="1" ht="22.5" hidden="1" customHeight="1">
      <c r="C222" s="104"/>
      <c r="D222" s="97" t="e">
        <f>#REF!</f>
        <v>#REF!</v>
      </c>
      <c r="E222" s="99"/>
      <c r="F222" s="99"/>
      <c r="G222" s="99"/>
      <c r="H222" s="100"/>
      <c r="I222" s="101"/>
      <c r="J222" s="101"/>
      <c r="K222" s="101"/>
      <c r="L222" s="102"/>
      <c r="M222" s="103"/>
      <c r="O222" s="104"/>
      <c r="P222" s="97" t="e">
        <f>#REF!</f>
        <v>#REF!</v>
      </c>
      <c r="Q222" s="99"/>
      <c r="R222" s="99"/>
      <c r="S222" s="99"/>
      <c r="T222" s="100"/>
      <c r="U222" s="101"/>
      <c r="V222" s="101"/>
      <c r="W222" s="101"/>
      <c r="X222" s="102"/>
      <c r="Y222" s="103"/>
      <c r="AB222" s="105"/>
    </row>
    <row r="223" spans="3:28" s="89" customFormat="1" ht="0.75" customHeight="1">
      <c r="C223" s="104"/>
      <c r="D223" s="97" t="e">
        <f>#REF!</f>
        <v>#REF!</v>
      </c>
      <c r="E223" s="99"/>
      <c r="F223" s="99"/>
      <c r="G223" s="99"/>
      <c r="H223" s="100"/>
      <c r="I223" s="101"/>
      <c r="J223" s="101"/>
      <c r="K223" s="101"/>
      <c r="L223" s="102"/>
      <c r="M223" s="103"/>
      <c r="O223" s="104"/>
      <c r="P223" s="97" t="e">
        <f>#REF!</f>
        <v>#REF!</v>
      </c>
      <c r="Q223" s="99"/>
      <c r="R223" s="99"/>
      <c r="S223" s="99"/>
      <c r="T223" s="100"/>
      <c r="U223" s="101"/>
      <c r="V223" s="101"/>
      <c r="W223" s="101"/>
      <c r="X223" s="102"/>
      <c r="Y223" s="103"/>
      <c r="AB223" s="105"/>
    </row>
    <row r="224" spans="3:28" s="89" customFormat="1" ht="21.75" customHeight="1">
      <c r="C224" s="103"/>
      <c r="D224" s="97" t="e">
        <f>#REF!</f>
        <v>#REF!</v>
      </c>
      <c r="E224" s="99" t="s">
        <v>57</v>
      </c>
      <c r="F224" s="99" t="s">
        <v>57</v>
      </c>
      <c r="G224" s="99" t="s">
        <v>57</v>
      </c>
      <c r="H224" s="100"/>
      <c r="I224" s="101"/>
      <c r="J224" s="101"/>
      <c r="K224" s="101"/>
      <c r="L224" s="102"/>
      <c r="M224" s="106"/>
      <c r="O224" s="103"/>
      <c r="P224" s="97" t="e">
        <f>#REF!</f>
        <v>#REF!</v>
      </c>
      <c r="Q224" s="99" t="s">
        <v>57</v>
      </c>
      <c r="R224" s="99" t="s">
        <v>57</v>
      </c>
      <c r="S224" s="99" t="s">
        <v>57</v>
      </c>
      <c r="T224" s="100"/>
      <c r="U224" s="101"/>
      <c r="V224" s="101"/>
      <c r="W224" s="101"/>
      <c r="X224" s="102"/>
      <c r="Y224" s="106"/>
    </row>
    <row r="225" spans="1:25" s="89" customFormat="1" ht="2.25" hidden="1" customHeight="1">
      <c r="C225" s="103"/>
      <c r="D225" s="97" t="e">
        <f>#REF!</f>
        <v>#REF!</v>
      </c>
      <c r="E225" s="99"/>
      <c r="F225" s="99"/>
      <c r="G225" s="99"/>
      <c r="H225" s="100"/>
      <c r="I225" s="101"/>
      <c r="J225" s="101"/>
      <c r="K225" s="101"/>
      <c r="L225" s="102"/>
      <c r="M225" s="106"/>
      <c r="O225" s="103"/>
      <c r="P225" s="97" t="e">
        <f>#REF!</f>
        <v>#REF!</v>
      </c>
      <c r="Q225" s="99"/>
      <c r="R225" s="99"/>
      <c r="S225" s="99"/>
      <c r="T225" s="100"/>
      <c r="U225" s="101"/>
      <c r="V225" s="101"/>
      <c r="W225" s="101"/>
      <c r="X225" s="102"/>
      <c r="Y225" s="106"/>
    </row>
    <row r="226" spans="1:25" s="89" customFormat="1" ht="22.5" hidden="1" customHeight="1">
      <c r="C226" s="103"/>
      <c r="D226" s="97" t="e">
        <f>#REF!</f>
        <v>#REF!</v>
      </c>
      <c r="E226" s="99"/>
      <c r="F226" s="99"/>
      <c r="G226" s="99"/>
      <c r="H226" s="100"/>
      <c r="I226" s="101"/>
      <c r="J226" s="101"/>
      <c r="K226" s="101"/>
      <c r="L226" s="102"/>
      <c r="M226" s="106"/>
      <c r="O226" s="103"/>
      <c r="P226" s="97" t="e">
        <f>#REF!</f>
        <v>#REF!</v>
      </c>
      <c r="Q226" s="99"/>
      <c r="R226" s="99"/>
      <c r="S226" s="99"/>
      <c r="T226" s="100"/>
      <c r="U226" s="101"/>
      <c r="V226" s="101"/>
      <c r="W226" s="101"/>
      <c r="X226" s="102"/>
      <c r="Y226" s="106"/>
    </row>
    <row r="227" spans="1:25" s="89" customFormat="1" ht="22.5" customHeight="1">
      <c r="C227" s="98"/>
      <c r="D227" s="97" t="e">
        <f>#REF!</f>
        <v>#REF!</v>
      </c>
      <c r="E227" s="99" t="s">
        <v>57</v>
      </c>
      <c r="F227" s="99" t="s">
        <v>57</v>
      </c>
      <c r="G227" s="99" t="s">
        <v>57</v>
      </c>
      <c r="H227" s="100"/>
      <c r="I227" s="101"/>
      <c r="J227" s="101"/>
      <c r="K227" s="101"/>
      <c r="L227" s="102"/>
      <c r="M227" s="106"/>
      <c r="O227" s="98"/>
      <c r="P227" s="97" t="e">
        <f>#REF!</f>
        <v>#REF!</v>
      </c>
      <c r="Q227" s="99" t="s">
        <v>57</v>
      </c>
      <c r="R227" s="99" t="s">
        <v>57</v>
      </c>
      <c r="S227" s="99" t="s">
        <v>57</v>
      </c>
      <c r="T227" s="100"/>
      <c r="U227" s="101"/>
      <c r="V227" s="101"/>
      <c r="W227" s="101"/>
      <c r="X227" s="102"/>
      <c r="Y227" s="106"/>
    </row>
    <row r="228" spans="1:25" s="89" customFormat="1" ht="0.75" customHeight="1">
      <c r="C228" s="98"/>
      <c r="D228" s="97" t="e">
        <f>#REF!</f>
        <v>#REF!</v>
      </c>
      <c r="E228" s="99"/>
      <c r="F228" s="99"/>
      <c r="G228" s="99"/>
      <c r="H228" s="100"/>
      <c r="I228" s="101"/>
      <c r="J228" s="101"/>
      <c r="K228" s="101"/>
      <c r="L228" s="102"/>
      <c r="M228" s="106"/>
      <c r="O228" s="98"/>
      <c r="P228" s="97" t="e">
        <f>#REF!</f>
        <v>#REF!</v>
      </c>
      <c r="Q228" s="99"/>
      <c r="R228" s="99"/>
      <c r="S228" s="99"/>
      <c r="T228" s="100"/>
      <c r="U228" s="101"/>
      <c r="V228" s="101"/>
      <c r="W228" s="101"/>
      <c r="X228" s="102"/>
      <c r="Y228" s="106"/>
    </row>
    <row r="229" spans="1:25" s="89" customFormat="1" ht="22.5" customHeight="1">
      <c r="C229" s="107"/>
      <c r="D229" s="97" t="e">
        <f>#REF!</f>
        <v>#REF!</v>
      </c>
      <c r="E229" s="108" t="s">
        <v>57</v>
      </c>
      <c r="F229" s="108" t="s">
        <v>57</v>
      </c>
      <c r="G229" s="108" t="s">
        <v>57</v>
      </c>
      <c r="H229" s="109"/>
      <c r="I229" s="110"/>
      <c r="J229" s="110"/>
      <c r="K229" s="110"/>
      <c r="L229" s="111"/>
      <c r="M229" s="112"/>
      <c r="O229" s="107"/>
      <c r="P229" s="97" t="e">
        <f>#REF!</f>
        <v>#REF!</v>
      </c>
      <c r="Q229" s="108" t="s">
        <v>57</v>
      </c>
      <c r="R229" s="108" t="s">
        <v>57</v>
      </c>
      <c r="S229" s="108" t="s">
        <v>57</v>
      </c>
      <c r="T229" s="109"/>
      <c r="U229" s="110"/>
      <c r="V229" s="110"/>
      <c r="W229" s="110"/>
      <c r="X229" s="111"/>
      <c r="Y229" s="112"/>
    </row>
    <row r="230" spans="1:25" ht="15" customHeight="1">
      <c r="C230" s="297" t="s">
        <v>62</v>
      </c>
      <c r="D230" s="297"/>
      <c r="E230" s="297"/>
      <c r="F230" s="297"/>
      <c r="G230" s="297"/>
      <c r="H230" s="297"/>
      <c r="I230" s="297"/>
      <c r="J230" s="297"/>
      <c r="K230" s="297"/>
      <c r="L230" s="297"/>
      <c r="M230" s="297"/>
      <c r="O230" s="297" t="s">
        <v>62</v>
      </c>
      <c r="P230" s="297"/>
      <c r="Q230" s="297"/>
      <c r="R230" s="297"/>
      <c r="S230" s="297"/>
      <c r="T230" s="297"/>
      <c r="U230" s="297"/>
      <c r="V230" s="297"/>
      <c r="W230" s="297"/>
      <c r="X230" s="297"/>
      <c r="Y230" s="297"/>
    </row>
    <row r="231" spans="1:25">
      <c r="C231" s="113"/>
      <c r="D231" s="113"/>
      <c r="E231" s="113"/>
      <c r="F231" s="113"/>
      <c r="G231" s="113"/>
      <c r="H231" s="113"/>
      <c r="I231" s="113"/>
      <c r="J231" s="113"/>
      <c r="K231" s="113"/>
      <c r="L231" s="113"/>
      <c r="M231" s="113"/>
      <c r="O231" s="113"/>
      <c r="P231" s="113"/>
      <c r="Q231" s="113"/>
      <c r="R231" s="113"/>
      <c r="S231" s="113"/>
      <c r="T231" s="113"/>
      <c r="U231" s="113"/>
      <c r="V231" s="113"/>
      <c r="W231" s="113"/>
      <c r="X231" s="113"/>
      <c r="Y231" s="113"/>
    </row>
    <row r="232" spans="1:25">
      <c r="C232" s="298" t="s">
        <v>63</v>
      </c>
      <c r="D232" s="298"/>
      <c r="E232" s="298"/>
      <c r="F232" s="298"/>
      <c r="G232" s="298"/>
      <c r="H232" s="298"/>
      <c r="I232" s="298"/>
      <c r="J232" s="298"/>
      <c r="K232" s="298"/>
      <c r="L232" s="298"/>
      <c r="M232" s="298"/>
      <c r="O232" s="298" t="s">
        <v>63</v>
      </c>
      <c r="P232" s="298"/>
      <c r="Q232" s="298"/>
      <c r="R232" s="298"/>
      <c r="S232" s="298"/>
      <c r="T232" s="298"/>
      <c r="U232" s="298"/>
      <c r="V232" s="298"/>
      <c r="W232" s="298"/>
      <c r="X232" s="298"/>
      <c r="Y232" s="298"/>
    </row>
    <row r="233" spans="1:25" ht="115.5" customHeight="1">
      <c r="C233" s="299"/>
      <c r="D233" s="300"/>
      <c r="E233" s="300"/>
      <c r="F233" s="300"/>
      <c r="G233" s="300"/>
      <c r="H233" s="300"/>
      <c r="I233" s="300"/>
      <c r="J233" s="300"/>
      <c r="K233" s="300"/>
      <c r="L233" s="300"/>
      <c r="M233" s="301"/>
      <c r="O233" s="299"/>
      <c r="P233" s="300"/>
      <c r="Q233" s="300"/>
      <c r="R233" s="300"/>
      <c r="S233" s="300"/>
      <c r="T233" s="300"/>
      <c r="U233" s="300"/>
      <c r="V233" s="300"/>
      <c r="W233" s="300"/>
      <c r="X233" s="300"/>
      <c r="Y233" s="301"/>
    </row>
    <row r="235" spans="1:25" ht="53.25" customHeight="1">
      <c r="C235" s="67"/>
      <c r="D235" s="68"/>
      <c r="E235" s="69"/>
      <c r="F235" s="69"/>
      <c r="G235" s="69"/>
      <c r="H235" s="69"/>
      <c r="I235" s="69"/>
      <c r="J235" s="69"/>
      <c r="K235" s="69"/>
      <c r="L235" s="69"/>
      <c r="M235" s="70" t="s">
        <v>37</v>
      </c>
      <c r="O235" s="67"/>
      <c r="P235" s="68"/>
      <c r="Q235" s="69"/>
      <c r="R235" s="69"/>
      <c r="S235" s="69"/>
      <c r="T235" s="69"/>
      <c r="U235" s="69"/>
      <c r="V235" s="69"/>
      <c r="W235" s="69"/>
      <c r="X235" s="69"/>
      <c r="Y235" s="70" t="s">
        <v>37</v>
      </c>
    </row>
    <row r="236" spans="1:25" ht="5.25" customHeight="1"/>
    <row r="237" spans="1:25">
      <c r="A237" s="72" t="s">
        <v>28</v>
      </c>
      <c r="C237" s="282" t="str">
        <f>C159</f>
        <v>Année 2022/2023</v>
      </c>
      <c r="D237" s="282"/>
      <c r="E237" s="283" t="str">
        <f>+CONCATENATE("Période ",$A$8)</f>
        <v>Période 6</v>
      </c>
      <c r="F237" s="283"/>
      <c r="G237" s="283"/>
      <c r="H237" s="283"/>
      <c r="I237" s="283"/>
      <c r="J237" s="283"/>
      <c r="K237" s="283"/>
      <c r="L237" s="283"/>
      <c r="M237" s="73" t="str">
        <f>+CONCATENATE("Semaine ",$A$6)</f>
        <v>Semaine 18</v>
      </c>
      <c r="O237" s="282" t="str">
        <f>+C237</f>
        <v>Année 2022/2023</v>
      </c>
      <c r="P237" s="282"/>
      <c r="Q237" s="283" t="str">
        <f>+CONCATENATE("Période ",$A$8)</f>
        <v>Période 6</v>
      </c>
      <c r="R237" s="283"/>
      <c r="S237" s="283"/>
      <c r="T237" s="283"/>
      <c r="U237" s="283"/>
      <c r="V237" s="283"/>
      <c r="W237" s="283"/>
      <c r="X237" s="283"/>
      <c r="Y237" s="73" t="str">
        <f>+CONCATENATE("Semaine ",$A$6+1)</f>
        <v>Semaine 19</v>
      </c>
    </row>
    <row r="238" spans="1:25">
      <c r="A238" s="74" t="e">
        <f>'5E D2'!#REF!</f>
        <v>#REF!</v>
      </c>
      <c r="C238" s="75"/>
      <c r="D238" s="75"/>
      <c r="E238" s="76"/>
      <c r="F238" s="76"/>
      <c r="G238" s="76"/>
      <c r="H238" s="76"/>
      <c r="I238" s="76"/>
      <c r="J238" s="76"/>
      <c r="K238" s="76"/>
      <c r="L238" s="76"/>
      <c r="M238" s="77"/>
      <c r="O238" s="75"/>
      <c r="P238" s="75"/>
      <c r="Q238" s="76"/>
      <c r="R238" s="76"/>
      <c r="S238" s="76"/>
      <c r="T238" s="76"/>
      <c r="U238" s="76"/>
      <c r="V238" s="76"/>
      <c r="W238" s="76"/>
      <c r="X238" s="76"/>
      <c r="Y238" s="77"/>
    </row>
    <row r="239" spans="1:25" ht="15.75">
      <c r="A239" s="72" t="s">
        <v>38</v>
      </c>
      <c r="C239" s="78" t="s">
        <v>39</v>
      </c>
      <c r="D239" s="284" t="s">
        <v>40</v>
      </c>
      <c r="E239" s="284"/>
      <c r="F239" s="284"/>
      <c r="G239" s="284"/>
      <c r="H239" s="284"/>
      <c r="I239" s="284"/>
      <c r="J239" s="284"/>
      <c r="K239" s="284"/>
      <c r="L239" s="284"/>
      <c r="M239" s="284"/>
      <c r="O239" s="78" t="s">
        <v>39</v>
      </c>
      <c r="P239" s="284" t="s">
        <v>40</v>
      </c>
      <c r="Q239" s="284"/>
      <c r="R239" s="284"/>
      <c r="S239" s="284"/>
      <c r="T239" s="284"/>
      <c r="U239" s="284"/>
      <c r="V239" s="284"/>
      <c r="W239" s="284"/>
      <c r="X239" s="284"/>
      <c r="Y239" s="284"/>
    </row>
    <row r="240" spans="1:25">
      <c r="A240" s="79" t="e">
        <f>'5E D2'!#REF!</f>
        <v>#REF!</v>
      </c>
    </row>
    <row r="241" spans="1:28" ht="18" customHeight="1">
      <c r="A241" s="72" t="s">
        <v>41</v>
      </c>
      <c r="C241" s="78" t="s">
        <v>42</v>
      </c>
      <c r="O241" s="78" t="s">
        <v>42</v>
      </c>
    </row>
    <row r="242" spans="1:28">
      <c r="A242" s="79">
        <f>A164</f>
        <v>6</v>
      </c>
    </row>
    <row r="243" spans="1:28" ht="63" customHeight="1">
      <c r="C243" s="293" t="s">
        <v>43</v>
      </c>
      <c r="D243" s="293"/>
      <c r="E243" s="293"/>
      <c r="F243" s="293"/>
      <c r="G243" s="293"/>
      <c r="H243" s="293"/>
      <c r="I243" s="293"/>
      <c r="J243" s="293"/>
      <c r="K243" s="293"/>
      <c r="L243" s="293"/>
      <c r="M243" s="293"/>
      <c r="O243" s="293" t="s">
        <v>43</v>
      </c>
      <c r="P243" s="293"/>
      <c r="Q243" s="293"/>
      <c r="R243" s="293"/>
      <c r="S243" s="293"/>
      <c r="T243" s="293"/>
      <c r="U243" s="293"/>
      <c r="V243" s="293"/>
      <c r="W243" s="293"/>
      <c r="X243" s="293"/>
      <c r="Y243" s="293"/>
    </row>
    <row r="244" spans="1:28" ht="9" customHeight="1"/>
    <row r="245" spans="1:28" ht="15" customHeight="1">
      <c r="E245" s="80"/>
      <c r="G245" s="81"/>
      <c r="H245" s="294" t="s">
        <v>44</v>
      </c>
      <c r="I245" s="295"/>
      <c r="J245" s="295"/>
      <c r="K245" s="295"/>
      <c r="L245" s="295"/>
      <c r="M245" s="296"/>
      <c r="Q245" s="80"/>
      <c r="S245" s="81"/>
      <c r="T245" s="294" t="s">
        <v>44</v>
      </c>
      <c r="U245" s="295"/>
      <c r="V245" s="295"/>
      <c r="W245" s="295"/>
      <c r="X245" s="295"/>
      <c r="Y245" s="296"/>
    </row>
    <row r="246" spans="1:28" ht="39" customHeight="1">
      <c r="E246" s="82"/>
      <c r="F246" s="83"/>
      <c r="G246" s="84"/>
      <c r="H246" s="285" t="s">
        <v>45</v>
      </c>
      <c r="I246" s="287" t="s">
        <v>46</v>
      </c>
      <c r="J246" s="287" t="s">
        <v>47</v>
      </c>
      <c r="K246" s="287" t="s">
        <v>48</v>
      </c>
      <c r="L246" s="289" t="s">
        <v>49</v>
      </c>
      <c r="M246" s="291" t="s">
        <v>50</v>
      </c>
      <c r="Q246" s="82"/>
      <c r="R246" s="83"/>
      <c r="S246" s="84"/>
      <c r="T246" s="285" t="s">
        <v>45</v>
      </c>
      <c r="U246" s="287" t="s">
        <v>46</v>
      </c>
      <c r="V246" s="287" t="s">
        <v>47</v>
      </c>
      <c r="W246" s="287" t="s">
        <v>48</v>
      </c>
      <c r="X246" s="289" t="s">
        <v>49</v>
      </c>
      <c r="Y246" s="291" t="s">
        <v>50</v>
      </c>
    </row>
    <row r="247" spans="1:28" ht="15.75">
      <c r="C247" s="85" t="s">
        <v>51</v>
      </c>
      <c r="D247" s="86" t="s">
        <v>52</v>
      </c>
      <c r="E247" s="87" t="s">
        <v>53</v>
      </c>
      <c r="F247" s="87" t="s">
        <v>54</v>
      </c>
      <c r="G247" s="87" t="s">
        <v>55</v>
      </c>
      <c r="H247" s="286"/>
      <c r="I247" s="288"/>
      <c r="J247" s="288"/>
      <c r="K247" s="288"/>
      <c r="L247" s="290"/>
      <c r="M247" s="292"/>
      <c r="O247" s="85" t="s">
        <v>51</v>
      </c>
      <c r="P247" s="88" t="s">
        <v>52</v>
      </c>
      <c r="Q247" s="87" t="s">
        <v>53</v>
      </c>
      <c r="R247" s="87" t="s">
        <v>54</v>
      </c>
      <c r="S247" s="87" t="s">
        <v>55</v>
      </c>
      <c r="T247" s="286"/>
      <c r="U247" s="288"/>
      <c r="V247" s="288"/>
      <c r="W247" s="288"/>
      <c r="X247" s="290"/>
      <c r="Y247" s="292"/>
    </row>
    <row r="248" spans="1:28" s="89" customFormat="1" ht="22.5" customHeight="1">
      <c r="C248" s="90" t="s">
        <v>56</v>
      </c>
      <c r="D248" s="97" t="e">
        <f>#REF!</f>
        <v>#REF!</v>
      </c>
      <c r="E248" s="92" t="s">
        <v>57</v>
      </c>
      <c r="F248" s="92" t="s">
        <v>57</v>
      </c>
      <c r="G248" s="92" t="s">
        <v>57</v>
      </c>
      <c r="H248" s="93"/>
      <c r="I248" s="94"/>
      <c r="J248" s="94"/>
      <c r="K248" s="94"/>
      <c r="L248" s="95"/>
      <c r="M248" s="96"/>
      <c r="O248" s="90" t="s">
        <v>56</v>
      </c>
      <c r="P248" s="91" t="e">
        <f>#REF!</f>
        <v>#REF!</v>
      </c>
      <c r="Q248" s="92" t="s">
        <v>57</v>
      </c>
      <c r="R248" s="92" t="s">
        <v>57</v>
      </c>
      <c r="S248" s="92" t="s">
        <v>57</v>
      </c>
      <c r="T248" s="93"/>
      <c r="U248" s="94"/>
      <c r="V248" s="94"/>
      <c r="W248" s="94"/>
      <c r="X248" s="95"/>
      <c r="Y248" s="96"/>
    </row>
    <row r="249" spans="1:28" s="89" customFormat="1" ht="0.75" customHeight="1">
      <c r="C249" s="98"/>
      <c r="D249" s="97" t="e">
        <f>#REF!</f>
        <v>#REF!</v>
      </c>
      <c r="E249" s="99"/>
      <c r="F249" s="99"/>
      <c r="G249" s="99"/>
      <c r="H249" s="100"/>
      <c r="I249" s="101"/>
      <c r="J249" s="101"/>
      <c r="K249" s="101"/>
      <c r="L249" s="102"/>
      <c r="M249" s="103"/>
      <c r="O249" s="98"/>
      <c r="P249" s="91" t="e">
        <f>#REF!</f>
        <v>#REF!</v>
      </c>
      <c r="Q249" s="99"/>
      <c r="R249" s="99"/>
      <c r="S249" s="99"/>
      <c r="T249" s="100"/>
      <c r="U249" s="101"/>
      <c r="V249" s="101"/>
      <c r="W249" s="101"/>
      <c r="X249" s="102"/>
      <c r="Y249" s="103"/>
    </row>
    <row r="250" spans="1:28" s="89" customFormat="1" ht="22.5" hidden="1" customHeight="1">
      <c r="C250" s="98"/>
      <c r="D250" s="97" t="e">
        <f>#REF!</f>
        <v>#REF!</v>
      </c>
      <c r="E250" s="99"/>
      <c r="F250" s="99"/>
      <c r="G250" s="99"/>
      <c r="H250" s="100"/>
      <c r="I250" s="101"/>
      <c r="J250" s="101"/>
      <c r="K250" s="101"/>
      <c r="L250" s="102"/>
      <c r="M250" s="103"/>
      <c r="O250" s="98"/>
      <c r="P250" s="91" t="e">
        <f>#REF!</f>
        <v>#REF!</v>
      </c>
      <c r="Q250" s="99"/>
      <c r="R250" s="99"/>
      <c r="S250" s="99"/>
      <c r="T250" s="100"/>
      <c r="U250" s="101"/>
      <c r="V250" s="101"/>
      <c r="W250" s="101"/>
      <c r="X250" s="102"/>
      <c r="Y250" s="103"/>
    </row>
    <row r="251" spans="1:28" s="89" customFormat="1" ht="20.25" customHeight="1">
      <c r="C251" s="104">
        <f>O221+3</f>
        <v>46181</v>
      </c>
      <c r="D251" s="97" t="e">
        <f>#REF!</f>
        <v>#REF!</v>
      </c>
      <c r="E251" s="99" t="s">
        <v>57</v>
      </c>
      <c r="F251" s="99" t="s">
        <v>57</v>
      </c>
      <c r="G251" s="99" t="s">
        <v>57</v>
      </c>
      <c r="H251" s="100"/>
      <c r="I251" s="101"/>
      <c r="J251" s="101"/>
      <c r="K251" s="101"/>
      <c r="L251" s="102"/>
      <c r="M251" s="103"/>
      <c r="O251" s="104">
        <f>+C299+3</f>
        <v>46188</v>
      </c>
      <c r="P251" s="91" t="e">
        <f>#REF!</f>
        <v>#REF!</v>
      </c>
      <c r="Q251" s="99" t="s">
        <v>57</v>
      </c>
      <c r="R251" s="99" t="s">
        <v>57</v>
      </c>
      <c r="S251" s="99" t="s">
        <v>57</v>
      </c>
      <c r="T251" s="100"/>
      <c r="U251" s="101"/>
      <c r="V251" s="101"/>
      <c r="W251" s="101"/>
      <c r="X251" s="102"/>
      <c r="Y251" s="103"/>
      <c r="AB251" s="105"/>
    </row>
    <row r="252" spans="1:28" s="89" customFormat="1" ht="22.5" hidden="1" customHeight="1">
      <c r="C252" s="104"/>
      <c r="D252" s="97" t="e">
        <f>#REF!</f>
        <v>#REF!</v>
      </c>
      <c r="E252" s="99"/>
      <c r="F252" s="99"/>
      <c r="G252" s="99"/>
      <c r="H252" s="100"/>
      <c r="I252" s="101"/>
      <c r="J252" s="101"/>
      <c r="K252" s="101"/>
      <c r="L252" s="102"/>
      <c r="M252" s="103"/>
      <c r="O252" s="104"/>
      <c r="P252" s="91" t="e">
        <f>#REF!</f>
        <v>#REF!</v>
      </c>
      <c r="Q252" s="99"/>
      <c r="R252" s="99"/>
      <c r="S252" s="99"/>
      <c r="T252" s="100"/>
      <c r="U252" s="101"/>
      <c r="V252" s="101"/>
      <c r="W252" s="101"/>
      <c r="X252" s="102"/>
      <c r="Y252" s="103"/>
      <c r="AB252" s="105"/>
    </row>
    <row r="253" spans="1:28" s="89" customFormat="1" ht="0.75" customHeight="1">
      <c r="C253" s="104"/>
      <c r="D253" s="97" t="e">
        <f>#REF!</f>
        <v>#REF!</v>
      </c>
      <c r="E253" s="99"/>
      <c r="F253" s="99"/>
      <c r="G253" s="99"/>
      <c r="H253" s="100"/>
      <c r="I253" s="101"/>
      <c r="J253" s="101"/>
      <c r="K253" s="101"/>
      <c r="L253" s="102"/>
      <c r="M253" s="103"/>
      <c r="O253" s="104"/>
      <c r="P253" s="91" t="e">
        <f>#REF!</f>
        <v>#REF!</v>
      </c>
      <c r="Q253" s="99"/>
      <c r="R253" s="99"/>
      <c r="S253" s="99"/>
      <c r="T253" s="100"/>
      <c r="U253" s="101"/>
      <c r="V253" s="101"/>
      <c r="W253" s="101"/>
      <c r="X253" s="102"/>
      <c r="Y253" s="103"/>
      <c r="AB253" s="105"/>
    </row>
    <row r="254" spans="1:28" s="89" customFormat="1" ht="21.75" customHeight="1">
      <c r="C254" s="103"/>
      <c r="D254" s="97" t="e">
        <f>#REF!</f>
        <v>#REF!</v>
      </c>
      <c r="E254" s="99" t="s">
        <v>57</v>
      </c>
      <c r="F254" s="99" t="s">
        <v>57</v>
      </c>
      <c r="G254" s="99" t="s">
        <v>57</v>
      </c>
      <c r="H254" s="100"/>
      <c r="I254" s="101"/>
      <c r="J254" s="101"/>
      <c r="K254" s="101"/>
      <c r="L254" s="102"/>
      <c r="M254" s="106"/>
      <c r="O254" s="103"/>
      <c r="P254" s="91" t="e">
        <f>#REF!</f>
        <v>#REF!</v>
      </c>
      <c r="Q254" s="99" t="s">
        <v>57</v>
      </c>
      <c r="R254" s="99" t="s">
        <v>57</v>
      </c>
      <c r="S254" s="99" t="s">
        <v>57</v>
      </c>
      <c r="T254" s="100"/>
      <c r="U254" s="101"/>
      <c r="V254" s="101"/>
      <c r="W254" s="101"/>
      <c r="X254" s="102"/>
      <c r="Y254" s="106"/>
    </row>
    <row r="255" spans="1:28" s="89" customFormat="1" ht="2.25" hidden="1" customHeight="1">
      <c r="C255" s="103"/>
      <c r="D255" s="97" t="e">
        <f>#REF!</f>
        <v>#REF!</v>
      </c>
      <c r="E255" s="99"/>
      <c r="F255" s="99"/>
      <c r="G255" s="99"/>
      <c r="H255" s="100"/>
      <c r="I255" s="101"/>
      <c r="J255" s="101"/>
      <c r="K255" s="101"/>
      <c r="L255" s="102"/>
      <c r="M255" s="106"/>
      <c r="O255" s="103"/>
      <c r="P255" s="91" t="e">
        <f>#REF!</f>
        <v>#REF!</v>
      </c>
      <c r="Q255" s="99"/>
      <c r="R255" s="99"/>
      <c r="S255" s="99"/>
      <c r="T255" s="100"/>
      <c r="U255" s="101"/>
      <c r="V255" s="101"/>
      <c r="W255" s="101"/>
      <c r="X255" s="102"/>
      <c r="Y255" s="106"/>
    </row>
    <row r="256" spans="1:28" s="89" customFormat="1" ht="22.5" hidden="1" customHeight="1">
      <c r="C256" s="103"/>
      <c r="D256" s="97" t="e">
        <f>#REF!</f>
        <v>#REF!</v>
      </c>
      <c r="E256" s="99"/>
      <c r="F256" s="99"/>
      <c r="G256" s="99"/>
      <c r="H256" s="100"/>
      <c r="I256" s="101"/>
      <c r="J256" s="101"/>
      <c r="K256" s="101"/>
      <c r="L256" s="102"/>
      <c r="M256" s="106"/>
      <c r="O256" s="103"/>
      <c r="P256" s="91" t="e">
        <f>#REF!</f>
        <v>#REF!</v>
      </c>
      <c r="Q256" s="99"/>
      <c r="R256" s="99"/>
      <c r="S256" s="99"/>
      <c r="T256" s="100"/>
      <c r="U256" s="101"/>
      <c r="V256" s="101"/>
      <c r="W256" s="101"/>
      <c r="X256" s="102"/>
      <c r="Y256" s="106"/>
    </row>
    <row r="257" spans="3:28" s="89" customFormat="1" ht="22.5" customHeight="1">
      <c r="C257" s="98"/>
      <c r="D257" s="97" t="e">
        <f>#REF!</f>
        <v>#REF!</v>
      </c>
      <c r="E257" s="99" t="s">
        <v>57</v>
      </c>
      <c r="F257" s="99" t="s">
        <v>57</v>
      </c>
      <c r="G257" s="99" t="s">
        <v>57</v>
      </c>
      <c r="H257" s="100"/>
      <c r="I257" s="101"/>
      <c r="J257" s="101"/>
      <c r="K257" s="101"/>
      <c r="L257" s="102"/>
      <c r="M257" s="106"/>
      <c r="O257" s="98"/>
      <c r="P257" s="91" t="e">
        <f>#REF!</f>
        <v>#REF!</v>
      </c>
      <c r="Q257" s="99" t="s">
        <v>57</v>
      </c>
      <c r="R257" s="99" t="s">
        <v>57</v>
      </c>
      <c r="S257" s="99" t="s">
        <v>57</v>
      </c>
      <c r="T257" s="100"/>
      <c r="U257" s="101"/>
      <c r="V257" s="101"/>
      <c r="W257" s="101"/>
      <c r="X257" s="102"/>
      <c r="Y257" s="106"/>
    </row>
    <row r="258" spans="3:28" s="89" customFormat="1" ht="0.75" customHeight="1">
      <c r="C258" s="98"/>
      <c r="D258" s="97" t="e">
        <f>#REF!</f>
        <v>#REF!</v>
      </c>
      <c r="E258" s="99"/>
      <c r="F258" s="99"/>
      <c r="G258" s="99"/>
      <c r="H258" s="100"/>
      <c r="I258" s="101"/>
      <c r="J258" s="101"/>
      <c r="K258" s="101"/>
      <c r="L258" s="102"/>
      <c r="M258" s="106"/>
      <c r="O258" s="98"/>
      <c r="P258" s="91" t="e">
        <f>#REF!</f>
        <v>#REF!</v>
      </c>
      <c r="Q258" s="99"/>
      <c r="R258" s="99"/>
      <c r="S258" s="99"/>
      <c r="T258" s="100"/>
      <c r="U258" s="101"/>
      <c r="V258" s="101"/>
      <c r="W258" s="101"/>
      <c r="X258" s="102"/>
      <c r="Y258" s="106"/>
    </row>
    <row r="259" spans="3:28" s="89" customFormat="1" ht="22.5" customHeight="1">
      <c r="C259" s="107"/>
      <c r="D259" s="97" t="e">
        <f>#REF!</f>
        <v>#REF!</v>
      </c>
      <c r="E259" s="108" t="s">
        <v>57</v>
      </c>
      <c r="F259" s="108" t="s">
        <v>57</v>
      </c>
      <c r="G259" s="108" t="s">
        <v>57</v>
      </c>
      <c r="H259" s="109"/>
      <c r="I259" s="110"/>
      <c r="J259" s="110"/>
      <c r="K259" s="110"/>
      <c r="L259" s="111"/>
      <c r="M259" s="112"/>
      <c r="O259" s="107"/>
      <c r="P259" s="91" t="e">
        <f>#REF!</f>
        <v>#REF!</v>
      </c>
      <c r="Q259" s="108" t="s">
        <v>57</v>
      </c>
      <c r="R259" s="108" t="s">
        <v>57</v>
      </c>
      <c r="S259" s="108" t="s">
        <v>57</v>
      </c>
      <c r="T259" s="109"/>
      <c r="U259" s="110"/>
      <c r="V259" s="110"/>
      <c r="W259" s="110"/>
      <c r="X259" s="111"/>
      <c r="Y259" s="112"/>
    </row>
    <row r="260" spans="3:28" s="89" customFormat="1" ht="22.5" customHeight="1">
      <c r="C260" s="90" t="s">
        <v>58</v>
      </c>
      <c r="D260" s="97" t="e">
        <f>#REF!</f>
        <v>#REF!</v>
      </c>
      <c r="E260" s="92" t="s">
        <v>57</v>
      </c>
      <c r="F260" s="92" t="s">
        <v>57</v>
      </c>
      <c r="G260" s="92" t="s">
        <v>57</v>
      </c>
      <c r="H260" s="93"/>
      <c r="I260" s="94"/>
      <c r="J260" s="94"/>
      <c r="K260" s="94"/>
      <c r="L260" s="95"/>
      <c r="M260" s="96"/>
      <c r="O260" s="90" t="s">
        <v>58</v>
      </c>
      <c r="P260" s="97" t="e">
        <f>#REF!</f>
        <v>#REF!</v>
      </c>
      <c r="Q260" s="92" t="s">
        <v>57</v>
      </c>
      <c r="R260" s="92" t="s">
        <v>57</v>
      </c>
      <c r="S260" s="92" t="s">
        <v>57</v>
      </c>
      <c r="T260" s="93"/>
      <c r="U260" s="94"/>
      <c r="V260" s="94"/>
      <c r="W260" s="94"/>
      <c r="X260" s="95"/>
      <c r="Y260" s="96"/>
    </row>
    <row r="261" spans="3:28" s="89" customFormat="1" ht="0.75" customHeight="1">
      <c r="C261" s="98"/>
      <c r="D261" s="97" t="e">
        <f>#REF!</f>
        <v>#REF!</v>
      </c>
      <c r="E261" s="99"/>
      <c r="F261" s="99"/>
      <c r="G261" s="99"/>
      <c r="H261" s="100"/>
      <c r="I261" s="101"/>
      <c r="J261" s="101"/>
      <c r="K261" s="101"/>
      <c r="L261" s="102"/>
      <c r="M261" s="103"/>
      <c r="O261" s="98"/>
      <c r="P261" s="97" t="e">
        <f>#REF!</f>
        <v>#REF!</v>
      </c>
      <c r="Q261" s="99"/>
      <c r="R261" s="99"/>
      <c r="S261" s="99"/>
      <c r="T261" s="100"/>
      <c r="U261" s="101"/>
      <c r="V261" s="101"/>
      <c r="W261" s="101"/>
      <c r="X261" s="102"/>
      <c r="Y261" s="103"/>
    </row>
    <row r="262" spans="3:28" s="89" customFormat="1" ht="22.5" hidden="1" customHeight="1">
      <c r="C262" s="98"/>
      <c r="D262" s="97" t="e">
        <f>#REF!</f>
        <v>#REF!</v>
      </c>
      <c r="E262" s="99"/>
      <c r="F262" s="99"/>
      <c r="G262" s="99"/>
      <c r="H262" s="100"/>
      <c r="I262" s="101"/>
      <c r="J262" s="101"/>
      <c r="K262" s="101"/>
      <c r="L262" s="102"/>
      <c r="M262" s="103"/>
      <c r="O262" s="98"/>
      <c r="P262" s="97" t="e">
        <f>#REF!</f>
        <v>#REF!</v>
      </c>
      <c r="Q262" s="99"/>
      <c r="R262" s="99"/>
      <c r="S262" s="99"/>
      <c r="T262" s="100"/>
      <c r="U262" s="101"/>
      <c r="V262" s="101"/>
      <c r="W262" s="101"/>
      <c r="X262" s="102"/>
      <c r="Y262" s="103"/>
    </row>
    <row r="263" spans="3:28" s="89" customFormat="1" ht="20.25" customHeight="1">
      <c r="C263" s="104">
        <f>+C251+1</f>
        <v>46182</v>
      </c>
      <c r="D263" s="97" t="e">
        <f>#REF!</f>
        <v>#REF!</v>
      </c>
      <c r="E263" s="99" t="s">
        <v>57</v>
      </c>
      <c r="F263" s="99" t="s">
        <v>57</v>
      </c>
      <c r="G263" s="99" t="s">
        <v>57</v>
      </c>
      <c r="H263" s="100"/>
      <c r="I263" s="101"/>
      <c r="J263" s="101"/>
      <c r="K263" s="101"/>
      <c r="L263" s="102"/>
      <c r="M263" s="103"/>
      <c r="O263" s="104">
        <f>+O251+1</f>
        <v>46189</v>
      </c>
      <c r="P263" s="97" t="e">
        <f>#REF!</f>
        <v>#REF!</v>
      </c>
      <c r="Q263" s="99" t="s">
        <v>57</v>
      </c>
      <c r="R263" s="99" t="s">
        <v>57</v>
      </c>
      <c r="S263" s="99" t="s">
        <v>57</v>
      </c>
      <c r="T263" s="100"/>
      <c r="U263" s="101"/>
      <c r="V263" s="101"/>
      <c r="W263" s="101"/>
      <c r="X263" s="102"/>
      <c r="Y263" s="103"/>
      <c r="AB263" s="105"/>
    </row>
    <row r="264" spans="3:28" s="89" customFormat="1" ht="22.5" hidden="1" customHeight="1">
      <c r="C264" s="104"/>
      <c r="D264" s="97" t="e">
        <f>#REF!</f>
        <v>#REF!</v>
      </c>
      <c r="E264" s="99"/>
      <c r="F264" s="99"/>
      <c r="G264" s="99"/>
      <c r="H264" s="100"/>
      <c r="I264" s="101"/>
      <c r="J264" s="101"/>
      <c r="K264" s="101"/>
      <c r="L264" s="102"/>
      <c r="M264" s="103"/>
      <c r="O264" s="104"/>
      <c r="P264" s="97" t="e">
        <f>#REF!</f>
        <v>#REF!</v>
      </c>
      <c r="Q264" s="99"/>
      <c r="R264" s="99"/>
      <c r="S264" s="99"/>
      <c r="T264" s="100"/>
      <c r="U264" s="101"/>
      <c r="V264" s="101"/>
      <c r="W264" s="101"/>
      <c r="X264" s="102"/>
      <c r="Y264" s="103"/>
      <c r="AB264" s="105"/>
    </row>
    <row r="265" spans="3:28" s="89" customFormat="1" ht="0.75" customHeight="1">
      <c r="C265" s="104"/>
      <c r="D265" s="97" t="e">
        <f>#REF!</f>
        <v>#REF!</v>
      </c>
      <c r="E265" s="99"/>
      <c r="F265" s="99"/>
      <c r="G265" s="99"/>
      <c r="H265" s="100"/>
      <c r="I265" s="101"/>
      <c r="J265" s="101"/>
      <c r="K265" s="101"/>
      <c r="L265" s="102"/>
      <c r="M265" s="103"/>
      <c r="O265" s="104"/>
      <c r="P265" s="97" t="e">
        <f>#REF!</f>
        <v>#REF!</v>
      </c>
      <c r="Q265" s="99"/>
      <c r="R265" s="99"/>
      <c r="S265" s="99"/>
      <c r="T265" s="100"/>
      <c r="U265" s="101"/>
      <c r="V265" s="101"/>
      <c r="W265" s="101"/>
      <c r="X265" s="102"/>
      <c r="Y265" s="103"/>
      <c r="AB265" s="105"/>
    </row>
    <row r="266" spans="3:28" s="89" customFormat="1" ht="21.75" customHeight="1">
      <c r="C266" s="103"/>
      <c r="D266" s="97" t="e">
        <f>#REF!</f>
        <v>#REF!</v>
      </c>
      <c r="E266" s="99" t="s">
        <v>57</v>
      </c>
      <c r="F266" s="99" t="s">
        <v>57</v>
      </c>
      <c r="G266" s="99" t="s">
        <v>57</v>
      </c>
      <c r="H266" s="100"/>
      <c r="I266" s="101"/>
      <c r="J266" s="101"/>
      <c r="K266" s="101"/>
      <c r="L266" s="102"/>
      <c r="M266" s="106"/>
      <c r="O266" s="103"/>
      <c r="P266" s="97" t="e">
        <f>#REF!</f>
        <v>#REF!</v>
      </c>
      <c r="Q266" s="99" t="s">
        <v>57</v>
      </c>
      <c r="R266" s="99" t="s">
        <v>57</v>
      </c>
      <c r="S266" s="99" t="s">
        <v>57</v>
      </c>
      <c r="T266" s="100"/>
      <c r="U266" s="101"/>
      <c r="V266" s="101"/>
      <c r="W266" s="101"/>
      <c r="X266" s="102"/>
      <c r="Y266" s="106"/>
    </row>
    <row r="267" spans="3:28" s="89" customFormat="1" ht="2.25" hidden="1" customHeight="1">
      <c r="C267" s="103"/>
      <c r="D267" s="97" t="e">
        <f>#REF!</f>
        <v>#REF!</v>
      </c>
      <c r="E267" s="99"/>
      <c r="F267" s="99"/>
      <c r="G267" s="99"/>
      <c r="H267" s="100"/>
      <c r="I267" s="101"/>
      <c r="J267" s="101"/>
      <c r="K267" s="101"/>
      <c r="L267" s="102"/>
      <c r="M267" s="106"/>
      <c r="O267" s="103"/>
      <c r="P267" s="97" t="e">
        <f>#REF!</f>
        <v>#REF!</v>
      </c>
      <c r="Q267" s="99"/>
      <c r="R267" s="99"/>
      <c r="S267" s="99"/>
      <c r="T267" s="100"/>
      <c r="U267" s="101"/>
      <c r="V267" s="101"/>
      <c r="W267" s="101"/>
      <c r="X267" s="102"/>
      <c r="Y267" s="106"/>
    </row>
    <row r="268" spans="3:28" s="89" customFormat="1" ht="22.5" hidden="1" customHeight="1">
      <c r="C268" s="103"/>
      <c r="D268" s="97" t="e">
        <f>#REF!</f>
        <v>#REF!</v>
      </c>
      <c r="E268" s="99"/>
      <c r="F268" s="99"/>
      <c r="G268" s="99"/>
      <c r="H268" s="100"/>
      <c r="I268" s="101"/>
      <c r="J268" s="101"/>
      <c r="K268" s="101"/>
      <c r="L268" s="102"/>
      <c r="M268" s="106"/>
      <c r="O268" s="103"/>
      <c r="P268" s="97" t="e">
        <f>#REF!</f>
        <v>#REF!</v>
      </c>
      <c r="Q268" s="99"/>
      <c r="R268" s="99"/>
      <c r="S268" s="99"/>
      <c r="T268" s="100"/>
      <c r="U268" s="101"/>
      <c r="V268" s="101"/>
      <c r="W268" s="101"/>
      <c r="X268" s="102"/>
      <c r="Y268" s="106"/>
    </row>
    <row r="269" spans="3:28" s="89" customFormat="1" ht="22.5" customHeight="1">
      <c r="C269" s="98"/>
      <c r="D269" s="97" t="e">
        <f>#REF!</f>
        <v>#REF!</v>
      </c>
      <c r="E269" s="99" t="s">
        <v>57</v>
      </c>
      <c r="F269" s="99" t="s">
        <v>57</v>
      </c>
      <c r="G269" s="99" t="s">
        <v>57</v>
      </c>
      <c r="H269" s="100"/>
      <c r="I269" s="101"/>
      <c r="J269" s="101"/>
      <c r="K269" s="101"/>
      <c r="L269" s="102"/>
      <c r="M269" s="106"/>
      <c r="O269" s="98"/>
      <c r="P269" s="97" t="e">
        <f>#REF!</f>
        <v>#REF!</v>
      </c>
      <c r="Q269" s="99" t="s">
        <v>57</v>
      </c>
      <c r="R269" s="99" t="s">
        <v>57</v>
      </c>
      <c r="S269" s="99" t="s">
        <v>57</v>
      </c>
      <c r="T269" s="100"/>
      <c r="U269" s="101"/>
      <c r="V269" s="101"/>
      <c r="W269" s="101"/>
      <c r="X269" s="102"/>
      <c r="Y269" s="106"/>
    </row>
    <row r="270" spans="3:28" s="89" customFormat="1" ht="0.75" customHeight="1">
      <c r="C270" s="98"/>
      <c r="D270" s="97" t="e">
        <f>#REF!</f>
        <v>#REF!</v>
      </c>
      <c r="E270" s="99"/>
      <c r="F270" s="99"/>
      <c r="G270" s="99"/>
      <c r="H270" s="100"/>
      <c r="I270" s="101"/>
      <c r="J270" s="101"/>
      <c r="K270" s="101"/>
      <c r="L270" s="102"/>
      <c r="M270" s="106"/>
      <c r="O270" s="98"/>
      <c r="P270" s="97" t="e">
        <f>#REF!</f>
        <v>#REF!</v>
      </c>
      <c r="Q270" s="99"/>
      <c r="R270" s="99"/>
      <c r="S270" s="99"/>
      <c r="T270" s="100"/>
      <c r="U270" s="101"/>
      <c r="V270" s="101"/>
      <c r="W270" s="101"/>
      <c r="X270" s="102"/>
      <c r="Y270" s="106"/>
    </row>
    <row r="271" spans="3:28" s="89" customFormat="1" ht="22.5" customHeight="1">
      <c r="C271" s="107"/>
      <c r="D271" s="97" t="e">
        <f>#REF!</f>
        <v>#REF!</v>
      </c>
      <c r="E271" s="108" t="s">
        <v>57</v>
      </c>
      <c r="F271" s="108" t="s">
        <v>57</v>
      </c>
      <c r="G271" s="108" t="s">
        <v>57</v>
      </c>
      <c r="H271" s="109"/>
      <c r="I271" s="110"/>
      <c r="J271" s="110"/>
      <c r="K271" s="110"/>
      <c r="L271" s="111"/>
      <c r="M271" s="112"/>
      <c r="O271" s="107"/>
      <c r="P271" s="97" t="e">
        <f>#REF!</f>
        <v>#REF!</v>
      </c>
      <c r="Q271" s="108" t="s">
        <v>57</v>
      </c>
      <c r="R271" s="108" t="s">
        <v>57</v>
      </c>
      <c r="S271" s="108" t="s">
        <v>57</v>
      </c>
      <c r="T271" s="109"/>
      <c r="U271" s="110"/>
      <c r="V271" s="110"/>
      <c r="W271" s="110"/>
      <c r="X271" s="111"/>
      <c r="Y271" s="112"/>
    </row>
    <row r="272" spans="3:28" s="89" customFormat="1" ht="22.5" customHeight="1">
      <c r="C272" s="90" t="s">
        <v>59</v>
      </c>
      <c r="D272" s="97" t="e">
        <f>#REF!</f>
        <v>#REF!</v>
      </c>
      <c r="E272" s="92" t="s">
        <v>57</v>
      </c>
      <c r="F272" s="92" t="s">
        <v>57</v>
      </c>
      <c r="G272" s="92" t="s">
        <v>57</v>
      </c>
      <c r="H272" s="93"/>
      <c r="I272" s="94"/>
      <c r="J272" s="94"/>
      <c r="K272" s="94"/>
      <c r="L272" s="95"/>
      <c r="M272" s="96"/>
      <c r="O272" s="90" t="s">
        <v>59</v>
      </c>
      <c r="P272" s="97" t="e">
        <f>#REF!</f>
        <v>#REF!</v>
      </c>
      <c r="Q272" s="92" t="s">
        <v>57</v>
      </c>
      <c r="R272" s="92" t="s">
        <v>57</v>
      </c>
      <c r="S272" s="92" t="s">
        <v>57</v>
      </c>
      <c r="T272" s="93"/>
      <c r="U272" s="94"/>
      <c r="V272" s="94"/>
      <c r="W272" s="94"/>
      <c r="X272" s="95"/>
      <c r="Y272" s="96"/>
    </row>
    <row r="273" spans="3:28" s="89" customFormat="1" ht="0.75" customHeight="1">
      <c r="C273" s="98"/>
      <c r="D273" s="97" t="e">
        <f>#REF!</f>
        <v>#REF!</v>
      </c>
      <c r="E273" s="99"/>
      <c r="F273" s="99"/>
      <c r="G273" s="99"/>
      <c r="H273" s="100"/>
      <c r="I273" s="101"/>
      <c r="J273" s="101"/>
      <c r="K273" s="101"/>
      <c r="L273" s="102"/>
      <c r="M273" s="103"/>
      <c r="O273" s="98"/>
      <c r="P273" s="97" t="e">
        <f>#REF!</f>
        <v>#REF!</v>
      </c>
      <c r="Q273" s="99"/>
      <c r="R273" s="99"/>
      <c r="S273" s="99"/>
      <c r="T273" s="100"/>
      <c r="U273" s="101"/>
      <c r="V273" s="101"/>
      <c r="W273" s="101"/>
      <c r="X273" s="102"/>
      <c r="Y273" s="103"/>
    </row>
    <row r="274" spans="3:28" s="89" customFormat="1" ht="22.5" hidden="1" customHeight="1">
      <c r="C274" s="98"/>
      <c r="D274" s="97" t="e">
        <f>#REF!</f>
        <v>#REF!</v>
      </c>
      <c r="E274" s="99"/>
      <c r="F274" s="99"/>
      <c r="G274" s="99"/>
      <c r="H274" s="100"/>
      <c r="I274" s="101"/>
      <c r="J274" s="101"/>
      <c r="K274" s="101"/>
      <c r="L274" s="102"/>
      <c r="M274" s="103"/>
      <c r="O274" s="98"/>
      <c r="P274" s="97" t="e">
        <f>#REF!</f>
        <v>#REF!</v>
      </c>
      <c r="Q274" s="99"/>
      <c r="R274" s="99"/>
      <c r="S274" s="99"/>
      <c r="T274" s="100"/>
      <c r="U274" s="101"/>
      <c r="V274" s="101"/>
      <c r="W274" s="101"/>
      <c r="X274" s="102"/>
      <c r="Y274" s="103"/>
    </row>
    <row r="275" spans="3:28" s="89" customFormat="1" ht="20.25" customHeight="1">
      <c r="C275" s="104">
        <f>+C263+1</f>
        <v>46183</v>
      </c>
      <c r="D275" s="97" t="e">
        <f>#REF!</f>
        <v>#REF!</v>
      </c>
      <c r="E275" s="99" t="s">
        <v>57</v>
      </c>
      <c r="F275" s="99" t="s">
        <v>57</v>
      </c>
      <c r="G275" s="99" t="s">
        <v>57</v>
      </c>
      <c r="H275" s="100"/>
      <c r="I275" s="101"/>
      <c r="J275" s="101"/>
      <c r="K275" s="101"/>
      <c r="L275" s="102"/>
      <c r="M275" s="103"/>
      <c r="O275" s="104">
        <f>+O263+1</f>
        <v>46190</v>
      </c>
      <c r="P275" s="97" t="e">
        <f>#REF!</f>
        <v>#REF!</v>
      </c>
      <c r="Q275" s="99" t="s">
        <v>57</v>
      </c>
      <c r="R275" s="99" t="s">
        <v>57</v>
      </c>
      <c r="S275" s="99" t="s">
        <v>57</v>
      </c>
      <c r="T275" s="100"/>
      <c r="U275" s="101"/>
      <c r="V275" s="101"/>
      <c r="W275" s="101"/>
      <c r="X275" s="102"/>
      <c r="Y275" s="103"/>
      <c r="AB275" s="105"/>
    </row>
    <row r="276" spans="3:28" s="89" customFormat="1" ht="22.5" hidden="1" customHeight="1">
      <c r="C276" s="104"/>
      <c r="D276" s="97" t="e">
        <f>#REF!</f>
        <v>#REF!</v>
      </c>
      <c r="E276" s="99"/>
      <c r="F276" s="99"/>
      <c r="G276" s="99"/>
      <c r="H276" s="100"/>
      <c r="I276" s="101"/>
      <c r="J276" s="101"/>
      <c r="K276" s="101"/>
      <c r="L276" s="102"/>
      <c r="M276" s="103"/>
      <c r="O276" s="104"/>
      <c r="P276" s="97" t="e">
        <f>#REF!</f>
        <v>#REF!</v>
      </c>
      <c r="Q276" s="99"/>
      <c r="R276" s="99"/>
      <c r="S276" s="99"/>
      <c r="T276" s="100"/>
      <c r="U276" s="101"/>
      <c r="V276" s="101"/>
      <c r="W276" s="101"/>
      <c r="X276" s="102"/>
      <c r="Y276" s="103"/>
      <c r="AB276" s="105"/>
    </row>
    <row r="277" spans="3:28" s="89" customFormat="1" ht="0.75" customHeight="1">
      <c r="C277" s="104"/>
      <c r="D277" s="97" t="e">
        <f>#REF!</f>
        <v>#REF!</v>
      </c>
      <c r="E277" s="99"/>
      <c r="F277" s="99"/>
      <c r="G277" s="99"/>
      <c r="H277" s="100"/>
      <c r="I277" s="101"/>
      <c r="J277" s="101"/>
      <c r="K277" s="101"/>
      <c r="L277" s="102"/>
      <c r="M277" s="103"/>
      <c r="O277" s="104"/>
      <c r="P277" s="97" t="e">
        <f>#REF!</f>
        <v>#REF!</v>
      </c>
      <c r="Q277" s="99"/>
      <c r="R277" s="99"/>
      <c r="S277" s="99"/>
      <c r="T277" s="100"/>
      <c r="U277" s="101"/>
      <c r="V277" s="101"/>
      <c r="W277" s="101"/>
      <c r="X277" s="102"/>
      <c r="Y277" s="103"/>
      <c r="AB277" s="105"/>
    </row>
    <row r="278" spans="3:28" s="89" customFormat="1" ht="21.75" customHeight="1">
      <c r="C278" s="103"/>
      <c r="D278" s="97" t="e">
        <f>#REF!</f>
        <v>#REF!</v>
      </c>
      <c r="E278" s="99" t="s">
        <v>57</v>
      </c>
      <c r="F278" s="99" t="s">
        <v>57</v>
      </c>
      <c r="G278" s="99" t="s">
        <v>57</v>
      </c>
      <c r="H278" s="100"/>
      <c r="I278" s="101"/>
      <c r="J278" s="101"/>
      <c r="K278" s="101"/>
      <c r="L278" s="102"/>
      <c r="M278" s="106"/>
      <c r="O278" s="103"/>
      <c r="P278" s="97" t="e">
        <f>#REF!</f>
        <v>#REF!</v>
      </c>
      <c r="Q278" s="99" t="s">
        <v>57</v>
      </c>
      <c r="R278" s="99" t="s">
        <v>57</v>
      </c>
      <c r="S278" s="99" t="s">
        <v>57</v>
      </c>
      <c r="T278" s="100"/>
      <c r="U278" s="101"/>
      <c r="V278" s="101"/>
      <c r="W278" s="101"/>
      <c r="X278" s="102"/>
      <c r="Y278" s="106"/>
    </row>
    <row r="279" spans="3:28" s="89" customFormat="1" ht="2.25" hidden="1" customHeight="1">
      <c r="C279" s="103"/>
      <c r="D279" s="97" t="e">
        <f>#REF!</f>
        <v>#REF!</v>
      </c>
      <c r="E279" s="99"/>
      <c r="F279" s="99"/>
      <c r="G279" s="99"/>
      <c r="H279" s="100"/>
      <c r="I279" s="101"/>
      <c r="J279" s="101"/>
      <c r="K279" s="101"/>
      <c r="L279" s="102"/>
      <c r="M279" s="106"/>
      <c r="O279" s="103"/>
      <c r="P279" s="97" t="e">
        <f>#REF!</f>
        <v>#REF!</v>
      </c>
      <c r="Q279" s="99"/>
      <c r="R279" s="99"/>
      <c r="S279" s="99"/>
      <c r="T279" s="100"/>
      <c r="U279" s="101"/>
      <c r="V279" s="101"/>
      <c r="W279" s="101"/>
      <c r="X279" s="102"/>
      <c r="Y279" s="106"/>
    </row>
    <row r="280" spans="3:28" s="89" customFormat="1" ht="22.5" hidden="1" customHeight="1">
      <c r="C280" s="103"/>
      <c r="D280" s="97" t="e">
        <f>#REF!</f>
        <v>#REF!</v>
      </c>
      <c r="E280" s="99"/>
      <c r="F280" s="99"/>
      <c r="G280" s="99"/>
      <c r="H280" s="100"/>
      <c r="I280" s="101"/>
      <c r="J280" s="101"/>
      <c r="K280" s="101"/>
      <c r="L280" s="102"/>
      <c r="M280" s="106"/>
      <c r="O280" s="103"/>
      <c r="P280" s="97" t="e">
        <f>#REF!</f>
        <v>#REF!</v>
      </c>
      <c r="Q280" s="99"/>
      <c r="R280" s="99"/>
      <c r="S280" s="99"/>
      <c r="T280" s="100"/>
      <c r="U280" s="101"/>
      <c r="V280" s="101"/>
      <c r="W280" s="101"/>
      <c r="X280" s="102"/>
      <c r="Y280" s="106"/>
    </row>
    <row r="281" spans="3:28" s="89" customFormat="1" ht="22.5" customHeight="1">
      <c r="C281" s="98"/>
      <c r="D281" s="97" t="e">
        <f>#REF!</f>
        <v>#REF!</v>
      </c>
      <c r="E281" s="99" t="s">
        <v>57</v>
      </c>
      <c r="F281" s="99" t="s">
        <v>57</v>
      </c>
      <c r="G281" s="99" t="s">
        <v>57</v>
      </c>
      <c r="H281" s="100"/>
      <c r="I281" s="101"/>
      <c r="J281" s="101"/>
      <c r="K281" s="101"/>
      <c r="L281" s="102"/>
      <c r="M281" s="106"/>
      <c r="O281" s="98"/>
      <c r="P281" s="97" t="e">
        <f>#REF!</f>
        <v>#REF!</v>
      </c>
      <c r="Q281" s="99" t="s">
        <v>57</v>
      </c>
      <c r="R281" s="99" t="s">
        <v>57</v>
      </c>
      <c r="S281" s="99" t="s">
        <v>57</v>
      </c>
      <c r="T281" s="100"/>
      <c r="U281" s="101"/>
      <c r="V281" s="101"/>
      <c r="W281" s="101"/>
      <c r="X281" s="102"/>
      <c r="Y281" s="106"/>
    </row>
    <row r="282" spans="3:28" s="89" customFormat="1" ht="0.75" customHeight="1">
      <c r="C282" s="98"/>
      <c r="D282" s="97" t="e">
        <f>#REF!</f>
        <v>#REF!</v>
      </c>
      <c r="E282" s="99"/>
      <c r="F282" s="99"/>
      <c r="G282" s="99"/>
      <c r="H282" s="100"/>
      <c r="I282" s="101"/>
      <c r="J282" s="101"/>
      <c r="K282" s="101"/>
      <c r="L282" s="102"/>
      <c r="M282" s="106"/>
      <c r="O282" s="98"/>
      <c r="P282" s="97" t="e">
        <f>#REF!</f>
        <v>#REF!</v>
      </c>
      <c r="Q282" s="99"/>
      <c r="R282" s="99"/>
      <c r="S282" s="99"/>
      <c r="T282" s="100"/>
      <c r="U282" s="101"/>
      <c r="V282" s="101"/>
      <c r="W282" s="101"/>
      <c r="X282" s="102"/>
      <c r="Y282" s="106"/>
    </row>
    <row r="283" spans="3:28" s="89" customFormat="1" ht="22.5" customHeight="1">
      <c r="C283" s="107"/>
      <c r="D283" s="97" t="e">
        <f>#REF!</f>
        <v>#REF!</v>
      </c>
      <c r="E283" s="108" t="s">
        <v>57</v>
      </c>
      <c r="F283" s="108" t="s">
        <v>57</v>
      </c>
      <c r="G283" s="108" t="s">
        <v>57</v>
      </c>
      <c r="H283" s="109"/>
      <c r="I283" s="110"/>
      <c r="J283" s="110"/>
      <c r="K283" s="110"/>
      <c r="L283" s="111"/>
      <c r="M283" s="112"/>
      <c r="O283" s="107"/>
      <c r="P283" s="97" t="e">
        <f>#REF!</f>
        <v>#REF!</v>
      </c>
      <c r="Q283" s="108" t="s">
        <v>57</v>
      </c>
      <c r="R283" s="108" t="s">
        <v>57</v>
      </c>
      <c r="S283" s="108" t="s">
        <v>57</v>
      </c>
      <c r="T283" s="109"/>
      <c r="U283" s="110"/>
      <c r="V283" s="110"/>
      <c r="W283" s="110"/>
      <c r="X283" s="111"/>
      <c r="Y283" s="112"/>
    </row>
    <row r="284" spans="3:28" s="89" customFormat="1" ht="22.5" customHeight="1">
      <c r="C284" s="90" t="s">
        <v>60</v>
      </c>
      <c r="D284" s="97" t="e">
        <f>#REF!</f>
        <v>#REF!</v>
      </c>
      <c r="E284" s="92" t="s">
        <v>57</v>
      </c>
      <c r="F284" s="92" t="s">
        <v>57</v>
      </c>
      <c r="G284" s="92" t="s">
        <v>57</v>
      </c>
      <c r="H284" s="93"/>
      <c r="I284" s="94"/>
      <c r="J284" s="94"/>
      <c r="K284" s="94"/>
      <c r="L284" s="95"/>
      <c r="M284" s="96"/>
      <c r="O284" s="90" t="s">
        <v>60</v>
      </c>
      <c r="P284" s="97" t="e">
        <f>#REF!</f>
        <v>#REF!</v>
      </c>
      <c r="Q284" s="92" t="s">
        <v>57</v>
      </c>
      <c r="R284" s="92" t="s">
        <v>57</v>
      </c>
      <c r="S284" s="92" t="s">
        <v>57</v>
      </c>
      <c r="T284" s="93"/>
      <c r="U284" s="94"/>
      <c r="V284" s="94"/>
      <c r="W284" s="94"/>
      <c r="X284" s="95"/>
      <c r="Y284" s="96"/>
    </row>
    <row r="285" spans="3:28" s="89" customFormat="1" ht="0.75" customHeight="1">
      <c r="C285" s="98"/>
      <c r="D285" s="97" t="e">
        <f>#REF!</f>
        <v>#REF!</v>
      </c>
      <c r="E285" s="99"/>
      <c r="F285" s="99"/>
      <c r="G285" s="99"/>
      <c r="H285" s="100"/>
      <c r="I285" s="101"/>
      <c r="J285" s="101"/>
      <c r="K285" s="101"/>
      <c r="L285" s="102"/>
      <c r="M285" s="103"/>
      <c r="O285" s="98"/>
      <c r="P285" s="97" t="e">
        <f>#REF!</f>
        <v>#REF!</v>
      </c>
      <c r="Q285" s="99"/>
      <c r="R285" s="99"/>
      <c r="S285" s="99"/>
      <c r="T285" s="100"/>
      <c r="U285" s="101"/>
      <c r="V285" s="101"/>
      <c r="W285" s="101"/>
      <c r="X285" s="102"/>
      <c r="Y285" s="103"/>
    </row>
    <row r="286" spans="3:28" s="89" customFormat="1" ht="22.5" hidden="1" customHeight="1">
      <c r="C286" s="98"/>
      <c r="D286" s="97" t="e">
        <f>#REF!</f>
        <v>#REF!</v>
      </c>
      <c r="E286" s="99"/>
      <c r="F286" s="99"/>
      <c r="G286" s="99"/>
      <c r="H286" s="100"/>
      <c r="I286" s="101"/>
      <c r="J286" s="101"/>
      <c r="K286" s="101"/>
      <c r="L286" s="102"/>
      <c r="M286" s="103"/>
      <c r="O286" s="98"/>
      <c r="P286" s="97" t="e">
        <f>#REF!</f>
        <v>#REF!</v>
      </c>
      <c r="Q286" s="99"/>
      <c r="R286" s="99"/>
      <c r="S286" s="99"/>
      <c r="T286" s="100"/>
      <c r="U286" s="101"/>
      <c r="V286" s="101"/>
      <c r="W286" s="101"/>
      <c r="X286" s="102"/>
      <c r="Y286" s="103"/>
    </row>
    <row r="287" spans="3:28" s="89" customFormat="1" ht="20.25" customHeight="1">
      <c r="C287" s="104">
        <f>+C275+1</f>
        <v>46184</v>
      </c>
      <c r="D287" s="97" t="e">
        <f>#REF!</f>
        <v>#REF!</v>
      </c>
      <c r="E287" s="99" t="s">
        <v>57</v>
      </c>
      <c r="F287" s="99" t="s">
        <v>57</v>
      </c>
      <c r="G287" s="99" t="s">
        <v>57</v>
      </c>
      <c r="H287" s="100"/>
      <c r="I287" s="101"/>
      <c r="J287" s="101"/>
      <c r="K287" s="101"/>
      <c r="L287" s="102"/>
      <c r="M287" s="103"/>
      <c r="O287" s="104">
        <f>+O275+1</f>
        <v>46191</v>
      </c>
      <c r="P287" s="97" t="e">
        <f>#REF!</f>
        <v>#REF!</v>
      </c>
      <c r="Q287" s="99" t="s">
        <v>57</v>
      </c>
      <c r="R287" s="99" t="s">
        <v>57</v>
      </c>
      <c r="S287" s="99" t="s">
        <v>57</v>
      </c>
      <c r="T287" s="100"/>
      <c r="U287" s="101"/>
      <c r="V287" s="101"/>
      <c r="W287" s="101"/>
      <c r="X287" s="102"/>
      <c r="Y287" s="103"/>
      <c r="AB287" s="105"/>
    </row>
    <row r="288" spans="3:28" s="89" customFormat="1" ht="22.5" hidden="1" customHeight="1">
      <c r="C288" s="104"/>
      <c r="D288" s="97" t="e">
        <f>#REF!</f>
        <v>#REF!</v>
      </c>
      <c r="E288" s="99"/>
      <c r="F288" s="99"/>
      <c r="G288" s="99"/>
      <c r="H288" s="100"/>
      <c r="I288" s="101"/>
      <c r="J288" s="101"/>
      <c r="K288" s="101"/>
      <c r="L288" s="102"/>
      <c r="M288" s="103"/>
      <c r="O288" s="104"/>
      <c r="P288" s="97" t="e">
        <f>#REF!</f>
        <v>#REF!</v>
      </c>
      <c r="Q288" s="99"/>
      <c r="R288" s="99"/>
      <c r="S288" s="99"/>
      <c r="T288" s="100"/>
      <c r="U288" s="101"/>
      <c r="V288" s="101"/>
      <c r="W288" s="101"/>
      <c r="X288" s="102"/>
      <c r="Y288" s="103"/>
      <c r="AB288" s="105"/>
    </row>
    <row r="289" spans="3:28" s="89" customFormat="1" ht="0.75" customHeight="1">
      <c r="C289" s="104"/>
      <c r="D289" s="97" t="e">
        <f>#REF!</f>
        <v>#REF!</v>
      </c>
      <c r="E289" s="99"/>
      <c r="F289" s="99"/>
      <c r="G289" s="99"/>
      <c r="H289" s="100"/>
      <c r="I289" s="101"/>
      <c r="J289" s="101"/>
      <c r="K289" s="101"/>
      <c r="L289" s="102"/>
      <c r="M289" s="103"/>
      <c r="O289" s="104"/>
      <c r="P289" s="97" t="e">
        <f>#REF!</f>
        <v>#REF!</v>
      </c>
      <c r="Q289" s="99"/>
      <c r="R289" s="99"/>
      <c r="S289" s="99"/>
      <c r="T289" s="100"/>
      <c r="U289" s="101"/>
      <c r="V289" s="101"/>
      <c r="W289" s="101"/>
      <c r="X289" s="102"/>
      <c r="Y289" s="103"/>
      <c r="AB289" s="105"/>
    </row>
    <row r="290" spans="3:28" s="89" customFormat="1" ht="21.75" customHeight="1">
      <c r="C290" s="103"/>
      <c r="D290" s="97" t="e">
        <f>#REF!</f>
        <v>#REF!</v>
      </c>
      <c r="E290" s="99" t="s">
        <v>57</v>
      </c>
      <c r="F290" s="99" t="s">
        <v>57</v>
      </c>
      <c r="G290" s="99" t="s">
        <v>57</v>
      </c>
      <c r="H290" s="100"/>
      <c r="I290" s="101"/>
      <c r="J290" s="101"/>
      <c r="K290" s="101"/>
      <c r="L290" s="102"/>
      <c r="M290" s="106"/>
      <c r="O290" s="103"/>
      <c r="P290" s="97" t="e">
        <f>#REF!</f>
        <v>#REF!</v>
      </c>
      <c r="Q290" s="99" t="s">
        <v>57</v>
      </c>
      <c r="R290" s="99" t="s">
        <v>57</v>
      </c>
      <c r="S290" s="99" t="s">
        <v>57</v>
      </c>
      <c r="T290" s="100"/>
      <c r="U290" s="101"/>
      <c r="V290" s="101"/>
      <c r="W290" s="101"/>
      <c r="X290" s="102"/>
      <c r="Y290" s="106"/>
    </row>
    <row r="291" spans="3:28" s="89" customFormat="1" ht="2.25" hidden="1" customHeight="1">
      <c r="C291" s="103"/>
      <c r="D291" s="97" t="e">
        <f>#REF!</f>
        <v>#REF!</v>
      </c>
      <c r="E291" s="99"/>
      <c r="F291" s="99"/>
      <c r="G291" s="99"/>
      <c r="H291" s="100"/>
      <c r="I291" s="101"/>
      <c r="J291" s="101"/>
      <c r="K291" s="101"/>
      <c r="L291" s="102"/>
      <c r="M291" s="106"/>
      <c r="O291" s="103"/>
      <c r="P291" s="97" t="e">
        <f>#REF!</f>
        <v>#REF!</v>
      </c>
      <c r="Q291" s="99"/>
      <c r="R291" s="99"/>
      <c r="S291" s="99"/>
      <c r="T291" s="100"/>
      <c r="U291" s="101"/>
      <c r="V291" s="101"/>
      <c r="W291" s="101"/>
      <c r="X291" s="102"/>
      <c r="Y291" s="106"/>
    </row>
    <row r="292" spans="3:28" s="89" customFormat="1" ht="22.5" hidden="1" customHeight="1">
      <c r="C292" s="103"/>
      <c r="D292" s="97" t="e">
        <f>#REF!</f>
        <v>#REF!</v>
      </c>
      <c r="E292" s="99"/>
      <c r="F292" s="99"/>
      <c r="G292" s="99"/>
      <c r="H292" s="100"/>
      <c r="I292" s="101"/>
      <c r="J292" s="101"/>
      <c r="K292" s="101"/>
      <c r="L292" s="102"/>
      <c r="M292" s="106"/>
      <c r="O292" s="103"/>
      <c r="P292" s="97" t="e">
        <f>#REF!</f>
        <v>#REF!</v>
      </c>
      <c r="Q292" s="99"/>
      <c r="R292" s="99"/>
      <c r="S292" s="99"/>
      <c r="T292" s="100"/>
      <c r="U292" s="101"/>
      <c r="V292" s="101"/>
      <c r="W292" s="101"/>
      <c r="X292" s="102"/>
      <c r="Y292" s="106"/>
    </row>
    <row r="293" spans="3:28" s="89" customFormat="1" ht="22.5" customHeight="1">
      <c r="C293" s="98"/>
      <c r="D293" s="97" t="e">
        <f>#REF!</f>
        <v>#REF!</v>
      </c>
      <c r="E293" s="99" t="s">
        <v>57</v>
      </c>
      <c r="F293" s="99" t="s">
        <v>57</v>
      </c>
      <c r="G293" s="99" t="s">
        <v>57</v>
      </c>
      <c r="H293" s="100"/>
      <c r="I293" s="101"/>
      <c r="J293" s="101"/>
      <c r="K293" s="101"/>
      <c r="L293" s="102"/>
      <c r="M293" s="106"/>
      <c r="O293" s="98"/>
      <c r="P293" s="97" t="e">
        <f>#REF!</f>
        <v>#REF!</v>
      </c>
      <c r="Q293" s="99" t="s">
        <v>57</v>
      </c>
      <c r="R293" s="99" t="s">
        <v>57</v>
      </c>
      <c r="S293" s="99" t="s">
        <v>57</v>
      </c>
      <c r="T293" s="100"/>
      <c r="U293" s="101"/>
      <c r="V293" s="101"/>
      <c r="W293" s="101"/>
      <c r="X293" s="102"/>
      <c r="Y293" s="106"/>
    </row>
    <row r="294" spans="3:28" s="89" customFormat="1" ht="0.75" customHeight="1">
      <c r="C294" s="98"/>
      <c r="D294" s="97" t="e">
        <f>#REF!</f>
        <v>#REF!</v>
      </c>
      <c r="E294" s="99"/>
      <c r="F294" s="99"/>
      <c r="G294" s="99"/>
      <c r="H294" s="100"/>
      <c r="I294" s="101"/>
      <c r="J294" s="101"/>
      <c r="K294" s="101"/>
      <c r="L294" s="102"/>
      <c r="M294" s="106"/>
      <c r="O294" s="98"/>
      <c r="P294" s="97" t="e">
        <f>#REF!</f>
        <v>#REF!</v>
      </c>
      <c r="Q294" s="99"/>
      <c r="R294" s="99"/>
      <c r="S294" s="99"/>
      <c r="T294" s="100"/>
      <c r="U294" s="101"/>
      <c r="V294" s="101"/>
      <c r="W294" s="101"/>
      <c r="X294" s="102"/>
      <c r="Y294" s="106"/>
    </row>
    <row r="295" spans="3:28" s="89" customFormat="1" ht="22.5" customHeight="1">
      <c r="C295" s="107"/>
      <c r="D295" s="97" t="e">
        <f>#REF!</f>
        <v>#REF!</v>
      </c>
      <c r="E295" s="108" t="s">
        <v>57</v>
      </c>
      <c r="F295" s="108" t="s">
        <v>57</v>
      </c>
      <c r="G295" s="108" t="s">
        <v>57</v>
      </c>
      <c r="H295" s="109"/>
      <c r="I295" s="110"/>
      <c r="J295" s="110"/>
      <c r="K295" s="110"/>
      <c r="L295" s="111"/>
      <c r="M295" s="112"/>
      <c r="O295" s="107"/>
      <c r="P295" s="97" t="e">
        <f>#REF!</f>
        <v>#REF!</v>
      </c>
      <c r="Q295" s="108" t="s">
        <v>57</v>
      </c>
      <c r="R295" s="108" t="s">
        <v>57</v>
      </c>
      <c r="S295" s="108" t="s">
        <v>57</v>
      </c>
      <c r="T295" s="109"/>
      <c r="U295" s="110"/>
      <c r="V295" s="110"/>
      <c r="W295" s="110"/>
      <c r="X295" s="111"/>
      <c r="Y295" s="112"/>
    </row>
    <row r="296" spans="3:28" s="89" customFormat="1" ht="22.5" customHeight="1">
      <c r="C296" s="90" t="s">
        <v>61</v>
      </c>
      <c r="D296" s="97" t="e">
        <f>#REF!</f>
        <v>#REF!</v>
      </c>
      <c r="E296" s="92" t="s">
        <v>57</v>
      </c>
      <c r="F296" s="92" t="s">
        <v>57</v>
      </c>
      <c r="G296" s="92" t="s">
        <v>57</v>
      </c>
      <c r="H296" s="93"/>
      <c r="I296" s="94"/>
      <c r="J296" s="94"/>
      <c r="K296" s="94"/>
      <c r="L296" s="95"/>
      <c r="M296" s="96"/>
      <c r="O296" s="90" t="s">
        <v>61</v>
      </c>
      <c r="P296" s="97" t="e">
        <f>#REF!</f>
        <v>#REF!</v>
      </c>
      <c r="Q296" s="92" t="s">
        <v>57</v>
      </c>
      <c r="R296" s="92" t="s">
        <v>57</v>
      </c>
      <c r="S296" s="92" t="s">
        <v>57</v>
      </c>
      <c r="T296" s="93"/>
      <c r="U296" s="94"/>
      <c r="V296" s="94"/>
      <c r="W296" s="94"/>
      <c r="X296" s="95"/>
      <c r="Y296" s="96"/>
    </row>
    <row r="297" spans="3:28" s="89" customFormat="1" ht="0.75" customHeight="1">
      <c r="C297" s="98"/>
      <c r="D297" s="97" t="e">
        <f>#REF!</f>
        <v>#REF!</v>
      </c>
      <c r="E297" s="99"/>
      <c r="F297" s="99"/>
      <c r="G297" s="99"/>
      <c r="H297" s="100"/>
      <c r="I297" s="101"/>
      <c r="J297" s="101"/>
      <c r="K297" s="101"/>
      <c r="L297" s="102"/>
      <c r="M297" s="103"/>
      <c r="O297" s="98"/>
      <c r="P297" s="97" t="e">
        <f>#REF!</f>
        <v>#REF!</v>
      </c>
      <c r="Q297" s="99"/>
      <c r="R297" s="99"/>
      <c r="S297" s="99"/>
      <c r="T297" s="100"/>
      <c r="U297" s="101"/>
      <c r="V297" s="101"/>
      <c r="W297" s="101"/>
      <c r="X297" s="102"/>
      <c r="Y297" s="103"/>
    </row>
    <row r="298" spans="3:28" s="89" customFormat="1" ht="22.5" hidden="1" customHeight="1">
      <c r="C298" s="98"/>
      <c r="D298" s="97" t="e">
        <f>#REF!</f>
        <v>#REF!</v>
      </c>
      <c r="E298" s="99"/>
      <c r="F298" s="99"/>
      <c r="G298" s="99"/>
      <c r="H298" s="100"/>
      <c r="I298" s="101"/>
      <c r="J298" s="101"/>
      <c r="K298" s="101"/>
      <c r="L298" s="102"/>
      <c r="M298" s="103"/>
      <c r="O298" s="98"/>
      <c r="P298" s="97" t="e">
        <f>#REF!</f>
        <v>#REF!</v>
      </c>
      <c r="Q298" s="99"/>
      <c r="R298" s="99"/>
      <c r="S298" s="99"/>
      <c r="T298" s="100"/>
      <c r="U298" s="101"/>
      <c r="V298" s="101"/>
      <c r="W298" s="101"/>
      <c r="X298" s="102"/>
      <c r="Y298" s="103"/>
    </row>
    <row r="299" spans="3:28" s="89" customFormat="1" ht="20.25" customHeight="1">
      <c r="C299" s="104">
        <f>+C287+1</f>
        <v>46185</v>
      </c>
      <c r="D299" s="97" t="e">
        <f>#REF!</f>
        <v>#REF!</v>
      </c>
      <c r="E299" s="99" t="s">
        <v>57</v>
      </c>
      <c r="F299" s="99" t="s">
        <v>57</v>
      </c>
      <c r="G299" s="99" t="s">
        <v>57</v>
      </c>
      <c r="H299" s="100"/>
      <c r="I299" s="101"/>
      <c r="J299" s="101"/>
      <c r="K299" s="101"/>
      <c r="L299" s="102"/>
      <c r="M299" s="103"/>
      <c r="O299" s="104">
        <f>+O287+1</f>
        <v>46192</v>
      </c>
      <c r="P299" s="97" t="e">
        <f>#REF!</f>
        <v>#REF!</v>
      </c>
      <c r="Q299" s="99" t="s">
        <v>57</v>
      </c>
      <c r="R299" s="99" t="s">
        <v>57</v>
      </c>
      <c r="S299" s="99" t="s">
        <v>57</v>
      </c>
      <c r="T299" s="100"/>
      <c r="U299" s="101"/>
      <c r="V299" s="101"/>
      <c r="W299" s="101"/>
      <c r="X299" s="102"/>
      <c r="Y299" s="103"/>
      <c r="AB299" s="105"/>
    </row>
    <row r="300" spans="3:28" s="89" customFormat="1" ht="22.5" hidden="1" customHeight="1">
      <c r="C300" s="104"/>
      <c r="D300" s="97" t="e">
        <f>#REF!</f>
        <v>#REF!</v>
      </c>
      <c r="E300" s="99"/>
      <c r="F300" s="99"/>
      <c r="G300" s="99"/>
      <c r="H300" s="100"/>
      <c r="I300" s="101"/>
      <c r="J300" s="101"/>
      <c r="K300" s="101"/>
      <c r="L300" s="102"/>
      <c r="M300" s="103"/>
      <c r="O300" s="104"/>
      <c r="P300" s="97" t="e">
        <f>#REF!</f>
        <v>#REF!</v>
      </c>
      <c r="Q300" s="99"/>
      <c r="R300" s="99"/>
      <c r="S300" s="99"/>
      <c r="T300" s="100"/>
      <c r="U300" s="101"/>
      <c r="V300" s="101"/>
      <c r="W300" s="101"/>
      <c r="X300" s="102"/>
      <c r="Y300" s="103"/>
      <c r="AB300" s="105"/>
    </row>
    <row r="301" spans="3:28" s="89" customFormat="1" ht="0.75" customHeight="1">
      <c r="C301" s="104"/>
      <c r="D301" s="97" t="e">
        <f>#REF!</f>
        <v>#REF!</v>
      </c>
      <c r="E301" s="99"/>
      <c r="F301" s="99"/>
      <c r="G301" s="99"/>
      <c r="H301" s="100"/>
      <c r="I301" s="101"/>
      <c r="J301" s="101"/>
      <c r="K301" s="101"/>
      <c r="L301" s="102"/>
      <c r="M301" s="103"/>
      <c r="O301" s="104"/>
      <c r="P301" s="97" t="e">
        <f>#REF!</f>
        <v>#REF!</v>
      </c>
      <c r="Q301" s="99"/>
      <c r="R301" s="99"/>
      <c r="S301" s="99"/>
      <c r="T301" s="100"/>
      <c r="U301" s="101"/>
      <c r="V301" s="101"/>
      <c r="W301" s="101"/>
      <c r="X301" s="102"/>
      <c r="Y301" s="103"/>
      <c r="AB301" s="105"/>
    </row>
    <row r="302" spans="3:28" s="89" customFormat="1" ht="21.75" customHeight="1">
      <c r="C302" s="103"/>
      <c r="D302" s="97" t="e">
        <f>#REF!</f>
        <v>#REF!</v>
      </c>
      <c r="E302" s="99" t="s">
        <v>57</v>
      </c>
      <c r="F302" s="99" t="s">
        <v>57</v>
      </c>
      <c r="G302" s="99" t="s">
        <v>57</v>
      </c>
      <c r="H302" s="100"/>
      <c r="I302" s="101"/>
      <c r="J302" s="101"/>
      <c r="K302" s="101"/>
      <c r="L302" s="102"/>
      <c r="M302" s="106"/>
      <c r="O302" s="103"/>
      <c r="P302" s="97" t="e">
        <f>#REF!</f>
        <v>#REF!</v>
      </c>
      <c r="Q302" s="99" t="s">
        <v>57</v>
      </c>
      <c r="R302" s="99" t="s">
        <v>57</v>
      </c>
      <c r="S302" s="99" t="s">
        <v>57</v>
      </c>
      <c r="T302" s="100"/>
      <c r="U302" s="101"/>
      <c r="V302" s="101"/>
      <c r="W302" s="101"/>
      <c r="X302" s="102"/>
      <c r="Y302" s="106"/>
    </row>
    <row r="303" spans="3:28" s="89" customFormat="1" ht="2.25" hidden="1" customHeight="1">
      <c r="C303" s="103"/>
      <c r="D303" s="97" t="e">
        <f>#REF!</f>
        <v>#REF!</v>
      </c>
      <c r="E303" s="99"/>
      <c r="F303" s="99"/>
      <c r="G303" s="99"/>
      <c r="H303" s="100"/>
      <c r="I303" s="101"/>
      <c r="J303" s="101"/>
      <c r="K303" s="101"/>
      <c r="L303" s="102"/>
      <c r="M303" s="106"/>
      <c r="O303" s="103"/>
      <c r="P303" s="97" t="e">
        <f>#REF!</f>
        <v>#REF!</v>
      </c>
      <c r="Q303" s="99"/>
      <c r="R303" s="99"/>
      <c r="S303" s="99"/>
      <c r="T303" s="100"/>
      <c r="U303" s="101"/>
      <c r="V303" s="101"/>
      <c r="W303" s="101"/>
      <c r="X303" s="102"/>
      <c r="Y303" s="106"/>
    </row>
    <row r="304" spans="3:28" s="89" customFormat="1" ht="22.5" hidden="1" customHeight="1">
      <c r="C304" s="103"/>
      <c r="D304" s="97" t="e">
        <f>#REF!</f>
        <v>#REF!</v>
      </c>
      <c r="E304" s="99"/>
      <c r="F304" s="99"/>
      <c r="G304" s="99"/>
      <c r="H304" s="100"/>
      <c r="I304" s="101"/>
      <c r="J304" s="101"/>
      <c r="K304" s="101"/>
      <c r="L304" s="102"/>
      <c r="M304" s="106"/>
      <c r="O304" s="103"/>
      <c r="P304" s="97" t="e">
        <f>#REF!</f>
        <v>#REF!</v>
      </c>
      <c r="Q304" s="99"/>
      <c r="R304" s="99"/>
      <c r="S304" s="99"/>
      <c r="T304" s="100"/>
      <c r="U304" s="101"/>
      <c r="V304" s="101"/>
      <c r="W304" s="101"/>
      <c r="X304" s="102"/>
      <c r="Y304" s="106"/>
    </row>
    <row r="305" spans="1:25" s="89" customFormat="1" ht="22.5" customHeight="1">
      <c r="C305" s="98"/>
      <c r="D305" s="97" t="e">
        <f>#REF!</f>
        <v>#REF!</v>
      </c>
      <c r="E305" s="99" t="s">
        <v>57</v>
      </c>
      <c r="F305" s="99" t="s">
        <v>57</v>
      </c>
      <c r="G305" s="99" t="s">
        <v>57</v>
      </c>
      <c r="H305" s="100"/>
      <c r="I305" s="101"/>
      <c r="J305" s="101"/>
      <c r="K305" s="101"/>
      <c r="L305" s="102"/>
      <c r="M305" s="106"/>
      <c r="O305" s="98"/>
      <c r="P305" s="97" t="e">
        <f>#REF!</f>
        <v>#REF!</v>
      </c>
      <c r="Q305" s="99" t="s">
        <v>57</v>
      </c>
      <c r="R305" s="99" t="s">
        <v>57</v>
      </c>
      <c r="S305" s="99" t="s">
        <v>57</v>
      </c>
      <c r="T305" s="100"/>
      <c r="U305" s="101"/>
      <c r="V305" s="101"/>
      <c r="W305" s="101"/>
      <c r="X305" s="102"/>
      <c r="Y305" s="106"/>
    </row>
    <row r="306" spans="1:25" s="89" customFormat="1" ht="0.75" customHeight="1">
      <c r="C306" s="98"/>
      <c r="D306" s="97" t="e">
        <f>#REF!</f>
        <v>#REF!</v>
      </c>
      <c r="E306" s="99"/>
      <c r="F306" s="99"/>
      <c r="G306" s="99"/>
      <c r="H306" s="100"/>
      <c r="I306" s="101"/>
      <c r="J306" s="101"/>
      <c r="K306" s="101"/>
      <c r="L306" s="102"/>
      <c r="M306" s="106"/>
      <c r="O306" s="98"/>
      <c r="P306" s="97" t="e">
        <f>#REF!</f>
        <v>#REF!</v>
      </c>
      <c r="Q306" s="99"/>
      <c r="R306" s="99"/>
      <c r="S306" s="99"/>
      <c r="T306" s="100"/>
      <c r="U306" s="101"/>
      <c r="V306" s="101"/>
      <c r="W306" s="101"/>
      <c r="X306" s="102"/>
      <c r="Y306" s="106"/>
    </row>
    <row r="307" spans="1:25" s="89" customFormat="1" ht="22.5" customHeight="1">
      <c r="C307" s="107"/>
      <c r="D307" s="97" t="e">
        <f>#REF!</f>
        <v>#REF!</v>
      </c>
      <c r="E307" s="108" t="s">
        <v>57</v>
      </c>
      <c r="F307" s="108" t="s">
        <v>57</v>
      </c>
      <c r="G307" s="108" t="s">
        <v>57</v>
      </c>
      <c r="H307" s="109"/>
      <c r="I307" s="110"/>
      <c r="J307" s="110"/>
      <c r="K307" s="110"/>
      <c r="L307" s="111"/>
      <c r="M307" s="112"/>
      <c r="O307" s="107"/>
      <c r="P307" s="97" t="e">
        <f>#REF!</f>
        <v>#REF!</v>
      </c>
      <c r="Q307" s="108" t="s">
        <v>57</v>
      </c>
      <c r="R307" s="108" t="s">
        <v>57</v>
      </c>
      <c r="S307" s="108" t="s">
        <v>57</v>
      </c>
      <c r="T307" s="109"/>
      <c r="U307" s="110"/>
      <c r="V307" s="110"/>
      <c r="W307" s="110"/>
      <c r="X307" s="111"/>
      <c r="Y307" s="112"/>
    </row>
    <row r="308" spans="1:25" ht="15" customHeight="1">
      <c r="C308" s="297" t="s">
        <v>62</v>
      </c>
      <c r="D308" s="297"/>
      <c r="E308" s="297"/>
      <c r="F308" s="297"/>
      <c r="G308" s="297"/>
      <c r="H308" s="297"/>
      <c r="I308" s="297"/>
      <c r="J308" s="297"/>
      <c r="K308" s="297"/>
      <c r="L308" s="297"/>
      <c r="M308" s="297"/>
      <c r="O308" s="297" t="s">
        <v>62</v>
      </c>
      <c r="P308" s="297"/>
      <c r="Q308" s="297"/>
      <c r="R308" s="297"/>
      <c r="S308" s="297"/>
      <c r="T308" s="297"/>
      <c r="U308" s="297"/>
      <c r="V308" s="297"/>
      <c r="W308" s="297"/>
      <c r="X308" s="297"/>
      <c r="Y308" s="297"/>
    </row>
    <row r="309" spans="1:25">
      <c r="C309" s="113"/>
      <c r="D309" s="113"/>
      <c r="E309" s="113"/>
      <c r="F309" s="113"/>
      <c r="G309" s="113"/>
      <c r="H309" s="113"/>
      <c r="I309" s="113"/>
      <c r="J309" s="113"/>
      <c r="K309" s="113"/>
      <c r="L309" s="113"/>
      <c r="M309" s="113"/>
      <c r="O309" s="113"/>
      <c r="P309" s="113"/>
      <c r="Q309" s="113"/>
      <c r="R309" s="113"/>
      <c r="S309" s="113"/>
      <c r="T309" s="113"/>
      <c r="U309" s="113"/>
      <c r="V309" s="113"/>
      <c r="W309" s="113"/>
      <c r="X309" s="113"/>
      <c r="Y309" s="113"/>
    </row>
    <row r="310" spans="1:25">
      <c r="C310" s="298" t="s">
        <v>63</v>
      </c>
      <c r="D310" s="298"/>
      <c r="E310" s="298"/>
      <c r="F310" s="298"/>
      <c r="G310" s="298"/>
      <c r="H310" s="298"/>
      <c r="I310" s="298"/>
      <c r="J310" s="298"/>
      <c r="K310" s="298"/>
      <c r="L310" s="298"/>
      <c r="M310" s="298"/>
      <c r="O310" s="298" t="s">
        <v>63</v>
      </c>
      <c r="P310" s="298"/>
      <c r="Q310" s="298"/>
      <c r="R310" s="298"/>
      <c r="S310" s="298"/>
      <c r="T310" s="298"/>
      <c r="U310" s="298"/>
      <c r="V310" s="298"/>
      <c r="W310" s="298"/>
      <c r="X310" s="298"/>
      <c r="Y310" s="298"/>
    </row>
    <row r="311" spans="1:25" ht="115.5" customHeight="1">
      <c r="C311" s="299"/>
      <c r="D311" s="300"/>
      <c r="E311" s="300"/>
      <c r="F311" s="300"/>
      <c r="G311" s="300"/>
      <c r="H311" s="300"/>
      <c r="I311" s="300"/>
      <c r="J311" s="300"/>
      <c r="K311" s="300"/>
      <c r="L311" s="300"/>
      <c r="M311" s="301"/>
      <c r="O311" s="299"/>
      <c r="P311" s="300"/>
      <c r="Q311" s="300"/>
      <c r="R311" s="300"/>
      <c r="S311" s="300"/>
      <c r="T311" s="300"/>
      <c r="U311" s="300"/>
      <c r="V311" s="300"/>
      <c r="W311" s="300"/>
      <c r="X311" s="300"/>
      <c r="Y311" s="301"/>
    </row>
    <row r="313" spans="1:25" ht="53.25" customHeight="1">
      <c r="C313" s="67"/>
      <c r="D313" s="68"/>
      <c r="E313" s="69"/>
      <c r="F313" s="69"/>
      <c r="G313" s="69"/>
      <c r="H313" s="69"/>
      <c r="I313" s="69"/>
      <c r="J313" s="69"/>
      <c r="K313" s="69"/>
      <c r="L313" s="69"/>
      <c r="M313" s="70" t="s">
        <v>37</v>
      </c>
      <c r="O313" s="67"/>
      <c r="P313" s="68"/>
      <c r="Q313" s="69"/>
      <c r="R313" s="69"/>
      <c r="S313" s="69"/>
      <c r="T313" s="69"/>
      <c r="U313" s="69"/>
      <c r="V313" s="69"/>
      <c r="W313" s="69"/>
      <c r="X313" s="69"/>
      <c r="Y313" s="70" t="s">
        <v>37</v>
      </c>
    </row>
    <row r="314" spans="1:25" ht="5.25" customHeight="1"/>
    <row r="315" spans="1:25">
      <c r="A315" s="72" t="s">
        <v>28</v>
      </c>
      <c r="C315" s="282" t="s">
        <v>81</v>
      </c>
      <c r="D315" s="282"/>
      <c r="E315" s="283" t="str">
        <f>+CONCATENATE("Période ",$A$8)</f>
        <v>Période 6</v>
      </c>
      <c r="F315" s="283"/>
      <c r="G315" s="283"/>
      <c r="H315" s="283"/>
      <c r="I315" s="283"/>
      <c r="J315" s="283"/>
      <c r="K315" s="283"/>
      <c r="L315" s="283"/>
      <c r="M315" s="73" t="str">
        <f>+CONCATENATE("Semaine ",$A$6)</f>
        <v>Semaine 18</v>
      </c>
      <c r="O315" s="282" t="str">
        <f>+C315</f>
        <v>Année 2022/2023</v>
      </c>
      <c r="P315" s="282"/>
      <c r="Q315" s="283" t="str">
        <f>+CONCATENATE("Période ",$A$8)</f>
        <v>Période 6</v>
      </c>
      <c r="R315" s="283"/>
      <c r="S315" s="283"/>
      <c r="T315" s="283"/>
      <c r="U315" s="283"/>
      <c r="V315" s="283"/>
      <c r="W315" s="283"/>
      <c r="X315" s="283"/>
      <c r="Y315" s="73" t="str">
        <f>+CONCATENATE("Semaine ",$A$6+1)</f>
        <v>Semaine 19</v>
      </c>
    </row>
    <row r="316" spans="1:25">
      <c r="A316" s="74" t="e">
        <f>A238+14</f>
        <v>#REF!</v>
      </c>
      <c r="C316" s="75"/>
      <c r="D316" s="75"/>
      <c r="E316" s="76"/>
      <c r="F316" s="76"/>
      <c r="G316" s="76"/>
      <c r="H316" s="76"/>
      <c r="I316" s="76"/>
      <c r="J316" s="76"/>
      <c r="K316" s="76"/>
      <c r="L316" s="76"/>
      <c r="M316" s="77"/>
      <c r="O316" s="75"/>
      <c r="P316" s="75"/>
      <c r="Q316" s="76"/>
      <c r="R316" s="76"/>
      <c r="S316" s="76"/>
      <c r="T316" s="76"/>
      <c r="U316" s="76"/>
      <c r="V316" s="76"/>
      <c r="W316" s="76"/>
      <c r="X316" s="76"/>
      <c r="Y316" s="77"/>
    </row>
    <row r="317" spans="1:25" ht="15.75">
      <c r="A317" s="72" t="s">
        <v>38</v>
      </c>
      <c r="C317" s="78" t="s">
        <v>39</v>
      </c>
      <c r="D317" s="284" t="s">
        <v>40</v>
      </c>
      <c r="E317" s="284"/>
      <c r="F317" s="284"/>
      <c r="G317" s="284"/>
      <c r="H317" s="284"/>
      <c r="I317" s="284"/>
      <c r="J317" s="284"/>
      <c r="K317" s="284"/>
      <c r="L317" s="284"/>
      <c r="M317" s="284"/>
      <c r="O317" s="78" t="s">
        <v>39</v>
      </c>
      <c r="P317" s="284" t="s">
        <v>40</v>
      </c>
      <c r="Q317" s="284"/>
      <c r="R317" s="284"/>
      <c r="S317" s="284"/>
      <c r="T317" s="284"/>
      <c r="U317" s="284"/>
      <c r="V317" s="284"/>
      <c r="W317" s="284"/>
      <c r="X317" s="284"/>
      <c r="Y317" s="284"/>
    </row>
    <row r="318" spans="1:25">
      <c r="A318" s="79" t="e">
        <f>A240+2</f>
        <v>#REF!</v>
      </c>
    </row>
    <row r="319" spans="1:25" ht="18" customHeight="1">
      <c r="A319" s="72" t="s">
        <v>41</v>
      </c>
      <c r="C319" s="78" t="s">
        <v>42</v>
      </c>
      <c r="O319" s="78" t="s">
        <v>42</v>
      </c>
    </row>
    <row r="320" spans="1:25">
      <c r="A320" s="79">
        <f>A242</f>
        <v>6</v>
      </c>
    </row>
    <row r="321" spans="3:28" ht="63" customHeight="1">
      <c r="C321" s="293" t="s">
        <v>43</v>
      </c>
      <c r="D321" s="293"/>
      <c r="E321" s="293"/>
      <c r="F321" s="293"/>
      <c r="G321" s="293"/>
      <c r="H321" s="293"/>
      <c r="I321" s="293"/>
      <c r="J321" s="293"/>
      <c r="K321" s="293"/>
      <c r="L321" s="293"/>
      <c r="M321" s="293"/>
      <c r="O321" s="293" t="s">
        <v>43</v>
      </c>
      <c r="P321" s="293"/>
      <c r="Q321" s="293"/>
      <c r="R321" s="293"/>
      <c r="S321" s="293"/>
      <c r="T321" s="293"/>
      <c r="U321" s="293"/>
      <c r="V321" s="293"/>
      <c r="W321" s="293"/>
      <c r="X321" s="293"/>
      <c r="Y321" s="293"/>
    </row>
    <row r="322" spans="3:28" ht="9" customHeight="1"/>
    <row r="323" spans="3:28" ht="15" customHeight="1">
      <c r="E323" s="80"/>
      <c r="G323" s="81"/>
      <c r="H323" s="294" t="s">
        <v>44</v>
      </c>
      <c r="I323" s="295"/>
      <c r="J323" s="295"/>
      <c r="K323" s="295"/>
      <c r="L323" s="295"/>
      <c r="M323" s="296"/>
      <c r="Q323" s="80"/>
      <c r="S323" s="81"/>
      <c r="T323" s="294" t="s">
        <v>44</v>
      </c>
      <c r="U323" s="295"/>
      <c r="V323" s="295"/>
      <c r="W323" s="295"/>
      <c r="X323" s="295"/>
      <c r="Y323" s="296"/>
    </row>
    <row r="324" spans="3:28" ht="39" customHeight="1">
      <c r="E324" s="82"/>
      <c r="F324" s="83"/>
      <c r="G324" s="84"/>
      <c r="H324" s="285" t="s">
        <v>45</v>
      </c>
      <c r="I324" s="287" t="s">
        <v>46</v>
      </c>
      <c r="J324" s="287" t="s">
        <v>47</v>
      </c>
      <c r="K324" s="287" t="s">
        <v>48</v>
      </c>
      <c r="L324" s="289" t="s">
        <v>49</v>
      </c>
      <c r="M324" s="291" t="s">
        <v>50</v>
      </c>
      <c r="Q324" s="82"/>
      <c r="R324" s="83"/>
      <c r="S324" s="84"/>
      <c r="T324" s="285" t="s">
        <v>45</v>
      </c>
      <c r="U324" s="287" t="s">
        <v>46</v>
      </c>
      <c r="V324" s="287" t="s">
        <v>47</v>
      </c>
      <c r="W324" s="287" t="s">
        <v>48</v>
      </c>
      <c r="X324" s="289" t="s">
        <v>49</v>
      </c>
      <c r="Y324" s="291" t="s">
        <v>50</v>
      </c>
    </row>
    <row r="325" spans="3:28" ht="15.75">
      <c r="C325" s="85" t="s">
        <v>51</v>
      </c>
      <c r="D325" s="86" t="s">
        <v>52</v>
      </c>
      <c r="E325" s="87" t="s">
        <v>53</v>
      </c>
      <c r="F325" s="87" t="s">
        <v>54</v>
      </c>
      <c r="G325" s="87" t="s">
        <v>55</v>
      </c>
      <c r="H325" s="286"/>
      <c r="I325" s="288"/>
      <c r="J325" s="288"/>
      <c r="K325" s="288"/>
      <c r="L325" s="290"/>
      <c r="M325" s="292"/>
      <c r="O325" s="85" t="s">
        <v>51</v>
      </c>
      <c r="P325" s="88" t="s">
        <v>52</v>
      </c>
      <c r="Q325" s="87" t="s">
        <v>53</v>
      </c>
      <c r="R325" s="87" t="s">
        <v>54</v>
      </c>
      <c r="S325" s="87" t="s">
        <v>55</v>
      </c>
      <c r="T325" s="286"/>
      <c r="U325" s="288"/>
      <c r="V325" s="288"/>
      <c r="W325" s="288"/>
      <c r="X325" s="290"/>
      <c r="Y325" s="292"/>
    </row>
    <row r="326" spans="3:28" s="89" customFormat="1" ht="22.5" customHeight="1">
      <c r="C326" s="90" t="s">
        <v>56</v>
      </c>
      <c r="D326" s="91">
        <f>'5E D2'!B241</f>
        <v>0</v>
      </c>
      <c r="E326" s="92" t="s">
        <v>57</v>
      </c>
      <c r="F326" s="92" t="s">
        <v>57</v>
      </c>
      <c r="G326" s="92" t="s">
        <v>57</v>
      </c>
      <c r="H326" s="93"/>
      <c r="I326" s="94"/>
      <c r="J326" s="94"/>
      <c r="K326" s="94"/>
      <c r="L326" s="95"/>
      <c r="M326" s="96"/>
      <c r="O326" s="90" t="s">
        <v>56</v>
      </c>
      <c r="P326" s="91">
        <f>'5E D2'!B263</f>
        <v>0</v>
      </c>
      <c r="Q326" s="92" t="s">
        <v>57</v>
      </c>
      <c r="R326" s="92" t="s">
        <v>57</v>
      </c>
      <c r="S326" s="92" t="s">
        <v>57</v>
      </c>
      <c r="T326" s="93"/>
      <c r="U326" s="94"/>
      <c r="V326" s="94"/>
      <c r="W326" s="94"/>
      <c r="X326" s="95"/>
      <c r="Y326" s="96"/>
    </row>
    <row r="327" spans="3:28" s="89" customFormat="1" ht="0.75" customHeight="1">
      <c r="C327" s="98"/>
      <c r="D327" s="91">
        <f>'5E D2'!B242</f>
        <v>0</v>
      </c>
      <c r="E327" s="99"/>
      <c r="F327" s="99"/>
      <c r="G327" s="99"/>
      <c r="H327" s="100"/>
      <c r="I327" s="101"/>
      <c r="J327" s="101"/>
      <c r="K327" s="101"/>
      <c r="L327" s="102"/>
      <c r="M327" s="103"/>
      <c r="O327" s="98"/>
      <c r="P327" s="91">
        <f>'5E D2'!B264</f>
        <v>0</v>
      </c>
      <c r="Q327" s="99"/>
      <c r="R327" s="99"/>
      <c r="S327" s="99"/>
      <c r="T327" s="100"/>
      <c r="U327" s="101"/>
      <c r="V327" s="101"/>
      <c r="W327" s="101"/>
      <c r="X327" s="102"/>
      <c r="Y327" s="103"/>
    </row>
    <row r="328" spans="3:28" s="89" customFormat="1" ht="22.5" hidden="1" customHeight="1">
      <c r="C328" s="98"/>
      <c r="D328" s="91">
        <f>'5E D2'!B243</f>
        <v>0</v>
      </c>
      <c r="E328" s="99"/>
      <c r="F328" s="99"/>
      <c r="G328" s="99"/>
      <c r="H328" s="100"/>
      <c r="I328" s="101"/>
      <c r="J328" s="101"/>
      <c r="K328" s="101"/>
      <c r="L328" s="102"/>
      <c r="M328" s="103"/>
      <c r="O328" s="98"/>
      <c r="P328" s="91">
        <f>'5E D2'!B265</f>
        <v>0</v>
      </c>
      <c r="Q328" s="99"/>
      <c r="R328" s="99"/>
      <c r="S328" s="99"/>
      <c r="T328" s="100"/>
      <c r="U328" s="101"/>
      <c r="V328" s="101"/>
      <c r="W328" s="101"/>
      <c r="X328" s="102"/>
      <c r="Y328" s="103"/>
    </row>
    <row r="329" spans="3:28" s="89" customFormat="1" ht="20.25" customHeight="1">
      <c r="C329" s="104">
        <f>+$A$4</f>
        <v>46139</v>
      </c>
      <c r="D329" s="91">
        <f>'5E D2'!B244</f>
        <v>0</v>
      </c>
      <c r="E329" s="99" t="s">
        <v>57</v>
      </c>
      <c r="F329" s="99" t="s">
        <v>57</v>
      </c>
      <c r="G329" s="99" t="s">
        <v>57</v>
      </c>
      <c r="H329" s="100"/>
      <c r="I329" s="101"/>
      <c r="J329" s="101"/>
      <c r="K329" s="101"/>
      <c r="L329" s="102"/>
      <c r="M329" s="103"/>
      <c r="O329" s="104">
        <f>+C377+3</f>
        <v>46146</v>
      </c>
      <c r="P329" s="91">
        <f>'5E D2'!B266</f>
        <v>0</v>
      </c>
      <c r="Q329" s="99" t="s">
        <v>57</v>
      </c>
      <c r="R329" s="99" t="s">
        <v>57</v>
      </c>
      <c r="S329" s="99" t="s">
        <v>57</v>
      </c>
      <c r="T329" s="100"/>
      <c r="U329" s="101"/>
      <c r="V329" s="101"/>
      <c r="W329" s="101"/>
      <c r="X329" s="102"/>
      <c r="Y329" s="103"/>
      <c r="AB329" s="105"/>
    </row>
    <row r="330" spans="3:28" s="89" customFormat="1" ht="22.5" hidden="1" customHeight="1">
      <c r="C330" s="104"/>
      <c r="D330" s="91">
        <f>'5E D2'!B245</f>
        <v>0</v>
      </c>
      <c r="E330" s="99"/>
      <c r="F330" s="99"/>
      <c r="G330" s="99"/>
      <c r="H330" s="100"/>
      <c r="I330" s="101"/>
      <c r="J330" s="101"/>
      <c r="K330" s="101"/>
      <c r="L330" s="102"/>
      <c r="M330" s="103"/>
      <c r="O330" s="104"/>
      <c r="P330" s="91">
        <f>'5E D2'!B267</f>
        <v>0</v>
      </c>
      <c r="Q330" s="99"/>
      <c r="R330" s="99"/>
      <c r="S330" s="99"/>
      <c r="T330" s="100"/>
      <c r="U330" s="101"/>
      <c r="V330" s="101"/>
      <c r="W330" s="101"/>
      <c r="X330" s="102"/>
      <c r="Y330" s="103"/>
      <c r="AB330" s="105"/>
    </row>
    <row r="331" spans="3:28" s="89" customFormat="1" ht="0.75" customHeight="1">
      <c r="C331" s="104"/>
      <c r="D331" s="91">
        <f>'5E D2'!B246</f>
        <v>0</v>
      </c>
      <c r="E331" s="99"/>
      <c r="F331" s="99"/>
      <c r="G331" s="99"/>
      <c r="H331" s="100"/>
      <c r="I331" s="101"/>
      <c r="J331" s="101"/>
      <c r="K331" s="101"/>
      <c r="L331" s="102"/>
      <c r="M331" s="103"/>
      <c r="O331" s="104"/>
      <c r="P331" s="91">
        <f>'5E D2'!B268</f>
        <v>0</v>
      </c>
      <c r="Q331" s="99"/>
      <c r="R331" s="99"/>
      <c r="S331" s="99"/>
      <c r="T331" s="100"/>
      <c r="U331" s="101"/>
      <c r="V331" s="101"/>
      <c r="W331" s="101"/>
      <c r="X331" s="102"/>
      <c r="Y331" s="103"/>
      <c r="AB331" s="105"/>
    </row>
    <row r="332" spans="3:28" s="89" customFormat="1" ht="21.75" customHeight="1">
      <c r="C332" s="103"/>
      <c r="D332" s="91">
        <f>'5E D2'!B247</f>
        <v>0</v>
      </c>
      <c r="E332" s="99" t="s">
        <v>57</v>
      </c>
      <c r="F332" s="99" t="s">
        <v>57</v>
      </c>
      <c r="G332" s="99" t="s">
        <v>57</v>
      </c>
      <c r="H332" s="100"/>
      <c r="I332" s="101"/>
      <c r="J332" s="101"/>
      <c r="K332" s="101"/>
      <c r="L332" s="102"/>
      <c r="M332" s="106"/>
      <c r="O332" s="103"/>
      <c r="P332" s="91">
        <f>'5E D2'!B269</f>
        <v>0</v>
      </c>
      <c r="Q332" s="99" t="s">
        <v>57</v>
      </c>
      <c r="R332" s="99" t="s">
        <v>57</v>
      </c>
      <c r="S332" s="99" t="s">
        <v>57</v>
      </c>
      <c r="T332" s="100"/>
      <c r="U332" s="101"/>
      <c r="V332" s="101"/>
      <c r="W332" s="101"/>
      <c r="X332" s="102"/>
      <c r="Y332" s="106"/>
    </row>
    <row r="333" spans="3:28" s="89" customFormat="1" ht="2.25" hidden="1" customHeight="1">
      <c r="C333" s="103"/>
      <c r="D333" s="91">
        <f>'5E D2'!B248</f>
        <v>0</v>
      </c>
      <c r="E333" s="99"/>
      <c r="F333" s="99"/>
      <c r="G333" s="99"/>
      <c r="H333" s="100"/>
      <c r="I333" s="101"/>
      <c r="J333" s="101"/>
      <c r="K333" s="101"/>
      <c r="L333" s="102"/>
      <c r="M333" s="106"/>
      <c r="O333" s="103"/>
      <c r="P333" s="91">
        <f>'5E D2'!B270</f>
        <v>0</v>
      </c>
      <c r="Q333" s="99"/>
      <c r="R333" s="99"/>
      <c r="S333" s="99"/>
      <c r="T333" s="100"/>
      <c r="U333" s="101"/>
      <c r="V333" s="101"/>
      <c r="W333" s="101"/>
      <c r="X333" s="102"/>
      <c r="Y333" s="106"/>
    </row>
    <row r="334" spans="3:28" s="89" customFormat="1" ht="22.5" hidden="1" customHeight="1">
      <c r="C334" s="103"/>
      <c r="D334" s="91">
        <f>'5E D2'!B249</f>
        <v>0</v>
      </c>
      <c r="E334" s="99"/>
      <c r="F334" s="99"/>
      <c r="G334" s="99"/>
      <c r="H334" s="100"/>
      <c r="I334" s="101"/>
      <c r="J334" s="101"/>
      <c r="K334" s="101"/>
      <c r="L334" s="102"/>
      <c r="M334" s="106"/>
      <c r="O334" s="103"/>
      <c r="P334" s="91">
        <f>'5E D2'!B271</f>
        <v>0</v>
      </c>
      <c r="Q334" s="99"/>
      <c r="R334" s="99"/>
      <c r="S334" s="99"/>
      <c r="T334" s="100"/>
      <c r="U334" s="101"/>
      <c r="V334" s="101"/>
      <c r="W334" s="101"/>
      <c r="X334" s="102"/>
      <c r="Y334" s="106"/>
    </row>
    <row r="335" spans="3:28" s="89" customFormat="1" ht="22.5" customHeight="1">
      <c r="C335" s="98"/>
      <c r="D335" s="91">
        <f>'5E D2'!B250</f>
        <v>0</v>
      </c>
      <c r="E335" s="99" t="s">
        <v>57</v>
      </c>
      <c r="F335" s="99" t="s">
        <v>57</v>
      </c>
      <c r="G335" s="99" t="s">
        <v>57</v>
      </c>
      <c r="H335" s="100"/>
      <c r="I335" s="101"/>
      <c r="J335" s="101"/>
      <c r="K335" s="101"/>
      <c r="L335" s="102"/>
      <c r="M335" s="106"/>
      <c r="O335" s="98"/>
      <c r="P335" s="91">
        <f>'5E D2'!B272</f>
        <v>0</v>
      </c>
      <c r="Q335" s="99" t="s">
        <v>57</v>
      </c>
      <c r="R335" s="99" t="s">
        <v>57</v>
      </c>
      <c r="S335" s="99" t="s">
        <v>57</v>
      </c>
      <c r="T335" s="100"/>
      <c r="U335" s="101"/>
      <c r="V335" s="101"/>
      <c r="W335" s="101"/>
      <c r="X335" s="102"/>
      <c r="Y335" s="106"/>
    </row>
    <row r="336" spans="3:28" s="89" customFormat="1" ht="0.75" customHeight="1">
      <c r="C336" s="98"/>
      <c r="D336" s="91">
        <f>'5E D2'!B251</f>
        <v>0</v>
      </c>
      <c r="E336" s="99"/>
      <c r="F336" s="99"/>
      <c r="G336" s="99"/>
      <c r="H336" s="100"/>
      <c r="I336" s="101"/>
      <c r="J336" s="101"/>
      <c r="K336" s="101"/>
      <c r="L336" s="102"/>
      <c r="M336" s="106"/>
      <c r="O336" s="98"/>
      <c r="P336" s="91">
        <f>'5E D2'!B273</f>
        <v>0</v>
      </c>
      <c r="Q336" s="99"/>
      <c r="R336" s="99"/>
      <c r="S336" s="99"/>
      <c r="T336" s="100"/>
      <c r="U336" s="101"/>
      <c r="V336" s="101"/>
      <c r="W336" s="101"/>
      <c r="X336" s="102"/>
      <c r="Y336" s="106"/>
    </row>
    <row r="337" spans="3:28" s="89" customFormat="1" ht="22.5" customHeight="1">
      <c r="C337" s="107"/>
      <c r="D337" s="91">
        <f>'5E D2'!B252</f>
        <v>0</v>
      </c>
      <c r="E337" s="108" t="s">
        <v>57</v>
      </c>
      <c r="F337" s="108" t="s">
        <v>57</v>
      </c>
      <c r="G337" s="108" t="s">
        <v>57</v>
      </c>
      <c r="H337" s="109"/>
      <c r="I337" s="110"/>
      <c r="J337" s="110"/>
      <c r="K337" s="110"/>
      <c r="L337" s="111"/>
      <c r="M337" s="112"/>
      <c r="O337" s="107"/>
      <c r="P337" s="91">
        <f>'5E D2'!B274</f>
        <v>0</v>
      </c>
      <c r="Q337" s="108" t="s">
        <v>57</v>
      </c>
      <c r="R337" s="108" t="s">
        <v>57</v>
      </c>
      <c r="S337" s="108" t="s">
        <v>57</v>
      </c>
      <c r="T337" s="109"/>
      <c r="U337" s="110"/>
      <c r="V337" s="110"/>
      <c r="W337" s="110"/>
      <c r="X337" s="111"/>
      <c r="Y337" s="112"/>
    </row>
    <row r="338" spans="3:28" s="89" customFormat="1" ht="22.5" customHeight="1">
      <c r="C338" s="90" t="s">
        <v>58</v>
      </c>
      <c r="D338" s="97">
        <f>'5E D2'!D241</f>
        <v>0</v>
      </c>
      <c r="E338" s="92" t="s">
        <v>57</v>
      </c>
      <c r="F338" s="92" t="s">
        <v>57</v>
      </c>
      <c r="G338" s="92" t="s">
        <v>57</v>
      </c>
      <c r="H338" s="93"/>
      <c r="I338" s="94"/>
      <c r="J338" s="94"/>
      <c r="K338" s="94"/>
      <c r="L338" s="95"/>
      <c r="M338" s="96"/>
      <c r="O338" s="90" t="s">
        <v>58</v>
      </c>
      <c r="P338" s="97">
        <f>'5E D2'!D263</f>
        <v>0</v>
      </c>
      <c r="Q338" s="92" t="s">
        <v>57</v>
      </c>
      <c r="R338" s="92" t="s">
        <v>57</v>
      </c>
      <c r="S338" s="92" t="s">
        <v>57</v>
      </c>
      <c r="T338" s="93"/>
      <c r="U338" s="94"/>
      <c r="V338" s="94"/>
      <c r="W338" s="94"/>
      <c r="X338" s="95"/>
      <c r="Y338" s="96"/>
    </row>
    <row r="339" spans="3:28" s="89" customFormat="1" ht="0.75" customHeight="1">
      <c r="C339" s="98"/>
      <c r="D339" s="91">
        <f>'5E D2'!D242</f>
        <v>0</v>
      </c>
      <c r="E339" s="99"/>
      <c r="F339" s="99"/>
      <c r="G339" s="99"/>
      <c r="H339" s="100"/>
      <c r="I339" s="101"/>
      <c r="J339" s="101"/>
      <c r="K339" s="101"/>
      <c r="L339" s="102"/>
      <c r="M339" s="103"/>
      <c r="O339" s="98"/>
      <c r="P339" s="91">
        <f>'5E D2'!D264</f>
        <v>0</v>
      </c>
      <c r="Q339" s="99"/>
      <c r="R339" s="99"/>
      <c r="S339" s="99"/>
      <c r="T339" s="100"/>
      <c r="U339" s="101"/>
      <c r="V339" s="101"/>
      <c r="W339" s="101"/>
      <c r="X339" s="102"/>
      <c r="Y339" s="103"/>
    </row>
    <row r="340" spans="3:28" s="89" customFormat="1" ht="22.5" hidden="1" customHeight="1">
      <c r="C340" s="98"/>
      <c r="D340" s="91">
        <f>'5E D2'!D243</f>
        <v>0</v>
      </c>
      <c r="E340" s="99"/>
      <c r="F340" s="99"/>
      <c r="G340" s="99"/>
      <c r="H340" s="100"/>
      <c r="I340" s="101"/>
      <c r="J340" s="101"/>
      <c r="K340" s="101"/>
      <c r="L340" s="102"/>
      <c r="M340" s="103"/>
      <c r="O340" s="98"/>
      <c r="P340" s="91">
        <f>'5E D2'!D265</f>
        <v>0</v>
      </c>
      <c r="Q340" s="99"/>
      <c r="R340" s="99"/>
      <c r="S340" s="99"/>
      <c r="T340" s="100"/>
      <c r="U340" s="101"/>
      <c r="V340" s="101"/>
      <c r="W340" s="101"/>
      <c r="X340" s="102"/>
      <c r="Y340" s="103"/>
    </row>
    <row r="341" spans="3:28" s="89" customFormat="1" ht="20.25" customHeight="1">
      <c r="C341" s="104">
        <f>+C329+1</f>
        <v>46140</v>
      </c>
      <c r="D341" s="91">
        <f>'5E D2'!D244</f>
        <v>0</v>
      </c>
      <c r="E341" s="99" t="s">
        <v>57</v>
      </c>
      <c r="F341" s="99" t="s">
        <v>57</v>
      </c>
      <c r="G341" s="99" t="s">
        <v>57</v>
      </c>
      <c r="H341" s="100"/>
      <c r="I341" s="101"/>
      <c r="J341" s="101"/>
      <c r="K341" s="101"/>
      <c r="L341" s="102"/>
      <c r="M341" s="103"/>
      <c r="O341" s="104">
        <f>+O329+1</f>
        <v>46147</v>
      </c>
      <c r="P341" s="91">
        <f>'5E D2'!D266</f>
        <v>0</v>
      </c>
      <c r="Q341" s="99" t="s">
        <v>57</v>
      </c>
      <c r="R341" s="99" t="s">
        <v>57</v>
      </c>
      <c r="S341" s="99" t="s">
        <v>57</v>
      </c>
      <c r="T341" s="100"/>
      <c r="U341" s="101"/>
      <c r="V341" s="101"/>
      <c r="W341" s="101"/>
      <c r="X341" s="102"/>
      <c r="Y341" s="103"/>
      <c r="AB341" s="105"/>
    </row>
    <row r="342" spans="3:28" s="89" customFormat="1" ht="22.5" hidden="1" customHeight="1">
      <c r="C342" s="104"/>
      <c r="D342" s="91">
        <f>'5E D2'!D245</f>
        <v>0</v>
      </c>
      <c r="E342" s="99"/>
      <c r="F342" s="99"/>
      <c r="G342" s="99"/>
      <c r="H342" s="100"/>
      <c r="I342" s="101"/>
      <c r="J342" s="101"/>
      <c r="K342" s="101"/>
      <c r="L342" s="102"/>
      <c r="M342" s="103"/>
      <c r="O342" s="104"/>
      <c r="P342" s="91">
        <f>'5E D2'!D267</f>
        <v>0</v>
      </c>
      <c r="Q342" s="99"/>
      <c r="R342" s="99"/>
      <c r="S342" s="99"/>
      <c r="T342" s="100"/>
      <c r="U342" s="101"/>
      <c r="V342" s="101"/>
      <c r="W342" s="101"/>
      <c r="X342" s="102"/>
      <c r="Y342" s="103"/>
      <c r="AB342" s="105"/>
    </row>
    <row r="343" spans="3:28" s="89" customFormat="1" ht="0.75" customHeight="1">
      <c r="C343" s="104"/>
      <c r="D343" s="91">
        <f>'5E D2'!D246</f>
        <v>0</v>
      </c>
      <c r="E343" s="99"/>
      <c r="F343" s="99"/>
      <c r="G343" s="99"/>
      <c r="H343" s="100"/>
      <c r="I343" s="101"/>
      <c r="J343" s="101"/>
      <c r="K343" s="101"/>
      <c r="L343" s="102"/>
      <c r="M343" s="103"/>
      <c r="O343" s="104"/>
      <c r="P343" s="91">
        <f>'5E D2'!D268</f>
        <v>0</v>
      </c>
      <c r="Q343" s="99"/>
      <c r="R343" s="99"/>
      <c r="S343" s="99"/>
      <c r="T343" s="100"/>
      <c r="U343" s="101"/>
      <c r="V343" s="101"/>
      <c r="W343" s="101"/>
      <c r="X343" s="102"/>
      <c r="Y343" s="103"/>
      <c r="AB343" s="105"/>
    </row>
    <row r="344" spans="3:28" s="89" customFormat="1" ht="21.75" customHeight="1">
      <c r="C344" s="103"/>
      <c r="D344" s="91">
        <f>'5E D2'!D247</f>
        <v>0</v>
      </c>
      <c r="E344" s="99" t="s">
        <v>57</v>
      </c>
      <c r="F344" s="99" t="s">
        <v>57</v>
      </c>
      <c r="G344" s="99" t="s">
        <v>57</v>
      </c>
      <c r="H344" s="100"/>
      <c r="I344" s="101"/>
      <c r="J344" s="101"/>
      <c r="K344" s="101"/>
      <c r="L344" s="102"/>
      <c r="M344" s="106"/>
      <c r="O344" s="103"/>
      <c r="P344" s="91">
        <f>'5E D2'!D269</f>
        <v>0</v>
      </c>
      <c r="Q344" s="99" t="s">
        <v>57</v>
      </c>
      <c r="R344" s="99" t="s">
        <v>57</v>
      </c>
      <c r="S344" s="99" t="s">
        <v>57</v>
      </c>
      <c r="T344" s="100"/>
      <c r="U344" s="101"/>
      <c r="V344" s="101"/>
      <c r="W344" s="101"/>
      <c r="X344" s="102"/>
      <c r="Y344" s="106"/>
    </row>
    <row r="345" spans="3:28" s="89" customFormat="1" ht="2.25" hidden="1" customHeight="1">
      <c r="C345" s="103"/>
      <c r="D345" s="91">
        <f>'5E D2'!D248</f>
        <v>0</v>
      </c>
      <c r="E345" s="99"/>
      <c r="F345" s="99"/>
      <c r="G345" s="99"/>
      <c r="H345" s="100"/>
      <c r="I345" s="101"/>
      <c r="J345" s="101"/>
      <c r="K345" s="101"/>
      <c r="L345" s="102"/>
      <c r="M345" s="106"/>
      <c r="O345" s="103"/>
      <c r="P345" s="91">
        <f>'5E D2'!D270</f>
        <v>0</v>
      </c>
      <c r="Q345" s="99"/>
      <c r="R345" s="99"/>
      <c r="S345" s="99"/>
      <c r="T345" s="100"/>
      <c r="U345" s="101"/>
      <c r="V345" s="101"/>
      <c r="W345" s="101"/>
      <c r="X345" s="102"/>
      <c r="Y345" s="106"/>
    </row>
    <row r="346" spans="3:28" s="89" customFormat="1" ht="22.5" hidden="1" customHeight="1">
      <c r="C346" s="103"/>
      <c r="D346" s="91">
        <f>'5E D2'!D249</f>
        <v>0</v>
      </c>
      <c r="E346" s="99"/>
      <c r="F346" s="99"/>
      <c r="G346" s="99"/>
      <c r="H346" s="100"/>
      <c r="I346" s="101"/>
      <c r="J346" s="101"/>
      <c r="K346" s="101"/>
      <c r="L346" s="102"/>
      <c r="M346" s="106"/>
      <c r="O346" s="103"/>
      <c r="P346" s="91">
        <f>'5E D2'!D271</f>
        <v>0</v>
      </c>
      <c r="Q346" s="99"/>
      <c r="R346" s="99"/>
      <c r="S346" s="99"/>
      <c r="T346" s="100"/>
      <c r="U346" s="101"/>
      <c r="V346" s="101"/>
      <c r="W346" s="101"/>
      <c r="X346" s="102"/>
      <c r="Y346" s="106"/>
    </row>
    <row r="347" spans="3:28" s="89" customFormat="1" ht="22.5" customHeight="1">
      <c r="C347" s="98"/>
      <c r="D347" s="91">
        <f>'5E D2'!D250</f>
        <v>0</v>
      </c>
      <c r="E347" s="99" t="s">
        <v>57</v>
      </c>
      <c r="F347" s="99" t="s">
        <v>57</v>
      </c>
      <c r="G347" s="99" t="s">
        <v>57</v>
      </c>
      <c r="H347" s="100"/>
      <c r="I347" s="101"/>
      <c r="J347" s="101"/>
      <c r="K347" s="101"/>
      <c r="L347" s="102"/>
      <c r="M347" s="106"/>
      <c r="O347" s="98"/>
      <c r="P347" s="91">
        <f>'5E D2'!D272</f>
        <v>0</v>
      </c>
      <c r="Q347" s="99" t="s">
        <v>57</v>
      </c>
      <c r="R347" s="99" t="s">
        <v>57</v>
      </c>
      <c r="S347" s="99" t="s">
        <v>57</v>
      </c>
      <c r="T347" s="100"/>
      <c r="U347" s="101"/>
      <c r="V347" s="101"/>
      <c r="W347" s="101"/>
      <c r="X347" s="102"/>
      <c r="Y347" s="106"/>
    </row>
    <row r="348" spans="3:28" s="89" customFormat="1" ht="0.75" customHeight="1">
      <c r="C348" s="98"/>
      <c r="D348" s="91">
        <f>'5E D2'!D251</f>
        <v>0</v>
      </c>
      <c r="E348" s="99"/>
      <c r="F348" s="99"/>
      <c r="G348" s="99"/>
      <c r="H348" s="100"/>
      <c r="I348" s="101"/>
      <c r="J348" s="101"/>
      <c r="K348" s="101"/>
      <c r="L348" s="102"/>
      <c r="M348" s="106"/>
      <c r="O348" s="98"/>
      <c r="P348" s="91">
        <f>'5E D2'!D273</f>
        <v>0</v>
      </c>
      <c r="Q348" s="99"/>
      <c r="R348" s="99"/>
      <c r="S348" s="99"/>
      <c r="T348" s="100"/>
      <c r="U348" s="101"/>
      <c r="V348" s="101"/>
      <c r="W348" s="101"/>
      <c r="X348" s="102"/>
      <c r="Y348" s="106"/>
    </row>
    <row r="349" spans="3:28" s="89" customFormat="1" ht="22.5" customHeight="1">
      <c r="C349" s="107"/>
      <c r="D349" s="91">
        <f>'5E D2'!D252</f>
        <v>0</v>
      </c>
      <c r="E349" s="108" t="s">
        <v>57</v>
      </c>
      <c r="F349" s="108" t="s">
        <v>57</v>
      </c>
      <c r="G349" s="108" t="s">
        <v>57</v>
      </c>
      <c r="H349" s="109"/>
      <c r="I349" s="110"/>
      <c r="J349" s="110"/>
      <c r="K349" s="110"/>
      <c r="L349" s="111"/>
      <c r="M349" s="112"/>
      <c r="O349" s="107"/>
      <c r="P349" s="91">
        <f>'5E D2'!D274</f>
        <v>0</v>
      </c>
      <c r="Q349" s="108" t="s">
        <v>57</v>
      </c>
      <c r="R349" s="108" t="s">
        <v>57</v>
      </c>
      <c r="S349" s="108" t="s">
        <v>57</v>
      </c>
      <c r="T349" s="109"/>
      <c r="U349" s="110"/>
      <c r="V349" s="110"/>
      <c r="W349" s="110"/>
      <c r="X349" s="111"/>
      <c r="Y349" s="112"/>
    </row>
    <row r="350" spans="3:28" s="89" customFormat="1" ht="22.5" customHeight="1">
      <c r="C350" s="90" t="s">
        <v>59</v>
      </c>
      <c r="D350" s="97">
        <f>'5E D2'!F241</f>
        <v>0</v>
      </c>
      <c r="E350" s="92" t="s">
        <v>57</v>
      </c>
      <c r="F350" s="92" t="s">
        <v>57</v>
      </c>
      <c r="G350" s="92" t="s">
        <v>57</v>
      </c>
      <c r="H350" s="93"/>
      <c r="I350" s="94"/>
      <c r="J350" s="94"/>
      <c r="K350" s="94"/>
      <c r="L350" s="95"/>
      <c r="M350" s="96"/>
      <c r="O350" s="90" t="s">
        <v>59</v>
      </c>
      <c r="P350" s="97">
        <f>'5E D2'!F263</f>
        <v>0</v>
      </c>
      <c r="Q350" s="92" t="s">
        <v>57</v>
      </c>
      <c r="R350" s="92" t="s">
        <v>57</v>
      </c>
      <c r="S350" s="92" t="s">
        <v>57</v>
      </c>
      <c r="T350" s="93"/>
      <c r="U350" s="94"/>
      <c r="V350" s="94"/>
      <c r="W350" s="94"/>
      <c r="X350" s="95"/>
      <c r="Y350" s="96"/>
    </row>
    <row r="351" spans="3:28" s="89" customFormat="1" ht="0.75" customHeight="1">
      <c r="C351" s="98"/>
      <c r="D351" s="91">
        <f>'5E D2'!F242</f>
        <v>0</v>
      </c>
      <c r="E351" s="99"/>
      <c r="F351" s="99"/>
      <c r="G351" s="99"/>
      <c r="H351" s="100"/>
      <c r="I351" s="101"/>
      <c r="J351" s="101"/>
      <c r="K351" s="101"/>
      <c r="L351" s="102"/>
      <c r="M351" s="103"/>
      <c r="O351" s="98"/>
      <c r="P351" s="91">
        <f>'5E D2'!F264</f>
        <v>0</v>
      </c>
      <c r="Q351" s="99"/>
      <c r="R351" s="99"/>
      <c r="S351" s="99"/>
      <c r="T351" s="100"/>
      <c r="U351" s="101"/>
      <c r="V351" s="101"/>
      <c r="W351" s="101"/>
      <c r="X351" s="102"/>
      <c r="Y351" s="103"/>
    </row>
    <row r="352" spans="3:28" s="89" customFormat="1" ht="22.5" hidden="1" customHeight="1">
      <c r="C352" s="98"/>
      <c r="D352" s="91">
        <f>'5E D2'!F243</f>
        <v>0</v>
      </c>
      <c r="E352" s="99"/>
      <c r="F352" s="99"/>
      <c r="G352" s="99"/>
      <c r="H352" s="100"/>
      <c r="I352" s="101"/>
      <c r="J352" s="101"/>
      <c r="K352" s="101"/>
      <c r="L352" s="102"/>
      <c r="M352" s="103"/>
      <c r="O352" s="98"/>
      <c r="P352" s="91">
        <f>'5E D2'!F265</f>
        <v>0</v>
      </c>
      <c r="Q352" s="99"/>
      <c r="R352" s="99"/>
      <c r="S352" s="99"/>
      <c r="T352" s="100"/>
      <c r="U352" s="101"/>
      <c r="V352" s="101"/>
      <c r="W352" s="101"/>
      <c r="X352" s="102"/>
      <c r="Y352" s="103"/>
    </row>
    <row r="353" spans="3:28" s="89" customFormat="1" ht="20.25" customHeight="1">
      <c r="C353" s="104">
        <f>+C341+1</f>
        <v>46141</v>
      </c>
      <c r="D353" s="91">
        <f>'5E D2'!F244</f>
        <v>0</v>
      </c>
      <c r="E353" s="99" t="s">
        <v>57</v>
      </c>
      <c r="F353" s="99" t="s">
        <v>57</v>
      </c>
      <c r="G353" s="99" t="s">
        <v>57</v>
      </c>
      <c r="H353" s="100"/>
      <c r="I353" s="101"/>
      <c r="J353" s="101"/>
      <c r="K353" s="101"/>
      <c r="L353" s="102"/>
      <c r="M353" s="103"/>
      <c r="O353" s="104">
        <f>+O341+1</f>
        <v>46148</v>
      </c>
      <c r="P353" s="91">
        <f>'5E D2'!F266</f>
        <v>0</v>
      </c>
      <c r="Q353" s="99" t="s">
        <v>57</v>
      </c>
      <c r="R353" s="99" t="s">
        <v>57</v>
      </c>
      <c r="S353" s="99" t="s">
        <v>57</v>
      </c>
      <c r="T353" s="100"/>
      <c r="U353" s="101"/>
      <c r="V353" s="101"/>
      <c r="W353" s="101"/>
      <c r="X353" s="102"/>
      <c r="Y353" s="103"/>
      <c r="AB353" s="105"/>
    </row>
    <row r="354" spans="3:28" s="89" customFormat="1" ht="22.5" hidden="1" customHeight="1">
      <c r="C354" s="104"/>
      <c r="D354" s="91">
        <f>'5E D2'!F245</f>
        <v>0</v>
      </c>
      <c r="E354" s="99"/>
      <c r="F354" s="99"/>
      <c r="G354" s="99"/>
      <c r="H354" s="100"/>
      <c r="I354" s="101"/>
      <c r="J354" s="101"/>
      <c r="K354" s="101"/>
      <c r="L354" s="102"/>
      <c r="M354" s="103"/>
      <c r="O354" s="104"/>
      <c r="P354" s="91">
        <f>'5E D2'!F267</f>
        <v>0</v>
      </c>
      <c r="Q354" s="99"/>
      <c r="R354" s="99"/>
      <c r="S354" s="99"/>
      <c r="T354" s="100"/>
      <c r="U354" s="101"/>
      <c r="V354" s="101"/>
      <c r="W354" s="101"/>
      <c r="X354" s="102"/>
      <c r="Y354" s="103"/>
      <c r="AB354" s="105"/>
    </row>
    <row r="355" spans="3:28" s="89" customFormat="1" ht="0.75" customHeight="1">
      <c r="C355" s="104"/>
      <c r="D355" s="91">
        <f>'5E D2'!F246</f>
        <v>0</v>
      </c>
      <c r="E355" s="99"/>
      <c r="F355" s="99"/>
      <c r="G355" s="99"/>
      <c r="H355" s="100"/>
      <c r="I355" s="101"/>
      <c r="J355" s="101"/>
      <c r="K355" s="101"/>
      <c r="L355" s="102"/>
      <c r="M355" s="103"/>
      <c r="O355" s="104"/>
      <c r="P355" s="91">
        <f>'5E D2'!F268</f>
        <v>0</v>
      </c>
      <c r="Q355" s="99"/>
      <c r="R355" s="99"/>
      <c r="S355" s="99"/>
      <c r="T355" s="100"/>
      <c r="U355" s="101"/>
      <c r="V355" s="101"/>
      <c r="W355" s="101"/>
      <c r="X355" s="102"/>
      <c r="Y355" s="103"/>
      <c r="AB355" s="105"/>
    </row>
    <row r="356" spans="3:28" s="89" customFormat="1" ht="21.75" customHeight="1">
      <c r="C356" s="103"/>
      <c r="D356" s="91">
        <f>'5E D2'!F247</f>
        <v>0</v>
      </c>
      <c r="E356" s="99" t="s">
        <v>57</v>
      </c>
      <c r="F356" s="99" t="s">
        <v>57</v>
      </c>
      <c r="G356" s="99" t="s">
        <v>57</v>
      </c>
      <c r="H356" s="100"/>
      <c r="I356" s="101"/>
      <c r="J356" s="101"/>
      <c r="K356" s="101"/>
      <c r="L356" s="102"/>
      <c r="M356" s="106"/>
      <c r="O356" s="103"/>
      <c r="P356" s="91">
        <f>'5E D2'!F269</f>
        <v>0</v>
      </c>
      <c r="Q356" s="99" t="s">
        <v>57</v>
      </c>
      <c r="R356" s="99" t="s">
        <v>57</v>
      </c>
      <c r="S356" s="99" t="s">
        <v>57</v>
      </c>
      <c r="T356" s="100"/>
      <c r="U356" s="101"/>
      <c r="V356" s="101"/>
      <c r="W356" s="101"/>
      <c r="X356" s="102"/>
      <c r="Y356" s="106"/>
    </row>
    <row r="357" spans="3:28" s="89" customFormat="1" ht="2.25" hidden="1" customHeight="1">
      <c r="C357" s="103"/>
      <c r="D357" s="91">
        <f>'5E D2'!F248</f>
        <v>0</v>
      </c>
      <c r="E357" s="99"/>
      <c r="F357" s="99"/>
      <c r="G357" s="99"/>
      <c r="H357" s="100"/>
      <c r="I357" s="101"/>
      <c r="J357" s="101"/>
      <c r="K357" s="101"/>
      <c r="L357" s="102"/>
      <c r="M357" s="106"/>
      <c r="O357" s="103"/>
      <c r="P357" s="91">
        <f>'5E D2'!F270</f>
        <v>0</v>
      </c>
      <c r="Q357" s="99"/>
      <c r="R357" s="99"/>
      <c r="S357" s="99"/>
      <c r="T357" s="100"/>
      <c r="U357" s="101"/>
      <c r="V357" s="101"/>
      <c r="W357" s="101"/>
      <c r="X357" s="102"/>
      <c r="Y357" s="106"/>
    </row>
    <row r="358" spans="3:28" s="89" customFormat="1" ht="22.5" hidden="1" customHeight="1">
      <c r="C358" s="103"/>
      <c r="D358" s="91">
        <f>'5E D2'!F249</f>
        <v>0</v>
      </c>
      <c r="E358" s="99"/>
      <c r="F358" s="99"/>
      <c r="G358" s="99"/>
      <c r="H358" s="100"/>
      <c r="I358" s="101"/>
      <c r="J358" s="101"/>
      <c r="K358" s="101"/>
      <c r="L358" s="102"/>
      <c r="M358" s="106"/>
      <c r="O358" s="103"/>
      <c r="P358" s="91">
        <f>'5E D2'!F271</f>
        <v>0</v>
      </c>
      <c r="Q358" s="99"/>
      <c r="R358" s="99"/>
      <c r="S358" s="99"/>
      <c r="T358" s="100"/>
      <c r="U358" s="101"/>
      <c r="V358" s="101"/>
      <c r="W358" s="101"/>
      <c r="X358" s="102"/>
      <c r="Y358" s="106"/>
    </row>
    <row r="359" spans="3:28" s="89" customFormat="1" ht="22.5" customHeight="1">
      <c r="C359" s="98"/>
      <c r="D359" s="91">
        <f>'5E D2'!F250</f>
        <v>0</v>
      </c>
      <c r="E359" s="99" t="s">
        <v>57</v>
      </c>
      <c r="F359" s="99" t="s">
        <v>57</v>
      </c>
      <c r="G359" s="99" t="s">
        <v>57</v>
      </c>
      <c r="H359" s="100"/>
      <c r="I359" s="101"/>
      <c r="J359" s="101"/>
      <c r="K359" s="101"/>
      <c r="L359" s="102"/>
      <c r="M359" s="106"/>
      <c r="O359" s="98"/>
      <c r="P359" s="91">
        <f>'5E D2'!F272</f>
        <v>0</v>
      </c>
      <c r="Q359" s="99" t="s">
        <v>57</v>
      </c>
      <c r="R359" s="99" t="s">
        <v>57</v>
      </c>
      <c r="S359" s="99" t="s">
        <v>57</v>
      </c>
      <c r="T359" s="100"/>
      <c r="U359" s="101"/>
      <c r="V359" s="101"/>
      <c r="W359" s="101"/>
      <c r="X359" s="102"/>
      <c r="Y359" s="106"/>
    </row>
    <row r="360" spans="3:28" s="89" customFormat="1" ht="0.75" customHeight="1">
      <c r="C360" s="98"/>
      <c r="D360" s="91">
        <f>'5E D2'!F251</f>
        <v>0</v>
      </c>
      <c r="E360" s="99"/>
      <c r="F360" s="99"/>
      <c r="G360" s="99"/>
      <c r="H360" s="100"/>
      <c r="I360" s="101"/>
      <c r="J360" s="101"/>
      <c r="K360" s="101"/>
      <c r="L360" s="102"/>
      <c r="M360" s="106"/>
      <c r="O360" s="98"/>
      <c r="P360" s="91">
        <f>'5E D2'!F273</f>
        <v>0</v>
      </c>
      <c r="Q360" s="99"/>
      <c r="R360" s="99"/>
      <c r="S360" s="99"/>
      <c r="T360" s="100"/>
      <c r="U360" s="101"/>
      <c r="V360" s="101"/>
      <c r="W360" s="101"/>
      <c r="X360" s="102"/>
      <c r="Y360" s="106"/>
    </row>
    <row r="361" spans="3:28" s="89" customFormat="1" ht="22.5" customHeight="1">
      <c r="C361" s="107"/>
      <c r="D361" s="91">
        <f>'5E D2'!F252</f>
        <v>0</v>
      </c>
      <c r="E361" s="108" t="s">
        <v>57</v>
      </c>
      <c r="F361" s="108" t="s">
        <v>57</v>
      </c>
      <c r="G361" s="108" t="s">
        <v>57</v>
      </c>
      <c r="H361" s="109"/>
      <c r="I361" s="110"/>
      <c r="J361" s="110"/>
      <c r="K361" s="110"/>
      <c r="L361" s="111"/>
      <c r="M361" s="112"/>
      <c r="O361" s="107"/>
      <c r="P361" s="91">
        <f>'5E D2'!F274</f>
        <v>0</v>
      </c>
      <c r="Q361" s="108" t="s">
        <v>57</v>
      </c>
      <c r="R361" s="108" t="s">
        <v>57</v>
      </c>
      <c r="S361" s="108" t="s">
        <v>57</v>
      </c>
      <c r="T361" s="109"/>
      <c r="U361" s="110"/>
      <c r="V361" s="110"/>
      <c r="W361" s="110"/>
      <c r="X361" s="111"/>
      <c r="Y361" s="112"/>
    </row>
    <row r="362" spans="3:28" s="89" customFormat="1" ht="22.5" customHeight="1">
      <c r="C362" s="90" t="s">
        <v>60</v>
      </c>
      <c r="D362" s="97">
        <f>'5E D2'!H241</f>
        <v>0</v>
      </c>
      <c r="E362" s="92" t="s">
        <v>57</v>
      </c>
      <c r="F362" s="92" t="s">
        <v>57</v>
      </c>
      <c r="G362" s="92" t="s">
        <v>57</v>
      </c>
      <c r="H362" s="93"/>
      <c r="I362" s="94"/>
      <c r="J362" s="94"/>
      <c r="K362" s="94"/>
      <c r="L362" s="95"/>
      <c r="M362" s="96"/>
      <c r="O362" s="90" t="s">
        <v>60</v>
      </c>
      <c r="P362" s="97">
        <f>'5E D2'!H263</f>
        <v>0</v>
      </c>
      <c r="Q362" s="92" t="s">
        <v>57</v>
      </c>
      <c r="R362" s="92" t="s">
        <v>57</v>
      </c>
      <c r="S362" s="92" t="s">
        <v>57</v>
      </c>
      <c r="T362" s="93"/>
      <c r="U362" s="94"/>
      <c r="V362" s="94"/>
      <c r="W362" s="94"/>
      <c r="X362" s="95"/>
      <c r="Y362" s="96"/>
    </row>
    <row r="363" spans="3:28" s="89" customFormat="1" ht="0.75" customHeight="1">
      <c r="C363" s="98"/>
      <c r="D363" s="91">
        <f>'5E D2'!H242</f>
        <v>0</v>
      </c>
      <c r="E363" s="99"/>
      <c r="F363" s="99"/>
      <c r="G363" s="99"/>
      <c r="H363" s="100"/>
      <c r="I363" s="101"/>
      <c r="J363" s="101"/>
      <c r="K363" s="101"/>
      <c r="L363" s="102"/>
      <c r="M363" s="103"/>
      <c r="O363" s="98"/>
      <c r="P363" s="91">
        <f>'5E D2'!H264</f>
        <v>0</v>
      </c>
      <c r="Q363" s="99"/>
      <c r="R363" s="99"/>
      <c r="S363" s="99"/>
      <c r="T363" s="100"/>
      <c r="U363" s="101"/>
      <c r="V363" s="101"/>
      <c r="W363" s="101"/>
      <c r="X363" s="102"/>
      <c r="Y363" s="103"/>
    </row>
    <row r="364" spans="3:28" s="89" customFormat="1" ht="22.5" hidden="1" customHeight="1">
      <c r="C364" s="98"/>
      <c r="D364" s="91">
        <f>'5E D2'!H243</f>
        <v>0</v>
      </c>
      <c r="E364" s="99"/>
      <c r="F364" s="99"/>
      <c r="G364" s="99"/>
      <c r="H364" s="100"/>
      <c r="I364" s="101"/>
      <c r="J364" s="101"/>
      <c r="K364" s="101"/>
      <c r="L364" s="102"/>
      <c r="M364" s="103"/>
      <c r="O364" s="98"/>
      <c r="P364" s="91">
        <f>'5E D2'!H265</f>
        <v>0</v>
      </c>
      <c r="Q364" s="99"/>
      <c r="R364" s="99"/>
      <c r="S364" s="99"/>
      <c r="T364" s="100"/>
      <c r="U364" s="101"/>
      <c r="V364" s="101"/>
      <c r="W364" s="101"/>
      <c r="X364" s="102"/>
      <c r="Y364" s="103"/>
    </row>
    <row r="365" spans="3:28" s="89" customFormat="1" ht="20.25" customHeight="1">
      <c r="C365" s="104">
        <f>+C353+1</f>
        <v>46142</v>
      </c>
      <c r="D365" s="91">
        <f>'5E D2'!H244</f>
        <v>0</v>
      </c>
      <c r="E365" s="99" t="s">
        <v>57</v>
      </c>
      <c r="F365" s="99" t="s">
        <v>57</v>
      </c>
      <c r="G365" s="99" t="s">
        <v>57</v>
      </c>
      <c r="H365" s="100"/>
      <c r="I365" s="101"/>
      <c r="J365" s="101"/>
      <c r="K365" s="101"/>
      <c r="L365" s="102"/>
      <c r="M365" s="103"/>
      <c r="O365" s="104">
        <f>+O353+1</f>
        <v>46149</v>
      </c>
      <c r="P365" s="91">
        <f>'5E D2'!H266</f>
        <v>0</v>
      </c>
      <c r="Q365" s="99" t="s">
        <v>57</v>
      </c>
      <c r="R365" s="99" t="s">
        <v>57</v>
      </c>
      <c r="S365" s="99" t="s">
        <v>57</v>
      </c>
      <c r="T365" s="100"/>
      <c r="U365" s="101"/>
      <c r="V365" s="101"/>
      <c r="W365" s="101"/>
      <c r="X365" s="102"/>
      <c r="Y365" s="103"/>
      <c r="AB365" s="105"/>
    </row>
    <row r="366" spans="3:28" s="89" customFormat="1" ht="22.5" hidden="1" customHeight="1">
      <c r="C366" s="104"/>
      <c r="D366" s="91">
        <f>'5E D2'!H245</f>
        <v>0</v>
      </c>
      <c r="E366" s="99"/>
      <c r="F366" s="99"/>
      <c r="G366" s="99"/>
      <c r="H366" s="100"/>
      <c r="I366" s="101"/>
      <c r="J366" s="101"/>
      <c r="K366" s="101"/>
      <c r="L366" s="102"/>
      <c r="M366" s="103"/>
      <c r="O366" s="104"/>
      <c r="P366" s="91">
        <f>'5E D2'!H267</f>
        <v>0</v>
      </c>
      <c r="Q366" s="99"/>
      <c r="R366" s="99"/>
      <c r="S366" s="99"/>
      <c r="T366" s="100"/>
      <c r="U366" s="101"/>
      <c r="V366" s="101"/>
      <c r="W366" s="101"/>
      <c r="X366" s="102"/>
      <c r="Y366" s="103"/>
      <c r="AB366" s="105"/>
    </row>
    <row r="367" spans="3:28" s="89" customFormat="1" ht="0.75" customHeight="1">
      <c r="C367" s="104"/>
      <c r="D367" s="91">
        <f>'5E D2'!H246</f>
        <v>0</v>
      </c>
      <c r="E367" s="99"/>
      <c r="F367" s="99"/>
      <c r="G367" s="99"/>
      <c r="H367" s="100"/>
      <c r="I367" s="101"/>
      <c r="J367" s="101"/>
      <c r="K367" s="101"/>
      <c r="L367" s="102"/>
      <c r="M367" s="103"/>
      <c r="O367" s="104"/>
      <c r="P367" s="91">
        <f>'5E D2'!H268</f>
        <v>0</v>
      </c>
      <c r="Q367" s="99"/>
      <c r="R367" s="99"/>
      <c r="S367" s="99"/>
      <c r="T367" s="100"/>
      <c r="U367" s="101"/>
      <c r="V367" s="101"/>
      <c r="W367" s="101"/>
      <c r="X367" s="102"/>
      <c r="Y367" s="103"/>
      <c r="AB367" s="105"/>
    </row>
    <row r="368" spans="3:28" s="89" customFormat="1" ht="21.75" customHeight="1">
      <c r="C368" s="103"/>
      <c r="D368" s="91">
        <f>'5E D2'!H247</f>
        <v>0</v>
      </c>
      <c r="E368" s="99" t="s">
        <v>57</v>
      </c>
      <c r="F368" s="99" t="s">
        <v>57</v>
      </c>
      <c r="G368" s="99" t="s">
        <v>57</v>
      </c>
      <c r="H368" s="100"/>
      <c r="I368" s="101"/>
      <c r="J368" s="101"/>
      <c r="K368" s="101"/>
      <c r="L368" s="102"/>
      <c r="M368" s="106"/>
      <c r="O368" s="103"/>
      <c r="P368" s="91">
        <f>'5E D2'!H269</f>
        <v>0</v>
      </c>
      <c r="Q368" s="99" t="s">
        <v>57</v>
      </c>
      <c r="R368" s="99" t="s">
        <v>57</v>
      </c>
      <c r="S368" s="99" t="s">
        <v>57</v>
      </c>
      <c r="T368" s="100"/>
      <c r="U368" s="101"/>
      <c r="V368" s="101"/>
      <c r="W368" s="101"/>
      <c r="X368" s="102"/>
      <c r="Y368" s="106"/>
    </row>
    <row r="369" spans="3:28" s="89" customFormat="1" ht="2.25" hidden="1" customHeight="1">
      <c r="C369" s="103"/>
      <c r="D369" s="91">
        <f>'5E D2'!H248</f>
        <v>0</v>
      </c>
      <c r="E369" s="99"/>
      <c r="F369" s="99"/>
      <c r="G369" s="99"/>
      <c r="H369" s="100"/>
      <c r="I369" s="101"/>
      <c r="J369" s="101"/>
      <c r="K369" s="101"/>
      <c r="L369" s="102"/>
      <c r="M369" s="106"/>
      <c r="O369" s="103"/>
      <c r="P369" s="91">
        <f>'5E D2'!H270</f>
        <v>0</v>
      </c>
      <c r="Q369" s="99"/>
      <c r="R369" s="99"/>
      <c r="S369" s="99"/>
      <c r="T369" s="100"/>
      <c r="U369" s="101"/>
      <c r="V369" s="101"/>
      <c r="W369" s="101"/>
      <c r="X369" s="102"/>
      <c r="Y369" s="106"/>
    </row>
    <row r="370" spans="3:28" s="89" customFormat="1" ht="22.5" hidden="1" customHeight="1">
      <c r="C370" s="103"/>
      <c r="D370" s="91">
        <f>'5E D2'!H249</f>
        <v>0</v>
      </c>
      <c r="E370" s="99"/>
      <c r="F370" s="99"/>
      <c r="G370" s="99"/>
      <c r="H370" s="100"/>
      <c r="I370" s="101"/>
      <c r="J370" s="101"/>
      <c r="K370" s="101"/>
      <c r="L370" s="102"/>
      <c r="M370" s="106"/>
      <c r="O370" s="103"/>
      <c r="P370" s="91">
        <f>'5E D2'!H271</f>
        <v>0</v>
      </c>
      <c r="Q370" s="99"/>
      <c r="R370" s="99"/>
      <c r="S370" s="99"/>
      <c r="T370" s="100"/>
      <c r="U370" s="101"/>
      <c r="V370" s="101"/>
      <c r="W370" s="101"/>
      <c r="X370" s="102"/>
      <c r="Y370" s="106"/>
    </row>
    <row r="371" spans="3:28" s="89" customFormat="1" ht="22.5" customHeight="1">
      <c r="C371" s="98"/>
      <c r="D371" s="91">
        <f>'5E D2'!H250</f>
        <v>0</v>
      </c>
      <c r="E371" s="99" t="s">
        <v>57</v>
      </c>
      <c r="F371" s="99" t="s">
        <v>57</v>
      </c>
      <c r="G371" s="99" t="s">
        <v>57</v>
      </c>
      <c r="H371" s="100"/>
      <c r="I371" s="101"/>
      <c r="J371" s="101"/>
      <c r="K371" s="101"/>
      <c r="L371" s="102"/>
      <c r="M371" s="106"/>
      <c r="O371" s="98"/>
      <c r="P371" s="91">
        <f>'5E D2'!H272</f>
        <v>0</v>
      </c>
      <c r="Q371" s="99" t="s">
        <v>57</v>
      </c>
      <c r="R371" s="99" t="s">
        <v>57</v>
      </c>
      <c r="S371" s="99" t="s">
        <v>57</v>
      </c>
      <c r="T371" s="100"/>
      <c r="U371" s="101"/>
      <c r="V371" s="101"/>
      <c r="W371" s="101"/>
      <c r="X371" s="102"/>
      <c r="Y371" s="106"/>
    </row>
    <row r="372" spans="3:28" s="89" customFormat="1" ht="0.75" customHeight="1">
      <c r="C372" s="98"/>
      <c r="D372" s="91">
        <f>'5E D2'!H251</f>
        <v>0</v>
      </c>
      <c r="E372" s="99"/>
      <c r="F372" s="99"/>
      <c r="G372" s="99"/>
      <c r="H372" s="100"/>
      <c r="I372" s="101"/>
      <c r="J372" s="101"/>
      <c r="K372" s="101"/>
      <c r="L372" s="102"/>
      <c r="M372" s="106"/>
      <c r="O372" s="98"/>
      <c r="P372" s="91">
        <f>'5E D2'!H273</f>
        <v>0</v>
      </c>
      <c r="Q372" s="99"/>
      <c r="R372" s="99"/>
      <c r="S372" s="99"/>
      <c r="T372" s="100"/>
      <c r="U372" s="101"/>
      <c r="V372" s="101"/>
      <c r="W372" s="101"/>
      <c r="X372" s="102"/>
      <c r="Y372" s="106"/>
    </row>
    <row r="373" spans="3:28" s="89" customFormat="1" ht="22.5" customHeight="1">
      <c r="C373" s="107"/>
      <c r="D373" s="91">
        <f>'5E D2'!H252</f>
        <v>0</v>
      </c>
      <c r="E373" s="108" t="s">
        <v>57</v>
      </c>
      <c r="F373" s="108" t="s">
        <v>57</v>
      </c>
      <c r="G373" s="108" t="s">
        <v>57</v>
      </c>
      <c r="H373" s="109"/>
      <c r="I373" s="110"/>
      <c r="J373" s="110"/>
      <c r="K373" s="110"/>
      <c r="L373" s="111"/>
      <c r="M373" s="112"/>
      <c r="O373" s="107"/>
      <c r="P373" s="91">
        <f>'5E D2'!H274</f>
        <v>0</v>
      </c>
      <c r="Q373" s="108" t="s">
        <v>57</v>
      </c>
      <c r="R373" s="108" t="s">
        <v>57</v>
      </c>
      <c r="S373" s="108" t="s">
        <v>57</v>
      </c>
      <c r="T373" s="109"/>
      <c r="U373" s="110"/>
      <c r="V373" s="110"/>
      <c r="W373" s="110"/>
      <c r="X373" s="111"/>
      <c r="Y373" s="112"/>
    </row>
    <row r="374" spans="3:28" s="89" customFormat="1" ht="22.5" customHeight="1">
      <c r="C374" s="90" t="s">
        <v>61</v>
      </c>
      <c r="D374" s="97">
        <f>'5E D2'!J241</f>
        <v>0</v>
      </c>
      <c r="E374" s="92" t="s">
        <v>57</v>
      </c>
      <c r="F374" s="92" t="s">
        <v>57</v>
      </c>
      <c r="G374" s="92" t="s">
        <v>57</v>
      </c>
      <c r="H374" s="93"/>
      <c r="I374" s="94"/>
      <c r="J374" s="94"/>
      <c r="K374" s="94"/>
      <c r="L374" s="95"/>
      <c r="M374" s="96"/>
      <c r="O374" s="90" t="s">
        <v>61</v>
      </c>
      <c r="P374" s="97">
        <f>'5E D2'!J263</f>
        <v>0</v>
      </c>
      <c r="Q374" s="92" t="s">
        <v>57</v>
      </c>
      <c r="R374" s="92" t="s">
        <v>57</v>
      </c>
      <c r="S374" s="92" t="s">
        <v>57</v>
      </c>
      <c r="T374" s="93"/>
      <c r="U374" s="94"/>
      <c r="V374" s="94"/>
      <c r="W374" s="94"/>
      <c r="X374" s="95"/>
      <c r="Y374" s="96"/>
    </row>
    <row r="375" spans="3:28" s="89" customFormat="1" ht="0.75" customHeight="1">
      <c r="C375" s="98"/>
      <c r="D375" s="91">
        <f>'5E D2'!J242</f>
        <v>0</v>
      </c>
      <c r="E375" s="99"/>
      <c r="F375" s="99"/>
      <c r="G375" s="99"/>
      <c r="H375" s="100"/>
      <c r="I375" s="101"/>
      <c r="J375" s="101"/>
      <c r="K375" s="101"/>
      <c r="L375" s="102"/>
      <c r="M375" s="103"/>
      <c r="O375" s="98"/>
      <c r="P375" s="91">
        <f>'5E D2'!J264</f>
        <v>0</v>
      </c>
      <c r="Q375" s="99"/>
      <c r="R375" s="99"/>
      <c r="S375" s="99"/>
      <c r="T375" s="100"/>
      <c r="U375" s="101"/>
      <c r="V375" s="101"/>
      <c r="W375" s="101"/>
      <c r="X375" s="102"/>
      <c r="Y375" s="103"/>
    </row>
    <row r="376" spans="3:28" s="89" customFormat="1" ht="22.5" hidden="1" customHeight="1">
      <c r="C376" s="98"/>
      <c r="D376" s="91">
        <f>'5E D2'!J243</f>
        <v>0</v>
      </c>
      <c r="E376" s="99"/>
      <c r="F376" s="99"/>
      <c r="G376" s="99"/>
      <c r="H376" s="100"/>
      <c r="I376" s="101"/>
      <c r="J376" s="101"/>
      <c r="K376" s="101"/>
      <c r="L376" s="102"/>
      <c r="M376" s="103"/>
      <c r="O376" s="98"/>
      <c r="P376" s="91">
        <f>'5E D2'!J265</f>
        <v>0</v>
      </c>
      <c r="Q376" s="99"/>
      <c r="R376" s="99"/>
      <c r="S376" s="99"/>
      <c r="T376" s="100"/>
      <c r="U376" s="101"/>
      <c r="V376" s="101"/>
      <c r="W376" s="101"/>
      <c r="X376" s="102"/>
      <c r="Y376" s="103"/>
    </row>
    <row r="377" spans="3:28" s="89" customFormat="1" ht="20.25" customHeight="1">
      <c r="C377" s="104">
        <f>+C365+1</f>
        <v>46143</v>
      </c>
      <c r="D377" s="91">
        <f>'5E D2'!J244</f>
        <v>0</v>
      </c>
      <c r="E377" s="99" t="s">
        <v>57</v>
      </c>
      <c r="F377" s="99" t="s">
        <v>57</v>
      </c>
      <c r="G377" s="99" t="s">
        <v>57</v>
      </c>
      <c r="H377" s="100"/>
      <c r="I377" s="101"/>
      <c r="J377" s="101"/>
      <c r="K377" s="101"/>
      <c r="L377" s="102"/>
      <c r="M377" s="103"/>
      <c r="O377" s="104">
        <f>+O365+1</f>
        <v>46150</v>
      </c>
      <c r="P377" s="91">
        <f>'5E D2'!J266</f>
        <v>0</v>
      </c>
      <c r="Q377" s="99" t="s">
        <v>57</v>
      </c>
      <c r="R377" s="99" t="s">
        <v>57</v>
      </c>
      <c r="S377" s="99" t="s">
        <v>57</v>
      </c>
      <c r="T377" s="100"/>
      <c r="U377" s="101"/>
      <c r="V377" s="101"/>
      <c r="W377" s="101"/>
      <c r="X377" s="102"/>
      <c r="Y377" s="103"/>
      <c r="AB377" s="105"/>
    </row>
    <row r="378" spans="3:28" s="89" customFormat="1" ht="22.5" hidden="1" customHeight="1">
      <c r="C378" s="104"/>
      <c r="D378" s="91">
        <f>'5E D2'!J245</f>
        <v>0</v>
      </c>
      <c r="E378" s="99"/>
      <c r="F378" s="99"/>
      <c r="G378" s="99"/>
      <c r="H378" s="100"/>
      <c r="I378" s="101"/>
      <c r="J378" s="101"/>
      <c r="K378" s="101"/>
      <c r="L378" s="102"/>
      <c r="M378" s="103"/>
      <c r="O378" s="104"/>
      <c r="P378" s="91">
        <f>'5E D2'!J267</f>
        <v>0</v>
      </c>
      <c r="Q378" s="99"/>
      <c r="R378" s="99"/>
      <c r="S378" s="99"/>
      <c r="T378" s="100"/>
      <c r="U378" s="101"/>
      <c r="V378" s="101"/>
      <c r="W378" s="101"/>
      <c r="X378" s="102"/>
      <c r="Y378" s="103"/>
      <c r="AB378" s="105"/>
    </row>
    <row r="379" spans="3:28" s="89" customFormat="1" ht="0.75" customHeight="1">
      <c r="C379" s="104"/>
      <c r="D379" s="91">
        <f>'5E D2'!J246</f>
        <v>0</v>
      </c>
      <c r="E379" s="99"/>
      <c r="F379" s="99"/>
      <c r="G379" s="99"/>
      <c r="H379" s="100"/>
      <c r="I379" s="101"/>
      <c r="J379" s="101"/>
      <c r="K379" s="101"/>
      <c r="L379" s="102"/>
      <c r="M379" s="103"/>
      <c r="O379" s="104"/>
      <c r="P379" s="91">
        <f>'5E D2'!J268</f>
        <v>0</v>
      </c>
      <c r="Q379" s="99"/>
      <c r="R379" s="99"/>
      <c r="S379" s="99"/>
      <c r="T379" s="100"/>
      <c r="U379" s="101"/>
      <c r="V379" s="101"/>
      <c r="W379" s="101"/>
      <c r="X379" s="102"/>
      <c r="Y379" s="103"/>
      <c r="AB379" s="105"/>
    </row>
    <row r="380" spans="3:28" s="89" customFormat="1" ht="21.75" customHeight="1">
      <c r="C380" s="103"/>
      <c r="D380" s="91">
        <f>'5E D2'!J247</f>
        <v>0</v>
      </c>
      <c r="E380" s="99" t="s">
        <v>57</v>
      </c>
      <c r="F380" s="99" t="s">
        <v>57</v>
      </c>
      <c r="G380" s="99" t="s">
        <v>57</v>
      </c>
      <c r="H380" s="100"/>
      <c r="I380" s="101"/>
      <c r="J380" s="101"/>
      <c r="K380" s="101"/>
      <c r="L380" s="102"/>
      <c r="M380" s="106"/>
      <c r="O380" s="103"/>
      <c r="P380" s="91">
        <f>'5E D2'!J269</f>
        <v>0</v>
      </c>
      <c r="Q380" s="99" t="s">
        <v>57</v>
      </c>
      <c r="R380" s="99" t="s">
        <v>57</v>
      </c>
      <c r="S380" s="99" t="s">
        <v>57</v>
      </c>
      <c r="T380" s="100"/>
      <c r="U380" s="101"/>
      <c r="V380" s="101"/>
      <c r="W380" s="101"/>
      <c r="X380" s="102"/>
      <c r="Y380" s="106"/>
    </row>
    <row r="381" spans="3:28" s="89" customFormat="1" ht="2.25" hidden="1" customHeight="1">
      <c r="C381" s="103"/>
      <c r="D381" s="91">
        <f>'5E D2'!J248</f>
        <v>0</v>
      </c>
      <c r="E381" s="99"/>
      <c r="F381" s="99"/>
      <c r="G381" s="99"/>
      <c r="H381" s="100"/>
      <c r="I381" s="101"/>
      <c r="J381" s="101"/>
      <c r="K381" s="101"/>
      <c r="L381" s="102"/>
      <c r="M381" s="106"/>
      <c r="O381" s="103"/>
      <c r="P381" s="91">
        <f>'5E D2'!J270</f>
        <v>0</v>
      </c>
      <c r="Q381" s="99"/>
      <c r="R381" s="99"/>
      <c r="S381" s="99"/>
      <c r="T381" s="100"/>
      <c r="U381" s="101"/>
      <c r="V381" s="101"/>
      <c r="W381" s="101"/>
      <c r="X381" s="102"/>
      <c r="Y381" s="106"/>
    </row>
    <row r="382" spans="3:28" s="89" customFormat="1" ht="22.5" hidden="1" customHeight="1">
      <c r="C382" s="103"/>
      <c r="D382" s="91">
        <f>'5E D2'!J249</f>
        <v>0</v>
      </c>
      <c r="E382" s="99"/>
      <c r="F382" s="99"/>
      <c r="G382" s="99"/>
      <c r="H382" s="100"/>
      <c r="I382" s="101"/>
      <c r="J382" s="101"/>
      <c r="K382" s="101"/>
      <c r="L382" s="102"/>
      <c r="M382" s="106"/>
      <c r="O382" s="103"/>
      <c r="P382" s="91">
        <f>'5E D2'!J271</f>
        <v>0</v>
      </c>
      <c r="Q382" s="99"/>
      <c r="R382" s="99"/>
      <c r="S382" s="99"/>
      <c r="T382" s="100"/>
      <c r="U382" s="101"/>
      <c r="V382" s="101"/>
      <c r="W382" s="101"/>
      <c r="X382" s="102"/>
      <c r="Y382" s="106"/>
    </row>
    <row r="383" spans="3:28" s="89" customFormat="1" ht="22.5" customHeight="1">
      <c r="C383" s="98"/>
      <c r="D383" s="91">
        <f>'5E D2'!J250</f>
        <v>0</v>
      </c>
      <c r="E383" s="99" t="s">
        <v>57</v>
      </c>
      <c r="F383" s="99" t="s">
        <v>57</v>
      </c>
      <c r="G383" s="99" t="s">
        <v>57</v>
      </c>
      <c r="H383" s="100"/>
      <c r="I383" s="101"/>
      <c r="J383" s="101"/>
      <c r="K383" s="101"/>
      <c r="L383" s="102"/>
      <c r="M383" s="106"/>
      <c r="O383" s="98"/>
      <c r="P383" s="91">
        <f>'5E D2'!J272</f>
        <v>0</v>
      </c>
      <c r="Q383" s="99" t="s">
        <v>57</v>
      </c>
      <c r="R383" s="99" t="s">
        <v>57</v>
      </c>
      <c r="S383" s="99" t="s">
        <v>57</v>
      </c>
      <c r="T383" s="100"/>
      <c r="U383" s="101"/>
      <c r="V383" s="101"/>
      <c r="W383" s="101"/>
      <c r="X383" s="102"/>
      <c r="Y383" s="106"/>
    </row>
    <row r="384" spans="3:28" s="89" customFormat="1" ht="0.75" customHeight="1">
      <c r="C384" s="98"/>
      <c r="D384" s="91">
        <f>'5E D2'!J251</f>
        <v>0</v>
      </c>
      <c r="E384" s="99"/>
      <c r="F384" s="99"/>
      <c r="G384" s="99"/>
      <c r="H384" s="100"/>
      <c r="I384" s="101"/>
      <c r="J384" s="101"/>
      <c r="K384" s="101"/>
      <c r="L384" s="102"/>
      <c r="M384" s="106"/>
      <c r="O384" s="98"/>
      <c r="P384" s="91">
        <f>'5E D2'!J273</f>
        <v>0</v>
      </c>
      <c r="Q384" s="99"/>
      <c r="R384" s="99"/>
      <c r="S384" s="99"/>
      <c r="T384" s="100"/>
      <c r="U384" s="101"/>
      <c r="V384" s="101"/>
      <c r="W384" s="101"/>
      <c r="X384" s="102"/>
      <c r="Y384" s="106"/>
    </row>
    <row r="385" spans="3:25" s="89" customFormat="1" ht="22.5" customHeight="1">
      <c r="C385" s="107"/>
      <c r="D385" s="91">
        <f>'5E D2'!J252</f>
        <v>0</v>
      </c>
      <c r="E385" s="108" t="s">
        <v>57</v>
      </c>
      <c r="F385" s="108" t="s">
        <v>57</v>
      </c>
      <c r="G385" s="108" t="s">
        <v>57</v>
      </c>
      <c r="H385" s="109"/>
      <c r="I385" s="110"/>
      <c r="J385" s="110"/>
      <c r="K385" s="110"/>
      <c r="L385" s="111"/>
      <c r="M385" s="112"/>
      <c r="O385" s="107"/>
      <c r="P385" s="91">
        <f>'5E D2'!J274</f>
        <v>0</v>
      </c>
      <c r="Q385" s="108" t="s">
        <v>57</v>
      </c>
      <c r="R385" s="108" t="s">
        <v>57</v>
      </c>
      <c r="S385" s="108" t="s">
        <v>57</v>
      </c>
      <c r="T385" s="109"/>
      <c r="U385" s="110"/>
      <c r="V385" s="110"/>
      <c r="W385" s="110"/>
      <c r="X385" s="111"/>
      <c r="Y385" s="112"/>
    </row>
    <row r="386" spans="3:25" ht="15" customHeight="1">
      <c r="C386" s="297" t="s">
        <v>62</v>
      </c>
      <c r="D386" s="297"/>
      <c r="E386" s="297"/>
      <c r="F386" s="297"/>
      <c r="G386" s="297"/>
      <c r="H386" s="297"/>
      <c r="I386" s="297"/>
      <c r="J386" s="297"/>
      <c r="K386" s="297"/>
      <c r="L386" s="297"/>
      <c r="M386" s="297"/>
      <c r="O386" s="297" t="s">
        <v>62</v>
      </c>
      <c r="P386" s="297"/>
      <c r="Q386" s="297"/>
      <c r="R386" s="297"/>
      <c r="S386" s="297"/>
      <c r="T386" s="297"/>
      <c r="U386" s="297"/>
      <c r="V386" s="297"/>
      <c r="W386" s="297"/>
      <c r="X386" s="297"/>
      <c r="Y386" s="297"/>
    </row>
    <row r="387" spans="3:25">
      <c r="C387" s="113"/>
      <c r="D387" s="113"/>
      <c r="E387" s="113"/>
      <c r="F387" s="113"/>
      <c r="G387" s="113"/>
      <c r="H387" s="113"/>
      <c r="I387" s="113"/>
      <c r="J387" s="113"/>
      <c r="K387" s="113"/>
      <c r="L387" s="113"/>
      <c r="M387" s="113"/>
      <c r="O387" s="113"/>
      <c r="P387" s="113"/>
      <c r="Q387" s="113"/>
      <c r="R387" s="113"/>
      <c r="S387" s="113"/>
      <c r="T387" s="113"/>
      <c r="U387" s="113"/>
      <c r="V387" s="113"/>
      <c r="W387" s="113"/>
      <c r="X387" s="113"/>
      <c r="Y387" s="113"/>
    </row>
    <row r="388" spans="3:25">
      <c r="C388" s="298" t="s">
        <v>63</v>
      </c>
      <c r="D388" s="298"/>
      <c r="E388" s="298"/>
      <c r="F388" s="298"/>
      <c r="G388" s="298"/>
      <c r="H388" s="298"/>
      <c r="I388" s="298"/>
      <c r="J388" s="298"/>
      <c r="K388" s="298"/>
      <c r="L388" s="298"/>
      <c r="M388" s="298"/>
      <c r="O388" s="298" t="s">
        <v>63</v>
      </c>
      <c r="P388" s="298"/>
      <c r="Q388" s="298"/>
      <c r="R388" s="298"/>
      <c r="S388" s="298"/>
      <c r="T388" s="298"/>
      <c r="U388" s="298"/>
      <c r="V388" s="298"/>
      <c r="W388" s="298"/>
      <c r="X388" s="298"/>
      <c r="Y388" s="298"/>
    </row>
    <row r="389" spans="3:25" ht="115.5" customHeight="1">
      <c r="C389" s="299"/>
      <c r="D389" s="300"/>
      <c r="E389" s="300"/>
      <c r="F389" s="300"/>
      <c r="G389" s="300"/>
      <c r="H389" s="300"/>
      <c r="I389" s="300"/>
      <c r="J389" s="300"/>
      <c r="K389" s="300"/>
      <c r="L389" s="300"/>
      <c r="M389" s="301"/>
      <c r="O389" s="299"/>
      <c r="P389" s="300"/>
      <c r="Q389" s="300"/>
      <c r="R389" s="300"/>
      <c r="S389" s="300"/>
      <c r="T389" s="300"/>
      <c r="U389" s="300"/>
      <c r="V389" s="300"/>
      <c r="W389" s="300"/>
      <c r="X389" s="300"/>
      <c r="Y389" s="301"/>
    </row>
  </sheetData>
  <mergeCells count="140">
    <mergeCell ref="C386:M386"/>
    <mergeCell ref="O386:Y386"/>
    <mergeCell ref="C388:M388"/>
    <mergeCell ref="O388:Y388"/>
    <mergeCell ref="C389:M389"/>
    <mergeCell ref="O389:Y389"/>
    <mergeCell ref="T324:T325"/>
    <mergeCell ref="U324:U325"/>
    <mergeCell ref="V324:V325"/>
    <mergeCell ref="W324:W325"/>
    <mergeCell ref="X324:X325"/>
    <mergeCell ref="Y324:Y325"/>
    <mergeCell ref="C321:M321"/>
    <mergeCell ref="O321:Y321"/>
    <mergeCell ref="H323:M323"/>
    <mergeCell ref="T323:Y323"/>
    <mergeCell ref="H324:H325"/>
    <mergeCell ref="I324:I325"/>
    <mergeCell ref="J324:J325"/>
    <mergeCell ref="K324:K325"/>
    <mergeCell ref="L324:L325"/>
    <mergeCell ref="M324:M325"/>
    <mergeCell ref="C315:D315"/>
    <mergeCell ref="E315:L315"/>
    <mergeCell ref="O315:P315"/>
    <mergeCell ref="Q315:X315"/>
    <mergeCell ref="D317:M317"/>
    <mergeCell ref="P317:Y317"/>
    <mergeCell ref="C308:M308"/>
    <mergeCell ref="O308:Y308"/>
    <mergeCell ref="C310:M310"/>
    <mergeCell ref="O310:Y310"/>
    <mergeCell ref="C311:M311"/>
    <mergeCell ref="O311:Y311"/>
    <mergeCell ref="T246:T247"/>
    <mergeCell ref="U246:U247"/>
    <mergeCell ref="V246:V247"/>
    <mergeCell ref="W246:W247"/>
    <mergeCell ref="X246:X247"/>
    <mergeCell ref="Y246:Y247"/>
    <mergeCell ref="C243:M243"/>
    <mergeCell ref="O243:Y243"/>
    <mergeCell ref="H245:M245"/>
    <mergeCell ref="T245:Y245"/>
    <mergeCell ref="H246:H247"/>
    <mergeCell ref="I246:I247"/>
    <mergeCell ref="J246:J247"/>
    <mergeCell ref="K246:K247"/>
    <mergeCell ref="L246:L247"/>
    <mergeCell ref="M246:M247"/>
    <mergeCell ref="C237:D237"/>
    <mergeCell ref="E237:L237"/>
    <mergeCell ref="O237:P237"/>
    <mergeCell ref="Q237:X237"/>
    <mergeCell ref="D239:M239"/>
    <mergeCell ref="P239:Y239"/>
    <mergeCell ref="C230:M230"/>
    <mergeCell ref="O230:Y230"/>
    <mergeCell ref="C232:M232"/>
    <mergeCell ref="O232:Y232"/>
    <mergeCell ref="C233:M233"/>
    <mergeCell ref="O233:Y233"/>
    <mergeCell ref="T168:T169"/>
    <mergeCell ref="U168:U169"/>
    <mergeCell ref="V168:V169"/>
    <mergeCell ref="W168:W169"/>
    <mergeCell ref="X168:X169"/>
    <mergeCell ref="Y168:Y169"/>
    <mergeCell ref="C165:M165"/>
    <mergeCell ref="O165:Y165"/>
    <mergeCell ref="H167:M167"/>
    <mergeCell ref="T167:Y167"/>
    <mergeCell ref="H168:H169"/>
    <mergeCell ref="I168:I169"/>
    <mergeCell ref="J168:J169"/>
    <mergeCell ref="K168:K169"/>
    <mergeCell ref="L168:L169"/>
    <mergeCell ref="M168:M169"/>
    <mergeCell ref="C159:D159"/>
    <mergeCell ref="E159:L159"/>
    <mergeCell ref="O159:P159"/>
    <mergeCell ref="Q159:X159"/>
    <mergeCell ref="D161:M161"/>
    <mergeCell ref="P161:Y161"/>
    <mergeCell ref="C152:M152"/>
    <mergeCell ref="O152:Y152"/>
    <mergeCell ref="C154:M154"/>
    <mergeCell ref="O154:Y154"/>
    <mergeCell ref="C155:M155"/>
    <mergeCell ref="O155:Y155"/>
    <mergeCell ref="T90:T91"/>
    <mergeCell ref="U90:U91"/>
    <mergeCell ref="V90:V91"/>
    <mergeCell ref="W90:W91"/>
    <mergeCell ref="X90:X91"/>
    <mergeCell ref="Y90:Y91"/>
    <mergeCell ref="C87:M87"/>
    <mergeCell ref="O87:Y87"/>
    <mergeCell ref="H89:M89"/>
    <mergeCell ref="T89:Y89"/>
    <mergeCell ref="H90:H91"/>
    <mergeCell ref="I90:I91"/>
    <mergeCell ref="J90:J91"/>
    <mergeCell ref="K90:K91"/>
    <mergeCell ref="L90:L91"/>
    <mergeCell ref="M90:M91"/>
    <mergeCell ref="C81:D81"/>
    <mergeCell ref="E81:L81"/>
    <mergeCell ref="O81:P81"/>
    <mergeCell ref="Q81:X81"/>
    <mergeCell ref="D83:M83"/>
    <mergeCell ref="P83:Y83"/>
    <mergeCell ref="C74:M74"/>
    <mergeCell ref="O74:Y74"/>
    <mergeCell ref="C76:M76"/>
    <mergeCell ref="O76:Y76"/>
    <mergeCell ref="C77:M77"/>
    <mergeCell ref="O77:Y77"/>
    <mergeCell ref="C3:D3"/>
    <mergeCell ref="E3:L3"/>
    <mergeCell ref="O3:P3"/>
    <mergeCell ref="Q3:X3"/>
    <mergeCell ref="D5:M5"/>
    <mergeCell ref="P5:Y5"/>
    <mergeCell ref="T12:T13"/>
    <mergeCell ref="U12:U13"/>
    <mergeCell ref="V12:V13"/>
    <mergeCell ref="W12:W13"/>
    <mergeCell ref="X12:X13"/>
    <mergeCell ref="Y12:Y13"/>
    <mergeCell ref="C9:M9"/>
    <mergeCell ref="O9:Y9"/>
    <mergeCell ref="H11:M11"/>
    <mergeCell ref="T11:Y11"/>
    <mergeCell ref="H12:H13"/>
    <mergeCell ref="I12:I13"/>
    <mergeCell ref="J12:J13"/>
    <mergeCell ref="K12:K13"/>
    <mergeCell ref="L12:L13"/>
    <mergeCell ref="M12:M13"/>
  </mergeCells>
  <printOptions horizontalCentered="1" verticalCentered="1"/>
  <pageMargins left="0.35433070866141736" right="0.27559055118110237" top="0.31496062992125984" bottom="0.31496062992125984" header="0.31496062992125984" footer="0.31496062992125984"/>
  <pageSetup paperSize="9" scale="75" orientation="portrait" r:id="rId1"/>
  <rowBreaks count="2" manualBreakCount="2">
    <brk id="77" min="2" max="24" man="1"/>
    <brk id="155" min="2" max="24" man="1"/>
  </rowBreaks>
  <colBreaks count="1" manualBreakCount="1">
    <brk id="14" max="310" man="1"/>
  </col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sizeWithCells="1">
                  <from>
                    <xdr:col>3</xdr:col>
                    <xdr:colOff>1143000</xdr:colOff>
                    <xdr:row>6</xdr:row>
                    <xdr:rowOff>47625</xdr:rowOff>
                  </from>
                  <to>
                    <xdr:col>3</xdr:col>
                    <xdr:colOff>1495425</xdr:colOff>
                    <xdr:row>6</xdr:row>
                    <xdr:rowOff>152400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sizeWithCells="1">
                  <from>
                    <xdr:col>8</xdr:col>
                    <xdr:colOff>9525</xdr:colOff>
                    <xdr:row>6</xdr:row>
                    <xdr:rowOff>57150</xdr:rowOff>
                  </from>
                  <to>
                    <xdr:col>9</xdr:col>
                    <xdr:colOff>104775</xdr:colOff>
                    <xdr:row>6</xdr:row>
                    <xdr:rowOff>161925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sizeWithCells="1">
                  <from>
                    <xdr:col>12</xdr:col>
                    <xdr:colOff>1162050</xdr:colOff>
                    <xdr:row>6</xdr:row>
                    <xdr:rowOff>66675</xdr:rowOff>
                  </from>
                  <to>
                    <xdr:col>12</xdr:col>
                    <xdr:colOff>1514475</xdr:colOff>
                    <xdr:row>6</xdr:row>
                    <xdr:rowOff>171450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sizeWithCells="1">
                  <from>
                    <xdr:col>15</xdr:col>
                    <xdr:colOff>1009650</xdr:colOff>
                    <xdr:row>6</xdr:row>
                    <xdr:rowOff>47625</xdr:rowOff>
                  </from>
                  <to>
                    <xdr:col>15</xdr:col>
                    <xdr:colOff>1362075</xdr:colOff>
                    <xdr:row>6</xdr:row>
                    <xdr:rowOff>152400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sizeWithCells="1">
                  <from>
                    <xdr:col>20</xdr:col>
                    <xdr:colOff>9525</xdr:colOff>
                    <xdr:row>6</xdr:row>
                    <xdr:rowOff>66675</xdr:rowOff>
                  </from>
                  <to>
                    <xdr:col>21</xdr:col>
                    <xdr:colOff>104775</xdr:colOff>
                    <xdr:row>6</xdr:row>
                    <xdr:rowOff>171450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sizeWithCells="1">
                  <from>
                    <xdr:col>24</xdr:col>
                    <xdr:colOff>1028700</xdr:colOff>
                    <xdr:row>6</xdr:row>
                    <xdr:rowOff>66675</xdr:rowOff>
                  </from>
                  <to>
                    <xdr:col>24</xdr:col>
                    <xdr:colOff>1381125</xdr:colOff>
                    <xdr:row>6</xdr:row>
                    <xdr:rowOff>171450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sizeWithCells="1">
                  <from>
                    <xdr:col>3</xdr:col>
                    <xdr:colOff>1143000</xdr:colOff>
                    <xdr:row>84</xdr:row>
                    <xdr:rowOff>47625</xdr:rowOff>
                  </from>
                  <to>
                    <xdr:col>3</xdr:col>
                    <xdr:colOff>1495425</xdr:colOff>
                    <xdr:row>84</xdr:row>
                    <xdr:rowOff>152400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sizeWithCells="1">
                  <from>
                    <xdr:col>8</xdr:col>
                    <xdr:colOff>9525</xdr:colOff>
                    <xdr:row>84</xdr:row>
                    <xdr:rowOff>57150</xdr:rowOff>
                  </from>
                  <to>
                    <xdr:col>9</xdr:col>
                    <xdr:colOff>104775</xdr:colOff>
                    <xdr:row>84</xdr:row>
                    <xdr:rowOff>161925</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sizeWithCells="1">
                  <from>
                    <xdr:col>12</xdr:col>
                    <xdr:colOff>1162050</xdr:colOff>
                    <xdr:row>84</xdr:row>
                    <xdr:rowOff>66675</xdr:rowOff>
                  </from>
                  <to>
                    <xdr:col>12</xdr:col>
                    <xdr:colOff>1514475</xdr:colOff>
                    <xdr:row>84</xdr:row>
                    <xdr:rowOff>171450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sizeWithCells="1">
                  <from>
                    <xdr:col>15</xdr:col>
                    <xdr:colOff>1009650</xdr:colOff>
                    <xdr:row>84</xdr:row>
                    <xdr:rowOff>47625</xdr:rowOff>
                  </from>
                  <to>
                    <xdr:col>15</xdr:col>
                    <xdr:colOff>1362075</xdr:colOff>
                    <xdr:row>84</xdr:row>
                    <xdr:rowOff>152400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sizeWithCells="1">
                  <from>
                    <xdr:col>20</xdr:col>
                    <xdr:colOff>9525</xdr:colOff>
                    <xdr:row>84</xdr:row>
                    <xdr:rowOff>66675</xdr:rowOff>
                  </from>
                  <to>
                    <xdr:col>21</xdr:col>
                    <xdr:colOff>104775</xdr:colOff>
                    <xdr:row>84</xdr:row>
                    <xdr:rowOff>171450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sizeWithCells="1">
                  <from>
                    <xdr:col>24</xdr:col>
                    <xdr:colOff>1028700</xdr:colOff>
                    <xdr:row>84</xdr:row>
                    <xdr:rowOff>66675</xdr:rowOff>
                  </from>
                  <to>
                    <xdr:col>24</xdr:col>
                    <xdr:colOff>1381125</xdr:colOff>
                    <xdr:row>84</xdr:row>
                    <xdr:rowOff>171450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sizeWithCells="1">
                  <from>
                    <xdr:col>3</xdr:col>
                    <xdr:colOff>1143000</xdr:colOff>
                    <xdr:row>162</xdr:row>
                    <xdr:rowOff>47625</xdr:rowOff>
                  </from>
                  <to>
                    <xdr:col>3</xdr:col>
                    <xdr:colOff>1495425</xdr:colOff>
                    <xdr:row>162</xdr:row>
                    <xdr:rowOff>152400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sizeWithCells="1">
                  <from>
                    <xdr:col>8</xdr:col>
                    <xdr:colOff>9525</xdr:colOff>
                    <xdr:row>162</xdr:row>
                    <xdr:rowOff>57150</xdr:rowOff>
                  </from>
                  <to>
                    <xdr:col>9</xdr:col>
                    <xdr:colOff>104775</xdr:colOff>
                    <xdr:row>162</xdr:row>
                    <xdr:rowOff>161925</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sizeWithCells="1">
                  <from>
                    <xdr:col>12</xdr:col>
                    <xdr:colOff>1162050</xdr:colOff>
                    <xdr:row>162</xdr:row>
                    <xdr:rowOff>66675</xdr:rowOff>
                  </from>
                  <to>
                    <xdr:col>12</xdr:col>
                    <xdr:colOff>1514475</xdr:colOff>
                    <xdr:row>162</xdr:row>
                    <xdr:rowOff>171450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sizeWithCells="1">
                  <from>
                    <xdr:col>15</xdr:col>
                    <xdr:colOff>1009650</xdr:colOff>
                    <xdr:row>162</xdr:row>
                    <xdr:rowOff>47625</xdr:rowOff>
                  </from>
                  <to>
                    <xdr:col>15</xdr:col>
                    <xdr:colOff>1362075</xdr:colOff>
                    <xdr:row>162</xdr:row>
                    <xdr:rowOff>152400</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sizeWithCells="1">
                  <from>
                    <xdr:col>20</xdr:col>
                    <xdr:colOff>9525</xdr:colOff>
                    <xdr:row>162</xdr:row>
                    <xdr:rowOff>66675</xdr:rowOff>
                  </from>
                  <to>
                    <xdr:col>21</xdr:col>
                    <xdr:colOff>104775</xdr:colOff>
                    <xdr:row>162</xdr:row>
                    <xdr:rowOff>171450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sizeWithCells="1">
                  <from>
                    <xdr:col>24</xdr:col>
                    <xdr:colOff>1028700</xdr:colOff>
                    <xdr:row>162</xdr:row>
                    <xdr:rowOff>66675</xdr:rowOff>
                  </from>
                  <to>
                    <xdr:col>24</xdr:col>
                    <xdr:colOff>1381125</xdr:colOff>
                    <xdr:row>162</xdr:row>
                    <xdr:rowOff>171450</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sizeWithCells="1">
                  <from>
                    <xdr:col>3</xdr:col>
                    <xdr:colOff>1143000</xdr:colOff>
                    <xdr:row>240</xdr:row>
                    <xdr:rowOff>47625</xdr:rowOff>
                  </from>
                  <to>
                    <xdr:col>3</xdr:col>
                    <xdr:colOff>1495425</xdr:colOff>
                    <xdr:row>240</xdr:row>
                    <xdr:rowOff>152400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sizeWithCells="1">
                  <from>
                    <xdr:col>8</xdr:col>
                    <xdr:colOff>9525</xdr:colOff>
                    <xdr:row>240</xdr:row>
                    <xdr:rowOff>57150</xdr:rowOff>
                  </from>
                  <to>
                    <xdr:col>9</xdr:col>
                    <xdr:colOff>104775</xdr:colOff>
                    <xdr:row>240</xdr:row>
                    <xdr:rowOff>161925</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sizeWithCells="1">
                  <from>
                    <xdr:col>12</xdr:col>
                    <xdr:colOff>1162050</xdr:colOff>
                    <xdr:row>240</xdr:row>
                    <xdr:rowOff>66675</xdr:rowOff>
                  </from>
                  <to>
                    <xdr:col>12</xdr:col>
                    <xdr:colOff>1514475</xdr:colOff>
                    <xdr:row>240</xdr:row>
                    <xdr:rowOff>171450</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sizeWithCells="1">
                  <from>
                    <xdr:col>15</xdr:col>
                    <xdr:colOff>1009650</xdr:colOff>
                    <xdr:row>240</xdr:row>
                    <xdr:rowOff>47625</xdr:rowOff>
                  </from>
                  <to>
                    <xdr:col>15</xdr:col>
                    <xdr:colOff>1362075</xdr:colOff>
                    <xdr:row>240</xdr:row>
                    <xdr:rowOff>152400</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sizeWithCells="1">
                  <from>
                    <xdr:col>20</xdr:col>
                    <xdr:colOff>9525</xdr:colOff>
                    <xdr:row>240</xdr:row>
                    <xdr:rowOff>66675</xdr:rowOff>
                  </from>
                  <to>
                    <xdr:col>21</xdr:col>
                    <xdr:colOff>104775</xdr:colOff>
                    <xdr:row>240</xdr:row>
                    <xdr:rowOff>171450</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sizeWithCells="1">
                  <from>
                    <xdr:col>24</xdr:col>
                    <xdr:colOff>1028700</xdr:colOff>
                    <xdr:row>240</xdr:row>
                    <xdr:rowOff>66675</xdr:rowOff>
                  </from>
                  <to>
                    <xdr:col>24</xdr:col>
                    <xdr:colOff>1381125</xdr:colOff>
                    <xdr:row>240</xdr:row>
                    <xdr:rowOff>171450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sizeWithCells="1">
                  <from>
                    <xdr:col>3</xdr:col>
                    <xdr:colOff>1143000</xdr:colOff>
                    <xdr:row>318</xdr:row>
                    <xdr:rowOff>47625</xdr:rowOff>
                  </from>
                  <to>
                    <xdr:col>3</xdr:col>
                    <xdr:colOff>1495425</xdr:colOff>
                    <xdr:row>318</xdr:row>
                    <xdr:rowOff>152400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sizeWithCells="1">
                  <from>
                    <xdr:col>8</xdr:col>
                    <xdr:colOff>9525</xdr:colOff>
                    <xdr:row>318</xdr:row>
                    <xdr:rowOff>57150</xdr:rowOff>
                  </from>
                  <to>
                    <xdr:col>9</xdr:col>
                    <xdr:colOff>104775</xdr:colOff>
                    <xdr:row>318</xdr:row>
                    <xdr:rowOff>161925</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sizeWithCells="1">
                  <from>
                    <xdr:col>12</xdr:col>
                    <xdr:colOff>1162050</xdr:colOff>
                    <xdr:row>318</xdr:row>
                    <xdr:rowOff>66675</xdr:rowOff>
                  </from>
                  <to>
                    <xdr:col>12</xdr:col>
                    <xdr:colOff>1514475</xdr:colOff>
                    <xdr:row>318</xdr:row>
                    <xdr:rowOff>171450</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sizeWithCells="1">
                  <from>
                    <xdr:col>15</xdr:col>
                    <xdr:colOff>1009650</xdr:colOff>
                    <xdr:row>318</xdr:row>
                    <xdr:rowOff>47625</xdr:rowOff>
                  </from>
                  <to>
                    <xdr:col>15</xdr:col>
                    <xdr:colOff>1362075</xdr:colOff>
                    <xdr:row>318</xdr:row>
                    <xdr:rowOff>152400</xdr:rowOff>
                  </to>
                </anchor>
              </controlPr>
            </control>
          </mc:Choice>
        </mc:AlternateContent>
        <mc:AlternateContent xmlns:mc="http://schemas.openxmlformats.org/markup-compatibility/2006">
          <mc:Choice Requires="x14">
            <control shapeId="36893" r:id="rId32" name="Check Box 29">
              <controlPr defaultSize="0" autoFill="0" autoLine="0" autoPict="0">
                <anchor moveWithCells="1" sizeWithCells="1">
                  <from>
                    <xdr:col>20</xdr:col>
                    <xdr:colOff>9525</xdr:colOff>
                    <xdr:row>318</xdr:row>
                    <xdr:rowOff>66675</xdr:rowOff>
                  </from>
                  <to>
                    <xdr:col>21</xdr:col>
                    <xdr:colOff>104775</xdr:colOff>
                    <xdr:row>318</xdr:row>
                    <xdr:rowOff>171450</xdr:rowOff>
                  </to>
                </anchor>
              </controlPr>
            </control>
          </mc:Choice>
        </mc:AlternateContent>
        <mc:AlternateContent xmlns:mc="http://schemas.openxmlformats.org/markup-compatibility/2006">
          <mc:Choice Requires="x14">
            <control shapeId="36894" r:id="rId33" name="Check Box 30">
              <controlPr defaultSize="0" autoFill="0" autoLine="0" autoPict="0">
                <anchor moveWithCells="1" sizeWithCells="1">
                  <from>
                    <xdr:col>24</xdr:col>
                    <xdr:colOff>1028700</xdr:colOff>
                    <xdr:row>318</xdr:row>
                    <xdr:rowOff>66675</xdr:rowOff>
                  </from>
                  <to>
                    <xdr:col>24</xdr:col>
                    <xdr:colOff>1381125</xdr:colOff>
                    <xdr:row>318</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19E4-E6B2-41F0-8AE5-42EB31E7F77F}">
  <sheetPr>
    <tabColor rgb="FFFF0000"/>
  </sheetPr>
  <dimension ref="A1:AI535"/>
  <sheetViews>
    <sheetView showGridLines="0" view="pageBreakPreview" zoomScale="70" zoomScaleSheetLayoutView="70" workbookViewId="0">
      <selection activeCell="M23" sqref="M23"/>
    </sheetView>
  </sheetViews>
  <sheetFormatPr baseColWidth="10" defaultColWidth="11.42578125" defaultRowHeight="15"/>
  <cols>
    <col min="1" max="1" width="11.5703125" style="114" bestFit="1" customWidth="1"/>
    <col min="2" max="2" width="2" style="114" customWidth="1"/>
    <col min="3" max="3" width="10.28515625" style="118" bestFit="1" customWidth="1"/>
    <col min="4" max="4" width="33.85546875" style="114" customWidth="1"/>
    <col min="5" max="7" width="4.140625" style="114" bestFit="1" customWidth="1"/>
    <col min="8" max="10" width="3.85546875" style="114" customWidth="1"/>
    <col min="11" max="13" width="4.140625" style="114" bestFit="1" customWidth="1"/>
    <col min="14" max="18" width="3.85546875" style="114" customWidth="1"/>
    <col min="19" max="19" width="2.28515625" style="114" customWidth="1"/>
    <col min="20" max="20" width="10.42578125" style="118" bestFit="1" customWidth="1"/>
    <col min="21" max="21" width="33.85546875" style="114" customWidth="1"/>
    <col min="22" max="24" width="4.140625" style="114" bestFit="1" customWidth="1"/>
    <col min="25" max="27" width="3.85546875" style="114" customWidth="1"/>
    <col min="28" max="30" width="4.140625" style="114" bestFit="1" customWidth="1"/>
    <col min="31" max="35" width="3.85546875" style="114" customWidth="1"/>
    <col min="36" max="16384" width="11.42578125" style="114"/>
  </cols>
  <sheetData>
    <row r="1" spans="1:35" ht="53.25" customHeight="1">
      <c r="C1" s="115"/>
      <c r="D1" s="116"/>
      <c r="E1" s="117"/>
      <c r="F1" s="117"/>
      <c r="G1" s="117"/>
      <c r="H1" s="117"/>
      <c r="I1" s="117"/>
      <c r="J1" s="117"/>
      <c r="K1" s="117"/>
      <c r="L1" s="117"/>
      <c r="M1" s="117"/>
      <c r="N1" s="117"/>
      <c r="O1" s="117"/>
      <c r="P1" s="117"/>
      <c r="Q1" s="117"/>
      <c r="R1" s="117"/>
      <c r="T1" s="115"/>
      <c r="U1" s="116"/>
      <c r="V1" s="117"/>
      <c r="W1" s="117"/>
      <c r="X1" s="117"/>
      <c r="Y1" s="117"/>
      <c r="Z1" s="117"/>
      <c r="AA1" s="117"/>
      <c r="AB1" s="117"/>
      <c r="AC1" s="117"/>
      <c r="AD1" s="117"/>
      <c r="AE1" s="117"/>
      <c r="AF1" s="117"/>
      <c r="AG1" s="117"/>
      <c r="AH1" s="117"/>
      <c r="AI1" s="117"/>
    </row>
    <row r="2" spans="1:35" ht="5.25" customHeight="1"/>
    <row r="3" spans="1:35">
      <c r="A3" s="119" t="s">
        <v>28</v>
      </c>
      <c r="C3" s="302" t="s">
        <v>64</v>
      </c>
      <c r="D3" s="302"/>
      <c r="E3" s="120"/>
      <c r="F3" s="120"/>
      <c r="G3" s="120"/>
      <c r="H3" s="120"/>
      <c r="I3" s="120"/>
      <c r="J3" s="120"/>
      <c r="K3" s="303" t="str">
        <f>+CONCATENATE("Période ",$A$8)</f>
        <v>Période 4</v>
      </c>
      <c r="L3" s="303"/>
      <c r="M3" s="303"/>
      <c r="N3" s="303"/>
      <c r="O3" s="303"/>
      <c r="P3" s="303"/>
      <c r="Q3" s="303"/>
      <c r="R3" s="303"/>
      <c r="T3" s="302" t="str">
        <f>+C3</f>
        <v>Année 2021/2022</v>
      </c>
      <c r="U3" s="302"/>
      <c r="V3" s="120"/>
      <c r="W3" s="120"/>
      <c r="X3" s="120"/>
      <c r="Y3" s="120"/>
      <c r="Z3" s="120"/>
      <c r="AA3" s="120"/>
      <c r="AB3" s="303" t="str">
        <f>+CONCATENATE("Période ",$A$8)</f>
        <v>Période 4</v>
      </c>
      <c r="AC3" s="303"/>
      <c r="AD3" s="303"/>
      <c r="AE3" s="303"/>
      <c r="AF3" s="303"/>
      <c r="AG3" s="303"/>
      <c r="AH3" s="303"/>
      <c r="AI3" s="303"/>
    </row>
    <row r="4" spans="1:35">
      <c r="A4" s="121">
        <f>'5E D2'!M2</f>
        <v>46139</v>
      </c>
      <c r="C4" s="122"/>
      <c r="D4" s="122"/>
      <c r="E4" s="123"/>
      <c r="F4" s="123"/>
      <c r="G4" s="123"/>
      <c r="H4" s="123"/>
      <c r="I4" s="123"/>
      <c r="J4" s="123"/>
      <c r="K4" s="123"/>
      <c r="L4" s="123"/>
      <c r="M4" s="123"/>
      <c r="N4" s="123"/>
      <c r="O4" s="123"/>
      <c r="P4" s="123"/>
      <c r="Q4" s="123"/>
      <c r="R4" s="123"/>
      <c r="T4" s="122"/>
      <c r="U4" s="122"/>
      <c r="V4" s="123"/>
      <c r="W4" s="123"/>
      <c r="X4" s="123"/>
      <c r="Y4" s="123"/>
      <c r="Z4" s="123"/>
      <c r="AA4" s="123"/>
      <c r="AB4" s="123"/>
      <c r="AC4" s="123"/>
      <c r="AD4" s="123"/>
      <c r="AE4" s="123"/>
      <c r="AF4" s="123"/>
      <c r="AG4" s="123"/>
      <c r="AH4" s="123"/>
      <c r="AI4" s="123"/>
    </row>
    <row r="5" spans="1:35" ht="15.75">
      <c r="A5" s="119" t="s">
        <v>38</v>
      </c>
      <c r="C5" s="124" t="s">
        <v>39</v>
      </c>
      <c r="D5" s="304"/>
      <c r="E5" s="304"/>
      <c r="F5" s="304"/>
      <c r="G5" s="304"/>
      <c r="H5" s="304"/>
      <c r="I5" s="304"/>
      <c r="J5" s="304"/>
      <c r="K5" s="304"/>
      <c r="L5" s="304"/>
      <c r="M5" s="304"/>
      <c r="N5" s="304"/>
      <c r="O5" s="304"/>
      <c r="P5" s="304"/>
      <c r="Q5" s="304"/>
      <c r="R5" s="304"/>
      <c r="T5" s="124" t="s">
        <v>39</v>
      </c>
      <c r="U5" s="304"/>
      <c r="V5" s="304"/>
      <c r="W5" s="304"/>
      <c r="X5" s="304"/>
      <c r="Y5" s="304"/>
      <c r="Z5" s="304"/>
      <c r="AA5" s="304"/>
      <c r="AB5" s="304"/>
      <c r="AC5" s="304"/>
      <c r="AD5" s="304"/>
      <c r="AE5" s="304"/>
      <c r="AF5" s="304"/>
      <c r="AG5" s="304"/>
      <c r="AH5" s="304"/>
      <c r="AI5" s="304"/>
    </row>
    <row r="6" spans="1:35">
      <c r="A6" s="125">
        <f>'5E D2'!L2</f>
        <v>18</v>
      </c>
    </row>
    <row r="7" spans="1:35" ht="18" customHeight="1">
      <c r="A7" s="119" t="s">
        <v>41</v>
      </c>
      <c r="C7" s="124"/>
      <c r="T7" s="124"/>
    </row>
    <row r="8" spans="1:35" ht="15" customHeight="1">
      <c r="A8" s="125">
        <v>4</v>
      </c>
      <c r="C8" s="307" t="s">
        <v>65</v>
      </c>
      <c r="D8" s="307"/>
      <c r="E8" s="307"/>
      <c r="F8" s="307"/>
      <c r="G8" s="307"/>
      <c r="H8" s="307"/>
      <c r="I8" s="307"/>
      <c r="J8" s="307"/>
      <c r="K8" s="307"/>
      <c r="L8" s="307"/>
      <c r="M8" s="307"/>
      <c r="N8" s="307"/>
      <c r="O8" s="307"/>
      <c r="P8" s="307"/>
      <c r="Q8" s="307"/>
      <c r="R8" s="307"/>
      <c r="T8" s="307" t="s">
        <v>65</v>
      </c>
      <c r="U8" s="307"/>
      <c r="V8" s="307"/>
      <c r="W8" s="307"/>
      <c r="X8" s="307"/>
      <c r="Y8" s="307"/>
      <c r="Z8" s="307"/>
      <c r="AA8" s="307"/>
      <c r="AB8" s="307"/>
      <c r="AC8" s="307"/>
      <c r="AD8" s="307"/>
      <c r="AE8" s="307"/>
      <c r="AF8" s="307"/>
      <c r="AG8" s="307"/>
      <c r="AH8" s="307"/>
      <c r="AI8" s="307"/>
    </row>
    <row r="9" spans="1:35" ht="166.5" customHeight="1">
      <c r="C9" s="307"/>
      <c r="D9" s="307"/>
      <c r="E9" s="307"/>
      <c r="F9" s="307"/>
      <c r="G9" s="307"/>
      <c r="H9" s="307"/>
      <c r="I9" s="307"/>
      <c r="J9" s="307"/>
      <c r="K9" s="307"/>
      <c r="L9" s="307"/>
      <c r="M9" s="307"/>
      <c r="N9" s="307"/>
      <c r="O9" s="307"/>
      <c r="P9" s="307"/>
      <c r="Q9" s="307"/>
      <c r="R9" s="307"/>
      <c r="T9" s="307"/>
      <c r="U9" s="307"/>
      <c r="V9" s="307"/>
      <c r="W9" s="307"/>
      <c r="X9" s="307"/>
      <c r="Y9" s="307"/>
      <c r="Z9" s="307"/>
      <c r="AA9" s="307"/>
      <c r="AB9" s="307"/>
      <c r="AC9" s="307"/>
      <c r="AD9" s="307"/>
      <c r="AE9" s="307"/>
      <c r="AF9" s="307"/>
      <c r="AG9" s="307"/>
      <c r="AH9" s="307"/>
      <c r="AI9" s="307"/>
    </row>
    <row r="10" spans="1:35" ht="9" customHeight="1"/>
    <row r="11" spans="1:35" ht="63.75" customHeight="1">
      <c r="E11" s="305" t="s">
        <v>66</v>
      </c>
      <c r="F11" s="305" t="s">
        <v>67</v>
      </c>
      <c r="G11" s="306" t="s">
        <v>68</v>
      </c>
      <c r="H11" s="308" t="s">
        <v>69</v>
      </c>
      <c r="I11" s="305" t="s">
        <v>70</v>
      </c>
      <c r="J11" s="305" t="s">
        <v>71</v>
      </c>
      <c r="K11" s="305" t="s">
        <v>72</v>
      </c>
      <c r="L11" s="305" t="s">
        <v>73</v>
      </c>
      <c r="M11" s="306" t="s">
        <v>74</v>
      </c>
      <c r="N11" s="311" t="s">
        <v>75</v>
      </c>
      <c r="O11" s="305" t="s">
        <v>76</v>
      </c>
      <c r="P11" s="305" t="s">
        <v>77</v>
      </c>
      <c r="Q11" s="305" t="s">
        <v>78</v>
      </c>
      <c r="R11" s="306" t="s">
        <v>79</v>
      </c>
      <c r="V11" s="305" t="s">
        <v>66</v>
      </c>
      <c r="W11" s="305" t="s">
        <v>67</v>
      </c>
      <c r="X11" s="306" t="s">
        <v>68</v>
      </c>
      <c r="Y11" s="308" t="s">
        <v>69</v>
      </c>
      <c r="Z11" s="305" t="s">
        <v>70</v>
      </c>
      <c r="AA11" s="305" t="s">
        <v>71</v>
      </c>
      <c r="AB11" s="305" t="s">
        <v>72</v>
      </c>
      <c r="AC11" s="305" t="s">
        <v>73</v>
      </c>
      <c r="AD11" s="306" t="s">
        <v>74</v>
      </c>
      <c r="AE11" s="311" t="s">
        <v>75</v>
      </c>
      <c r="AF11" s="305" t="s">
        <v>76</v>
      </c>
      <c r="AG11" s="305" t="s">
        <v>77</v>
      </c>
      <c r="AH11" s="305" t="s">
        <v>78</v>
      </c>
      <c r="AI11" s="306" t="s">
        <v>79</v>
      </c>
    </row>
    <row r="12" spans="1:35" ht="15.75">
      <c r="C12" s="126" t="s">
        <v>51</v>
      </c>
      <c r="D12" s="127" t="s">
        <v>52</v>
      </c>
      <c r="E12" s="305"/>
      <c r="F12" s="305"/>
      <c r="G12" s="306"/>
      <c r="H12" s="308"/>
      <c r="I12" s="305"/>
      <c r="J12" s="305"/>
      <c r="K12" s="305"/>
      <c r="L12" s="305"/>
      <c r="M12" s="306"/>
      <c r="N12" s="311"/>
      <c r="O12" s="305"/>
      <c r="P12" s="305"/>
      <c r="Q12" s="305"/>
      <c r="R12" s="306"/>
      <c r="T12" s="126" t="s">
        <v>51</v>
      </c>
      <c r="U12" s="127" t="s">
        <v>52</v>
      </c>
      <c r="V12" s="305"/>
      <c r="W12" s="305"/>
      <c r="X12" s="306"/>
      <c r="Y12" s="308"/>
      <c r="Z12" s="305"/>
      <c r="AA12" s="305"/>
      <c r="AB12" s="305"/>
      <c r="AC12" s="305"/>
      <c r="AD12" s="306"/>
      <c r="AE12" s="311"/>
      <c r="AF12" s="305"/>
      <c r="AG12" s="305"/>
      <c r="AH12" s="305"/>
      <c r="AI12" s="306"/>
    </row>
    <row r="13" spans="1:35" s="128" customFormat="1" ht="21" customHeight="1">
      <c r="C13" s="129" t="s">
        <v>56</v>
      </c>
      <c r="D13" s="97" t="str">
        <f>+'5E D2'!B6</f>
        <v>Salade ruzinoise</v>
      </c>
      <c r="E13" s="142"/>
      <c r="F13" s="130"/>
      <c r="G13" s="130"/>
      <c r="H13" s="130"/>
      <c r="I13" s="130"/>
      <c r="J13" s="130"/>
      <c r="K13" s="130"/>
      <c r="L13" s="130"/>
      <c r="M13" s="130"/>
      <c r="N13" s="130"/>
      <c r="O13" s="130"/>
      <c r="P13" s="130"/>
      <c r="Q13" s="130"/>
      <c r="R13" s="130"/>
      <c r="T13" s="129" t="s">
        <v>56</v>
      </c>
      <c r="U13" s="97" t="str">
        <f>'5E D2'!B26</f>
        <v>Salade carnaval</v>
      </c>
      <c r="V13" s="130"/>
      <c r="W13" s="130"/>
      <c r="X13" s="130"/>
      <c r="Y13" s="130"/>
      <c r="Z13" s="130"/>
      <c r="AA13" s="130"/>
      <c r="AB13" s="130"/>
      <c r="AC13" s="130"/>
      <c r="AD13" s="130"/>
      <c r="AE13" s="130"/>
      <c r="AF13" s="130"/>
      <c r="AG13" s="130"/>
      <c r="AH13" s="130"/>
      <c r="AI13" s="130"/>
    </row>
    <row r="14" spans="1:35" s="128" customFormat="1" ht="22.5" hidden="1" customHeight="1">
      <c r="C14" s="131"/>
      <c r="D14" s="147" t="str">
        <f>+'5E D2'!B7</f>
        <v>Pdt CE2, Œufs CE2, surimi, mayonnaise, vinaigrette</v>
      </c>
      <c r="E14" s="143"/>
      <c r="F14" s="132"/>
      <c r="G14" s="132"/>
      <c r="H14" s="132"/>
      <c r="I14" s="132"/>
      <c r="J14" s="132"/>
      <c r="K14" s="132"/>
      <c r="L14" s="132"/>
      <c r="M14" s="132"/>
      <c r="N14" s="132"/>
      <c r="O14" s="132"/>
      <c r="P14" s="132"/>
      <c r="Q14" s="132"/>
      <c r="R14" s="132"/>
      <c r="T14" s="131"/>
      <c r="U14" s="147" t="str">
        <f>'5E D2'!B27</f>
        <v>Tomate BIO, coquillettes, maïs, concombre, vinaigrette</v>
      </c>
      <c r="V14" s="132"/>
      <c r="W14" s="132"/>
      <c r="X14" s="132"/>
      <c r="Y14" s="132"/>
      <c r="Z14" s="132"/>
      <c r="AA14" s="132"/>
      <c r="AB14" s="132"/>
      <c r="AC14" s="132"/>
      <c r="AD14" s="132"/>
      <c r="AE14" s="132"/>
      <c r="AF14" s="132"/>
      <c r="AG14" s="132"/>
      <c r="AH14" s="132"/>
      <c r="AI14" s="132"/>
    </row>
    <row r="15" spans="1:35" s="128" customFormat="1" ht="22.5" hidden="1" customHeight="1">
      <c r="C15" s="131"/>
      <c r="D15" s="147">
        <f>+'5E D2'!B8</f>
        <v>0</v>
      </c>
      <c r="E15" s="143"/>
      <c r="F15" s="132"/>
      <c r="G15" s="132"/>
      <c r="H15" s="132"/>
      <c r="I15" s="132"/>
      <c r="J15" s="132"/>
      <c r="K15" s="132"/>
      <c r="L15" s="132"/>
      <c r="M15" s="132"/>
      <c r="N15" s="132"/>
      <c r="O15" s="132"/>
      <c r="P15" s="132"/>
      <c r="Q15" s="132"/>
      <c r="R15" s="132"/>
      <c r="T15" s="131"/>
      <c r="U15" s="147">
        <f>'5E D2'!B28</f>
        <v>0</v>
      </c>
      <c r="V15" s="132"/>
      <c r="W15" s="132"/>
      <c r="X15" s="132"/>
      <c r="Y15" s="132"/>
      <c r="Z15" s="132"/>
      <c r="AA15" s="132"/>
      <c r="AB15" s="132"/>
      <c r="AC15" s="132"/>
      <c r="AD15" s="132"/>
      <c r="AE15" s="132"/>
      <c r="AF15" s="132"/>
      <c r="AG15" s="132"/>
      <c r="AH15" s="132"/>
      <c r="AI15" s="132"/>
    </row>
    <row r="16" spans="1:35" s="128" customFormat="1" ht="22.5" customHeight="1">
      <c r="C16" s="133">
        <f>+$A$4</f>
        <v>46139</v>
      </c>
      <c r="D16" s="147" t="str">
        <f>'5E D2'!B29</f>
        <v>Poisson meunière FME + citron</v>
      </c>
      <c r="E16" s="143"/>
      <c r="F16" s="132"/>
      <c r="G16" s="132"/>
      <c r="H16" s="132"/>
      <c r="I16" s="132"/>
      <c r="J16" s="132"/>
      <c r="K16" s="132"/>
      <c r="L16" s="132"/>
      <c r="M16" s="132"/>
      <c r="N16" s="132"/>
      <c r="O16" s="132"/>
      <c r="P16" s="132"/>
      <c r="Q16" s="132"/>
      <c r="R16" s="132"/>
      <c r="T16" s="133">
        <f>+C64+3</f>
        <v>46146</v>
      </c>
      <c r="U16" s="147" t="e">
        <f>'5E D2'!#REF!</f>
        <v>#REF!</v>
      </c>
      <c r="V16" s="132"/>
      <c r="W16" s="132"/>
      <c r="X16" s="132"/>
      <c r="Y16" s="132"/>
      <c r="Z16" s="132"/>
      <c r="AA16" s="132"/>
      <c r="AB16" s="132"/>
      <c r="AC16" s="132"/>
      <c r="AD16" s="132"/>
      <c r="AE16" s="132"/>
      <c r="AF16" s="132"/>
      <c r="AG16" s="132"/>
      <c r="AH16" s="132"/>
      <c r="AI16" s="132"/>
    </row>
    <row r="17" spans="3:35" s="128" customFormat="1" ht="22.5" hidden="1" customHeight="1">
      <c r="C17" s="133"/>
      <c r="D17" s="147">
        <f>+'5E D2'!B10</f>
        <v>0</v>
      </c>
      <c r="E17" s="143"/>
      <c r="F17" s="132"/>
      <c r="G17" s="132"/>
      <c r="H17" s="132"/>
      <c r="I17" s="132"/>
      <c r="J17" s="132"/>
      <c r="K17" s="132"/>
      <c r="L17" s="132"/>
      <c r="M17" s="132"/>
      <c r="N17" s="132"/>
      <c r="O17" s="132"/>
      <c r="P17" s="132"/>
      <c r="Q17" s="132"/>
      <c r="R17" s="132"/>
      <c r="T17" s="133"/>
      <c r="U17" s="147">
        <f>'5E D2'!B30</f>
        <v>0</v>
      </c>
      <c r="V17" s="132"/>
      <c r="W17" s="132"/>
      <c r="X17" s="132"/>
      <c r="Y17" s="132"/>
      <c r="Z17" s="132"/>
      <c r="AA17" s="132"/>
      <c r="AB17" s="132"/>
      <c r="AC17" s="132"/>
      <c r="AD17" s="132"/>
      <c r="AE17" s="132"/>
      <c r="AF17" s="132"/>
      <c r="AG17" s="132"/>
      <c r="AH17" s="132"/>
      <c r="AI17" s="132"/>
    </row>
    <row r="18" spans="3:35" s="128" customFormat="1" ht="22.5" hidden="1" customHeight="1">
      <c r="C18" s="133"/>
      <c r="D18" s="147">
        <f>+'5E D2'!B11</f>
        <v>0</v>
      </c>
      <c r="E18" s="143"/>
      <c r="F18" s="132"/>
      <c r="G18" s="132"/>
      <c r="H18" s="132"/>
      <c r="I18" s="132"/>
      <c r="J18" s="132"/>
      <c r="K18" s="132"/>
      <c r="L18" s="132"/>
      <c r="M18" s="132"/>
      <c r="N18" s="132"/>
      <c r="O18" s="132"/>
      <c r="P18" s="132"/>
      <c r="Q18" s="132"/>
      <c r="R18" s="132"/>
      <c r="T18" s="133"/>
      <c r="U18" s="147">
        <f>'5E D2'!B31</f>
        <v>0</v>
      </c>
      <c r="V18" s="132"/>
      <c r="W18" s="132"/>
      <c r="X18" s="132"/>
      <c r="Y18" s="132"/>
      <c r="Z18" s="132"/>
      <c r="AA18" s="132"/>
      <c r="AB18" s="132"/>
      <c r="AC18" s="132"/>
      <c r="AD18" s="132"/>
      <c r="AE18" s="132"/>
      <c r="AF18" s="132"/>
      <c r="AG18" s="132"/>
      <c r="AH18" s="132"/>
      <c r="AI18" s="132"/>
    </row>
    <row r="19" spans="3:35" s="128" customFormat="1" ht="21" customHeight="1">
      <c r="C19" s="134"/>
      <c r="D19" s="147" t="str">
        <f>+'5E D2'!B12</f>
        <v>Haricots verts CE2</v>
      </c>
      <c r="E19" s="143"/>
      <c r="F19" s="132"/>
      <c r="G19" s="132"/>
      <c r="H19" s="132"/>
      <c r="I19" s="132"/>
      <c r="J19" s="132"/>
      <c r="K19" s="135"/>
      <c r="L19" s="135"/>
      <c r="M19" s="135"/>
      <c r="N19" s="135"/>
      <c r="O19" s="135"/>
      <c r="P19" s="135"/>
      <c r="Q19" s="135"/>
      <c r="R19" s="136"/>
      <c r="T19" s="134"/>
      <c r="U19" s="147" t="str">
        <f>'5E D2'!B32</f>
        <v>Carottes BIO au beurre</v>
      </c>
      <c r="V19" s="132"/>
      <c r="W19" s="132"/>
      <c r="X19" s="132"/>
      <c r="Y19" s="132"/>
      <c r="Z19" s="132"/>
      <c r="AA19" s="132"/>
      <c r="AB19" s="132"/>
      <c r="AC19" s="132"/>
      <c r="AD19" s="132"/>
      <c r="AE19" s="132"/>
      <c r="AF19" s="132"/>
      <c r="AG19" s="132"/>
      <c r="AH19" s="132"/>
      <c r="AI19" s="132"/>
    </row>
    <row r="20" spans="3:35" s="128" customFormat="1" ht="22.5" hidden="1" customHeight="1">
      <c r="C20" s="134"/>
      <c r="D20" s="147">
        <f>+'5E D2'!B13</f>
        <v>0</v>
      </c>
      <c r="E20" s="144"/>
      <c r="F20" s="135"/>
      <c r="G20" s="135"/>
      <c r="H20" s="135"/>
      <c r="I20" s="135"/>
      <c r="J20" s="135"/>
      <c r="K20" s="135"/>
      <c r="L20" s="135"/>
      <c r="M20" s="135"/>
      <c r="N20" s="135"/>
      <c r="O20" s="135"/>
      <c r="P20" s="135"/>
      <c r="Q20" s="135"/>
      <c r="R20" s="136"/>
      <c r="T20" s="134"/>
      <c r="U20" s="147">
        <f>'5E D2'!B33</f>
        <v>0</v>
      </c>
      <c r="V20" s="132"/>
      <c r="W20" s="132"/>
      <c r="X20" s="132"/>
      <c r="Y20" s="132"/>
      <c r="Z20" s="132"/>
      <c r="AA20" s="132"/>
      <c r="AB20" s="132"/>
      <c r="AC20" s="132"/>
      <c r="AD20" s="132"/>
      <c r="AE20" s="132"/>
      <c r="AF20" s="132"/>
      <c r="AG20" s="132"/>
      <c r="AH20" s="132"/>
      <c r="AI20" s="132"/>
    </row>
    <row r="21" spans="3:35" s="128" customFormat="1" ht="0.75" customHeight="1">
      <c r="C21" s="134"/>
      <c r="D21" s="147">
        <f>+'5E D2'!B14</f>
        <v>0</v>
      </c>
      <c r="E21" s="144"/>
      <c r="F21" s="135"/>
      <c r="G21" s="135"/>
      <c r="H21" s="135"/>
      <c r="I21" s="135"/>
      <c r="J21" s="135"/>
      <c r="K21" s="135"/>
      <c r="L21" s="135"/>
      <c r="M21" s="135"/>
      <c r="N21" s="135"/>
      <c r="O21" s="135"/>
      <c r="P21" s="135"/>
      <c r="Q21" s="135"/>
      <c r="R21" s="136"/>
      <c r="T21" s="134"/>
      <c r="U21" s="147">
        <f>'5E D2'!B34</f>
        <v>0</v>
      </c>
      <c r="V21" s="132"/>
      <c r="W21" s="132"/>
      <c r="X21" s="132"/>
      <c r="Y21" s="132"/>
      <c r="Z21" s="132"/>
      <c r="AA21" s="132"/>
      <c r="AB21" s="132"/>
      <c r="AC21" s="132"/>
      <c r="AD21" s="132"/>
      <c r="AE21" s="132"/>
      <c r="AF21" s="132"/>
      <c r="AG21" s="132"/>
      <c r="AH21" s="132"/>
      <c r="AI21" s="132"/>
    </row>
    <row r="22" spans="3:35" s="128" customFormat="1" ht="22.5" customHeight="1">
      <c r="C22" s="131"/>
      <c r="D22" s="147" t="str">
        <f>+'5E D2'!B15</f>
        <v>Mimolette</v>
      </c>
      <c r="E22" s="145"/>
      <c r="F22" s="136"/>
      <c r="G22" s="136"/>
      <c r="H22" s="136"/>
      <c r="I22" s="136"/>
      <c r="J22" s="135"/>
      <c r="K22" s="135"/>
      <c r="L22" s="135"/>
      <c r="M22" s="135"/>
      <c r="N22" s="135"/>
      <c r="O22" s="136"/>
      <c r="P22" s="136"/>
      <c r="Q22" s="136"/>
      <c r="R22" s="136"/>
      <c r="T22" s="131"/>
      <c r="U22" s="147" t="str">
        <f>'5E D2'!B35</f>
        <v>Buchette de chèvre</v>
      </c>
      <c r="V22" s="132"/>
      <c r="W22" s="132"/>
      <c r="X22" s="132"/>
      <c r="Y22" s="132"/>
      <c r="Z22" s="132"/>
      <c r="AA22" s="132"/>
      <c r="AB22" s="132"/>
      <c r="AC22" s="132"/>
      <c r="AD22" s="132"/>
      <c r="AE22" s="132"/>
      <c r="AF22" s="132"/>
      <c r="AG22" s="132"/>
      <c r="AH22" s="132"/>
      <c r="AI22" s="132"/>
    </row>
    <row r="23" spans="3:35" s="128" customFormat="1" ht="22.5" hidden="1" customHeight="1">
      <c r="C23" s="131"/>
      <c r="D23" s="147">
        <f>+'5E D2'!B16</f>
        <v>0</v>
      </c>
      <c r="E23" s="145"/>
      <c r="F23" s="136"/>
      <c r="G23" s="136"/>
      <c r="H23" s="136"/>
      <c r="I23" s="136"/>
      <c r="J23" s="135"/>
      <c r="K23" s="135"/>
      <c r="L23" s="135"/>
      <c r="M23" s="135"/>
      <c r="N23" s="135"/>
      <c r="O23" s="136"/>
      <c r="P23" s="136"/>
      <c r="Q23" s="136"/>
      <c r="R23" s="136"/>
      <c r="T23" s="131"/>
      <c r="U23" s="147">
        <f>'5E D2'!B36</f>
        <v>0</v>
      </c>
      <c r="V23" s="132"/>
      <c r="W23" s="132"/>
      <c r="X23" s="132"/>
      <c r="Y23" s="132"/>
      <c r="Z23" s="132"/>
      <c r="AA23" s="132"/>
      <c r="AB23" s="132"/>
      <c r="AC23" s="132"/>
      <c r="AD23" s="132"/>
      <c r="AE23" s="132"/>
      <c r="AF23" s="132"/>
      <c r="AG23" s="132"/>
      <c r="AH23" s="132"/>
      <c r="AI23" s="132"/>
    </row>
    <row r="24" spans="3:35" s="128" customFormat="1" ht="22.5" customHeight="1">
      <c r="C24" s="137"/>
      <c r="D24" s="148" t="str">
        <f>+'5E D2'!B17</f>
        <v>Fruit de saison</v>
      </c>
      <c r="E24" s="146"/>
      <c r="F24" s="138"/>
      <c r="G24" s="138"/>
      <c r="H24" s="138"/>
      <c r="I24" s="138"/>
      <c r="J24" s="135"/>
      <c r="K24" s="135"/>
      <c r="L24" s="135"/>
      <c r="M24" s="135"/>
      <c r="N24" s="135"/>
      <c r="O24" s="138"/>
      <c r="P24" s="138"/>
      <c r="Q24" s="138"/>
      <c r="R24" s="138"/>
      <c r="T24" s="137"/>
      <c r="U24" s="148" t="str">
        <f>'5E D2'!B37</f>
        <v>Fruit de saison</v>
      </c>
      <c r="V24" s="139"/>
      <c r="W24" s="139"/>
      <c r="X24" s="139"/>
      <c r="Y24" s="139"/>
      <c r="Z24" s="139"/>
      <c r="AA24" s="139"/>
      <c r="AB24" s="139"/>
      <c r="AC24" s="139"/>
      <c r="AD24" s="139"/>
      <c r="AE24" s="139"/>
      <c r="AF24" s="139"/>
      <c r="AG24" s="139"/>
      <c r="AH24" s="139"/>
      <c r="AI24" s="139"/>
    </row>
    <row r="25" spans="3:35" s="128" customFormat="1" ht="21" customHeight="1">
      <c r="C25" s="129" t="s">
        <v>58</v>
      </c>
      <c r="D25" s="97" t="e">
        <f>+'5E D2'!#REF!</f>
        <v>#REF!</v>
      </c>
      <c r="E25" s="130"/>
      <c r="F25" s="130"/>
      <c r="G25" s="130"/>
      <c r="H25" s="130"/>
      <c r="I25" s="130"/>
      <c r="J25" s="130"/>
      <c r="K25" s="130"/>
      <c r="L25" s="130"/>
      <c r="M25" s="130"/>
      <c r="N25" s="130"/>
      <c r="O25" s="130"/>
      <c r="P25" s="130"/>
      <c r="Q25" s="130"/>
      <c r="R25" s="130"/>
      <c r="T25" s="129" t="s">
        <v>58</v>
      </c>
      <c r="U25" s="97" t="str">
        <f>'5E D2'!D26</f>
        <v>Radis beurre</v>
      </c>
      <c r="V25" s="130"/>
      <c r="W25" s="130"/>
      <c r="X25" s="130"/>
      <c r="Y25" s="130"/>
      <c r="Z25" s="130"/>
      <c r="AA25" s="130"/>
      <c r="AB25" s="130"/>
      <c r="AC25" s="130"/>
      <c r="AD25" s="130"/>
      <c r="AE25" s="130"/>
      <c r="AF25" s="130"/>
      <c r="AG25" s="130"/>
      <c r="AH25" s="130"/>
      <c r="AI25" s="130"/>
    </row>
    <row r="26" spans="3:35" s="128" customFormat="1" ht="22.5" hidden="1" customHeight="1">
      <c r="C26" s="131"/>
      <c r="D26" s="147" t="e">
        <f>+'5E D2'!#REF!</f>
        <v>#REF!</v>
      </c>
      <c r="E26" s="132"/>
      <c r="F26" s="132"/>
      <c r="G26" s="132"/>
      <c r="H26" s="132"/>
      <c r="I26" s="132"/>
      <c r="J26" s="132"/>
      <c r="K26" s="132"/>
      <c r="L26" s="132"/>
      <c r="M26" s="132"/>
      <c r="N26" s="132"/>
      <c r="O26" s="132"/>
      <c r="P26" s="132"/>
      <c r="Q26" s="132"/>
      <c r="R26" s="132"/>
      <c r="T26" s="131"/>
      <c r="U26" s="147">
        <f>'5E D2'!D27</f>
        <v>0</v>
      </c>
      <c r="V26" s="132"/>
      <c r="W26" s="132"/>
      <c r="X26" s="132"/>
      <c r="Y26" s="132"/>
      <c r="Z26" s="132"/>
      <c r="AA26" s="132"/>
      <c r="AB26" s="132"/>
      <c r="AC26" s="132"/>
      <c r="AD26" s="132"/>
      <c r="AE26" s="132"/>
      <c r="AF26" s="132"/>
      <c r="AG26" s="132"/>
      <c r="AH26" s="132"/>
      <c r="AI26" s="132"/>
    </row>
    <row r="27" spans="3:35" s="128" customFormat="1" ht="22.5" hidden="1" customHeight="1">
      <c r="C27" s="131"/>
      <c r="D27" s="147" t="e">
        <f>+'5E D2'!#REF!</f>
        <v>#REF!</v>
      </c>
      <c r="E27" s="132"/>
      <c r="F27" s="132"/>
      <c r="G27" s="132"/>
      <c r="H27" s="132"/>
      <c r="I27" s="132"/>
      <c r="J27" s="132"/>
      <c r="K27" s="132"/>
      <c r="L27" s="132"/>
      <c r="M27" s="132"/>
      <c r="N27" s="132"/>
      <c r="O27" s="132"/>
      <c r="P27" s="132"/>
      <c r="Q27" s="132"/>
      <c r="R27" s="132"/>
      <c r="T27" s="131"/>
      <c r="U27" s="147">
        <f>'5E D2'!D28</f>
        <v>0</v>
      </c>
      <c r="V27" s="132"/>
      <c r="W27" s="132"/>
      <c r="X27" s="132"/>
      <c r="Y27" s="132"/>
      <c r="Z27" s="132"/>
      <c r="AA27" s="132"/>
      <c r="AB27" s="132"/>
      <c r="AC27" s="132"/>
      <c r="AD27" s="132"/>
      <c r="AE27" s="132"/>
      <c r="AF27" s="132"/>
      <c r="AG27" s="132"/>
      <c r="AH27" s="132"/>
      <c r="AI27" s="132"/>
    </row>
    <row r="28" spans="3:35" s="128" customFormat="1" ht="22.5" customHeight="1">
      <c r="C28" s="133">
        <f>+C16+1</f>
        <v>46140</v>
      </c>
      <c r="D28" s="147" t="e">
        <f>+'5E D2'!#REF!</f>
        <v>#REF!</v>
      </c>
      <c r="E28" s="136"/>
      <c r="F28" s="135"/>
      <c r="G28" s="135"/>
      <c r="H28" s="135"/>
      <c r="I28" s="135"/>
      <c r="J28" s="135"/>
      <c r="K28" s="135"/>
      <c r="L28" s="135"/>
      <c r="M28" s="135"/>
      <c r="N28" s="135"/>
      <c r="O28" s="135"/>
      <c r="P28" s="135"/>
      <c r="Q28" s="135"/>
      <c r="R28" s="136"/>
      <c r="T28" s="133">
        <f>+T16+1</f>
        <v>46147</v>
      </c>
      <c r="U28" s="147" t="str">
        <f>'5E D2'!D29</f>
        <v>Tortilla d'omelette</v>
      </c>
      <c r="V28" s="132"/>
      <c r="W28" s="132"/>
      <c r="X28" s="132"/>
      <c r="Y28" s="132"/>
      <c r="Z28" s="132"/>
      <c r="AA28" s="132"/>
      <c r="AB28" s="132"/>
      <c r="AC28" s="132"/>
      <c r="AD28" s="132"/>
      <c r="AE28" s="132"/>
      <c r="AF28" s="132"/>
      <c r="AG28" s="132"/>
      <c r="AH28" s="132"/>
      <c r="AI28" s="132"/>
    </row>
    <row r="29" spans="3:35" s="128" customFormat="1" ht="22.5" hidden="1" customHeight="1">
      <c r="C29" s="133"/>
      <c r="D29" s="147" t="e">
        <f>+'5E D2'!#REF!</f>
        <v>#REF!</v>
      </c>
      <c r="E29" s="135"/>
      <c r="F29" s="135"/>
      <c r="G29" s="135"/>
      <c r="H29" s="135"/>
      <c r="I29" s="135"/>
      <c r="J29" s="135"/>
      <c r="K29" s="135"/>
      <c r="L29" s="135"/>
      <c r="M29" s="135"/>
      <c r="N29" s="135"/>
      <c r="O29" s="135"/>
      <c r="P29" s="135"/>
      <c r="Q29" s="135"/>
      <c r="R29" s="135"/>
      <c r="T29" s="133"/>
      <c r="U29" s="147">
        <f>'5E D2'!D30</f>
        <v>0</v>
      </c>
      <c r="V29" s="132"/>
      <c r="W29" s="132"/>
      <c r="X29" s="132"/>
      <c r="Y29" s="132"/>
      <c r="Z29" s="132"/>
      <c r="AA29" s="132"/>
      <c r="AB29" s="132"/>
      <c r="AC29" s="132"/>
      <c r="AD29" s="132"/>
      <c r="AE29" s="132"/>
      <c r="AF29" s="132"/>
      <c r="AG29" s="132"/>
      <c r="AH29" s="132"/>
      <c r="AI29" s="132"/>
    </row>
    <row r="30" spans="3:35" s="128" customFormat="1" ht="22.5" hidden="1" customHeight="1">
      <c r="C30" s="133"/>
      <c r="D30" s="147" t="e">
        <f>+'5E D2'!#REF!</f>
        <v>#REF!</v>
      </c>
      <c r="E30" s="135"/>
      <c r="F30" s="135"/>
      <c r="G30" s="135"/>
      <c r="H30" s="135"/>
      <c r="I30" s="135"/>
      <c r="J30" s="135"/>
      <c r="K30" s="135"/>
      <c r="L30" s="135"/>
      <c r="M30" s="135"/>
      <c r="N30" s="135"/>
      <c r="O30" s="135"/>
      <c r="P30" s="135"/>
      <c r="Q30" s="135"/>
      <c r="R30" s="135"/>
      <c r="T30" s="133"/>
      <c r="U30" s="147">
        <f>'5E D2'!D31</f>
        <v>0</v>
      </c>
      <c r="V30" s="132"/>
      <c r="W30" s="132"/>
      <c r="X30" s="132"/>
      <c r="Y30" s="132"/>
      <c r="Z30" s="132"/>
      <c r="AA30" s="132"/>
      <c r="AB30" s="132"/>
      <c r="AC30" s="132"/>
      <c r="AD30" s="132"/>
      <c r="AE30" s="132"/>
      <c r="AF30" s="132"/>
      <c r="AG30" s="132"/>
      <c r="AH30" s="132"/>
      <c r="AI30" s="132"/>
    </row>
    <row r="31" spans="3:35" s="128" customFormat="1" ht="19.5" customHeight="1">
      <c r="C31" s="134"/>
      <c r="D31" s="147" t="e">
        <f>+'5E D2'!#REF!</f>
        <v>#REF!</v>
      </c>
      <c r="E31" s="135"/>
      <c r="F31" s="135"/>
      <c r="G31" s="135"/>
      <c r="H31" s="135"/>
      <c r="I31" s="135"/>
      <c r="J31" s="135"/>
      <c r="K31" s="135"/>
      <c r="L31" s="135"/>
      <c r="M31" s="135"/>
      <c r="N31" s="135"/>
      <c r="O31" s="135"/>
      <c r="P31" s="135"/>
      <c r="Q31" s="135"/>
      <c r="R31" s="136"/>
      <c r="T31" s="134"/>
      <c r="U31" s="147" t="str">
        <f>'5E D2'!D32</f>
        <v>Ratatouille</v>
      </c>
      <c r="V31" s="132"/>
      <c r="W31" s="132"/>
      <c r="X31" s="132"/>
      <c r="Y31" s="132"/>
      <c r="Z31" s="132"/>
      <c r="AA31" s="132"/>
      <c r="AB31" s="132"/>
      <c r="AC31" s="132"/>
      <c r="AD31" s="132"/>
      <c r="AE31" s="132"/>
      <c r="AF31" s="132"/>
      <c r="AG31" s="132"/>
      <c r="AH31" s="132"/>
      <c r="AI31" s="132"/>
    </row>
    <row r="32" spans="3:35" s="128" customFormat="1" ht="22.5" hidden="1" customHeight="1">
      <c r="C32" s="134"/>
      <c r="D32" s="147">
        <f>+'5E D2'!D13</f>
        <v>0</v>
      </c>
      <c r="E32" s="135"/>
      <c r="F32" s="135"/>
      <c r="G32" s="135"/>
      <c r="H32" s="135"/>
      <c r="I32" s="135"/>
      <c r="J32" s="135"/>
      <c r="K32" s="135"/>
      <c r="L32" s="135"/>
      <c r="M32" s="135"/>
      <c r="N32" s="135"/>
      <c r="O32" s="135"/>
      <c r="P32" s="135"/>
      <c r="Q32" s="135"/>
      <c r="R32" s="136"/>
      <c r="T32" s="134"/>
      <c r="U32" s="147" t="str">
        <f>'5E D2'!D33</f>
        <v>Courgette, tomate, aubergine, oignon, poivron</v>
      </c>
      <c r="V32" s="132"/>
      <c r="W32" s="132"/>
      <c r="X32" s="132"/>
      <c r="Y32" s="132"/>
      <c r="Z32" s="132"/>
      <c r="AA32" s="132"/>
      <c r="AB32" s="132"/>
      <c r="AC32" s="132"/>
      <c r="AD32" s="132"/>
      <c r="AE32" s="132"/>
      <c r="AF32" s="132"/>
      <c r="AG32" s="132"/>
      <c r="AH32" s="132"/>
      <c r="AI32" s="132"/>
    </row>
    <row r="33" spans="3:35" s="128" customFormat="1" ht="0.75" customHeight="1">
      <c r="C33" s="134"/>
      <c r="D33" s="147">
        <f>+'5E D2'!D14</f>
        <v>0</v>
      </c>
      <c r="E33" s="135"/>
      <c r="F33" s="135"/>
      <c r="G33" s="135"/>
      <c r="H33" s="135"/>
      <c r="I33" s="135"/>
      <c r="J33" s="135"/>
      <c r="K33" s="135"/>
      <c r="L33" s="135"/>
      <c r="M33" s="135"/>
      <c r="N33" s="135"/>
      <c r="O33" s="135"/>
      <c r="P33" s="135"/>
      <c r="Q33" s="135"/>
      <c r="R33" s="136"/>
      <c r="T33" s="134"/>
      <c r="U33" s="147">
        <f>'5E D2'!D34</f>
        <v>0</v>
      </c>
      <c r="V33" s="132"/>
      <c r="W33" s="132"/>
      <c r="X33" s="132"/>
      <c r="Y33" s="132"/>
      <c r="Z33" s="132"/>
      <c r="AA33" s="132"/>
      <c r="AB33" s="132"/>
      <c r="AC33" s="132"/>
      <c r="AD33" s="132"/>
      <c r="AE33" s="132"/>
      <c r="AF33" s="132"/>
      <c r="AG33" s="132"/>
      <c r="AH33" s="132"/>
      <c r="AI33" s="132"/>
    </row>
    <row r="34" spans="3:35" s="128" customFormat="1" ht="22.5" customHeight="1">
      <c r="C34" s="131"/>
      <c r="D34" s="147" t="str">
        <f>+'5E D2'!D15</f>
        <v>Petit moulé nature</v>
      </c>
      <c r="E34" s="136"/>
      <c r="F34" s="136"/>
      <c r="G34" s="136"/>
      <c r="H34" s="136"/>
      <c r="I34" s="136"/>
      <c r="J34" s="135"/>
      <c r="K34" s="135"/>
      <c r="L34" s="135"/>
      <c r="M34" s="135"/>
      <c r="N34" s="135"/>
      <c r="O34" s="136"/>
      <c r="P34" s="136"/>
      <c r="Q34" s="136"/>
      <c r="R34" s="136"/>
      <c r="T34" s="131"/>
      <c r="U34" s="147" t="str">
        <f>'5E D2'!D35</f>
        <v>Gouda</v>
      </c>
      <c r="V34" s="132"/>
      <c r="W34" s="132"/>
      <c r="X34" s="132"/>
      <c r="Y34" s="132"/>
      <c r="Z34" s="132"/>
      <c r="AA34" s="132"/>
      <c r="AB34" s="132"/>
      <c r="AC34" s="132"/>
      <c r="AD34" s="132"/>
      <c r="AE34" s="132"/>
      <c r="AF34" s="132"/>
      <c r="AG34" s="132"/>
      <c r="AH34" s="132"/>
      <c r="AI34" s="132"/>
    </row>
    <row r="35" spans="3:35" s="128" customFormat="1" ht="22.5" hidden="1" customHeight="1">
      <c r="C35" s="131"/>
      <c r="D35" s="147">
        <f>+'5E D2'!D16</f>
        <v>0</v>
      </c>
      <c r="E35" s="136"/>
      <c r="F35" s="136"/>
      <c r="G35" s="136"/>
      <c r="H35" s="136"/>
      <c r="I35" s="136"/>
      <c r="J35" s="135"/>
      <c r="K35" s="135"/>
      <c r="L35" s="135"/>
      <c r="M35" s="135"/>
      <c r="N35" s="135"/>
      <c r="O35" s="136"/>
      <c r="P35" s="136"/>
      <c r="Q35" s="136"/>
      <c r="R35" s="136"/>
      <c r="T35" s="131"/>
      <c r="U35" s="147">
        <f>'5E D2'!D36</f>
        <v>0</v>
      </c>
      <c r="V35" s="132"/>
      <c r="W35" s="132"/>
      <c r="X35" s="132"/>
      <c r="Y35" s="132"/>
      <c r="Z35" s="132"/>
      <c r="AA35" s="132"/>
      <c r="AB35" s="132"/>
      <c r="AC35" s="132"/>
      <c r="AD35" s="132"/>
      <c r="AE35" s="132"/>
      <c r="AF35" s="132"/>
      <c r="AG35" s="132"/>
      <c r="AH35" s="132"/>
      <c r="AI35" s="132"/>
    </row>
    <row r="36" spans="3:35" s="128" customFormat="1" ht="22.5" customHeight="1">
      <c r="C36" s="137"/>
      <c r="D36" s="148" t="str">
        <f>+'5E D2'!D17</f>
        <v>Purée de pomme fraise</v>
      </c>
      <c r="E36" s="138"/>
      <c r="F36" s="138"/>
      <c r="G36" s="138"/>
      <c r="H36" s="138"/>
      <c r="I36" s="138"/>
      <c r="J36" s="135"/>
      <c r="K36" s="135"/>
      <c r="L36" s="135"/>
      <c r="M36" s="135"/>
      <c r="N36" s="135"/>
      <c r="O36" s="138"/>
      <c r="P36" s="138"/>
      <c r="Q36" s="138"/>
      <c r="R36" s="138"/>
      <c r="T36" s="137"/>
      <c r="U36" s="148" t="str">
        <f>'5E D2'!D37</f>
        <v>Brownie</v>
      </c>
      <c r="V36" s="139"/>
      <c r="W36" s="139"/>
      <c r="X36" s="139"/>
      <c r="Y36" s="139"/>
      <c r="Z36" s="139"/>
      <c r="AA36" s="139"/>
      <c r="AB36" s="139"/>
      <c r="AC36" s="139"/>
      <c r="AD36" s="139"/>
      <c r="AE36" s="139"/>
      <c r="AF36" s="139"/>
      <c r="AG36" s="139"/>
      <c r="AH36" s="139"/>
      <c r="AI36" s="139"/>
    </row>
    <row r="37" spans="3:35" s="128" customFormat="1" ht="21" customHeight="1">
      <c r="C37" s="129" t="s">
        <v>59</v>
      </c>
      <c r="D37" s="97" t="str">
        <f>+'5E D2'!F6</f>
        <v>Salade exotique</v>
      </c>
      <c r="E37" s="130"/>
      <c r="F37" s="130"/>
      <c r="G37" s="130"/>
      <c r="H37" s="130"/>
      <c r="I37" s="130"/>
      <c r="J37" s="130"/>
      <c r="K37" s="130"/>
      <c r="L37" s="130"/>
      <c r="M37" s="130"/>
      <c r="N37" s="130"/>
      <c r="O37" s="130"/>
      <c r="P37" s="130"/>
      <c r="Q37" s="130"/>
      <c r="R37" s="130"/>
      <c r="T37" s="129" t="s">
        <v>59</v>
      </c>
      <c r="U37" s="97" t="str">
        <f>'5E D2'!F26</f>
        <v>Pâté de foie + cornichon</v>
      </c>
      <c r="V37" s="130"/>
      <c r="W37" s="130"/>
      <c r="X37" s="130"/>
      <c r="Y37" s="130"/>
      <c r="Z37" s="130"/>
      <c r="AA37" s="130"/>
      <c r="AB37" s="130"/>
      <c r="AC37" s="130"/>
      <c r="AD37" s="130"/>
      <c r="AE37" s="130"/>
      <c r="AF37" s="130"/>
      <c r="AG37" s="130"/>
      <c r="AH37" s="130"/>
      <c r="AI37" s="130"/>
    </row>
    <row r="38" spans="3:35" s="128" customFormat="1" ht="22.5" hidden="1" customHeight="1">
      <c r="C38" s="131"/>
      <c r="D38" s="147" t="str">
        <f>+'5E D2'!F7</f>
        <v>salade verte, tomate, maïs, ananas</v>
      </c>
      <c r="E38" s="132"/>
      <c r="F38" s="132"/>
      <c r="G38" s="132"/>
      <c r="H38" s="132"/>
      <c r="I38" s="132"/>
      <c r="J38" s="132"/>
      <c r="K38" s="132"/>
      <c r="L38" s="132"/>
      <c r="M38" s="132"/>
      <c r="N38" s="132"/>
      <c r="O38" s="132"/>
      <c r="P38" s="132"/>
      <c r="Q38" s="132"/>
      <c r="R38" s="132"/>
      <c r="T38" s="131"/>
      <c r="U38" s="147">
        <f>'5E D2'!F27</f>
        <v>0</v>
      </c>
      <c r="V38" s="132"/>
      <c r="W38" s="132"/>
      <c r="X38" s="132"/>
      <c r="Y38" s="132"/>
      <c r="Z38" s="132"/>
      <c r="AA38" s="132"/>
      <c r="AB38" s="132"/>
      <c r="AC38" s="132"/>
      <c r="AD38" s="132"/>
      <c r="AE38" s="132"/>
      <c r="AF38" s="132"/>
      <c r="AG38" s="132"/>
      <c r="AH38" s="132"/>
      <c r="AI38" s="132"/>
    </row>
    <row r="39" spans="3:35" s="128" customFormat="1" ht="22.5" hidden="1" customHeight="1">
      <c r="C39" s="131"/>
      <c r="D39" s="147">
        <f>+'5E D2'!F8</f>
        <v>0</v>
      </c>
      <c r="E39" s="132"/>
      <c r="F39" s="132"/>
      <c r="G39" s="132"/>
      <c r="H39" s="132"/>
      <c r="I39" s="132"/>
      <c r="J39" s="132"/>
      <c r="K39" s="132"/>
      <c r="L39" s="132"/>
      <c r="M39" s="132"/>
      <c r="N39" s="132"/>
      <c r="O39" s="132"/>
      <c r="P39" s="132"/>
      <c r="Q39" s="132"/>
      <c r="R39" s="132"/>
      <c r="T39" s="131"/>
      <c r="U39" s="147">
        <f>'5E D2'!F28</f>
        <v>0</v>
      </c>
      <c r="V39" s="132"/>
      <c r="W39" s="132"/>
      <c r="X39" s="132"/>
      <c r="Y39" s="132"/>
      <c r="Z39" s="132"/>
      <c r="AA39" s="132"/>
      <c r="AB39" s="132"/>
      <c r="AC39" s="132"/>
      <c r="AD39" s="132"/>
      <c r="AE39" s="132"/>
      <c r="AF39" s="132"/>
      <c r="AG39" s="132"/>
      <c r="AH39" s="132"/>
      <c r="AI39" s="132"/>
    </row>
    <row r="40" spans="3:35" s="128" customFormat="1" ht="22.5" customHeight="1">
      <c r="C40" s="133">
        <f>+C28+1</f>
        <v>46141</v>
      </c>
      <c r="D40" s="147" t="str">
        <f>+'5E D2'!F9</f>
        <v>Filet de merlu FME  sauce provençale</v>
      </c>
      <c r="E40" s="135"/>
      <c r="F40" s="135"/>
      <c r="G40" s="135"/>
      <c r="H40" s="135"/>
      <c r="I40" s="135"/>
      <c r="J40" s="135"/>
      <c r="K40" s="135"/>
      <c r="L40" s="135"/>
      <c r="M40" s="135"/>
      <c r="N40" s="135"/>
      <c r="O40" s="135"/>
      <c r="P40" s="135"/>
      <c r="Q40" s="135"/>
      <c r="R40" s="135"/>
      <c r="T40" s="133">
        <f>+T28+1</f>
        <v>46148</v>
      </c>
      <c r="U40" s="147" t="str">
        <f>'5E D2'!F29</f>
        <v>Sauté de poulet sauce crème</v>
      </c>
      <c r="V40" s="132"/>
      <c r="W40" s="132"/>
      <c r="X40" s="132"/>
      <c r="Y40" s="132"/>
      <c r="Z40" s="132"/>
      <c r="AA40" s="132"/>
      <c r="AB40" s="132"/>
      <c r="AC40" s="132"/>
      <c r="AD40" s="132"/>
      <c r="AE40" s="132"/>
      <c r="AF40" s="132"/>
      <c r="AG40" s="132"/>
      <c r="AH40" s="132"/>
      <c r="AI40" s="132"/>
    </row>
    <row r="41" spans="3:35" s="128" customFormat="1" ht="22.5" hidden="1" customHeight="1">
      <c r="C41" s="133"/>
      <c r="D41" s="147">
        <f>+'5E D2'!F10</f>
        <v>0</v>
      </c>
      <c r="E41" s="135"/>
      <c r="F41" s="135"/>
      <c r="G41" s="135"/>
      <c r="H41" s="135"/>
      <c r="I41" s="135"/>
      <c r="J41" s="135"/>
      <c r="K41" s="135"/>
      <c r="L41" s="135"/>
      <c r="M41" s="135"/>
      <c r="N41" s="135"/>
      <c r="O41" s="135"/>
      <c r="P41" s="135"/>
      <c r="Q41" s="135"/>
      <c r="R41" s="135"/>
      <c r="T41" s="133"/>
      <c r="U41" s="147">
        <f>'5E D2'!F30</f>
        <v>0</v>
      </c>
      <c r="V41" s="132"/>
      <c r="W41" s="132"/>
      <c r="X41" s="132"/>
      <c r="Y41" s="132"/>
      <c r="Z41" s="132"/>
      <c r="AA41" s="132"/>
      <c r="AB41" s="132"/>
      <c r="AC41" s="132"/>
      <c r="AD41" s="132"/>
      <c r="AE41" s="132"/>
      <c r="AF41" s="132"/>
      <c r="AG41" s="132"/>
      <c r="AH41" s="132"/>
      <c r="AI41" s="132"/>
    </row>
    <row r="42" spans="3:35" s="128" customFormat="1" ht="22.5" hidden="1" customHeight="1">
      <c r="C42" s="133"/>
      <c r="D42" s="147">
        <f>+'5E D2'!F11</f>
        <v>0</v>
      </c>
      <c r="E42" s="135"/>
      <c r="F42" s="135"/>
      <c r="G42" s="135"/>
      <c r="H42" s="135"/>
      <c r="I42" s="135"/>
      <c r="J42" s="135"/>
      <c r="K42" s="135"/>
      <c r="L42" s="135"/>
      <c r="M42" s="135"/>
      <c r="N42" s="135"/>
      <c r="O42" s="135"/>
      <c r="P42" s="135"/>
      <c r="Q42" s="135"/>
      <c r="R42" s="135"/>
      <c r="T42" s="133"/>
      <c r="U42" s="147">
        <f>'5E D2'!F31</f>
        <v>0</v>
      </c>
      <c r="V42" s="132"/>
      <c r="W42" s="132"/>
      <c r="X42" s="132"/>
      <c r="Y42" s="132"/>
      <c r="Z42" s="132"/>
      <c r="AA42" s="132"/>
      <c r="AB42" s="132"/>
      <c r="AC42" s="132"/>
      <c r="AD42" s="132"/>
      <c r="AE42" s="132"/>
      <c r="AF42" s="132"/>
      <c r="AG42" s="132"/>
      <c r="AH42" s="132"/>
      <c r="AI42" s="132"/>
    </row>
    <row r="43" spans="3:35" s="128" customFormat="1" ht="21" customHeight="1">
      <c r="C43" s="134"/>
      <c r="D43" s="147" t="str">
        <f>+'5E D2'!F12</f>
        <v>Riz pilaf IGP</v>
      </c>
      <c r="E43" s="135"/>
      <c r="F43" s="135"/>
      <c r="G43" s="135"/>
      <c r="H43" s="135"/>
      <c r="I43" s="135"/>
      <c r="J43" s="135"/>
      <c r="K43" s="135"/>
      <c r="L43" s="135"/>
      <c r="M43" s="135"/>
      <c r="N43" s="135"/>
      <c r="O43" s="135"/>
      <c r="P43" s="135"/>
      <c r="Q43" s="135"/>
      <c r="R43" s="136"/>
      <c r="T43" s="134"/>
      <c r="U43" s="147" t="str">
        <f>'5E D2'!F32</f>
        <v>Riz camarguais IGP</v>
      </c>
      <c r="V43" s="132"/>
      <c r="W43" s="132"/>
      <c r="X43" s="132"/>
      <c r="Y43" s="132"/>
      <c r="Z43" s="132"/>
      <c r="AA43" s="132"/>
      <c r="AB43" s="132"/>
      <c r="AC43" s="132"/>
      <c r="AD43" s="132"/>
      <c r="AE43" s="132"/>
      <c r="AF43" s="132"/>
      <c r="AG43" s="132"/>
      <c r="AH43" s="132"/>
      <c r="AI43" s="132"/>
    </row>
    <row r="44" spans="3:35" s="128" customFormat="1" ht="22.5" hidden="1" customHeight="1">
      <c r="C44" s="134"/>
      <c r="D44" s="147">
        <f>+'5E D2'!F13</f>
        <v>0</v>
      </c>
      <c r="E44" s="135"/>
      <c r="F44" s="135"/>
      <c r="G44" s="135"/>
      <c r="H44" s="135"/>
      <c r="I44" s="135"/>
      <c r="J44" s="135"/>
      <c r="K44" s="135"/>
      <c r="L44" s="135"/>
      <c r="M44" s="135"/>
      <c r="N44" s="135"/>
      <c r="O44" s="135"/>
      <c r="P44" s="135"/>
      <c r="Q44" s="135"/>
      <c r="R44" s="136"/>
      <c r="T44" s="134"/>
      <c r="U44" s="147">
        <f>'5E D2'!F33</f>
        <v>0</v>
      </c>
      <c r="V44" s="132"/>
      <c r="W44" s="132"/>
      <c r="X44" s="132"/>
      <c r="Y44" s="132"/>
      <c r="Z44" s="132"/>
      <c r="AA44" s="132"/>
      <c r="AB44" s="132"/>
      <c r="AC44" s="132"/>
      <c r="AD44" s="132"/>
      <c r="AE44" s="132"/>
      <c r="AF44" s="132"/>
      <c r="AG44" s="132"/>
      <c r="AH44" s="132"/>
      <c r="AI44" s="132"/>
    </row>
    <row r="45" spans="3:35" s="128" customFormat="1" ht="0.75" customHeight="1">
      <c r="C45" s="134"/>
      <c r="D45" s="147">
        <f>+'5E D2'!F14</f>
        <v>0</v>
      </c>
      <c r="E45" s="135"/>
      <c r="F45" s="135"/>
      <c r="G45" s="135"/>
      <c r="H45" s="135"/>
      <c r="I45" s="135"/>
      <c r="J45" s="135"/>
      <c r="K45" s="135"/>
      <c r="L45" s="135"/>
      <c r="M45" s="135"/>
      <c r="N45" s="135"/>
      <c r="O45" s="135"/>
      <c r="P45" s="135"/>
      <c r="Q45" s="135"/>
      <c r="R45" s="136"/>
      <c r="T45" s="134"/>
      <c r="U45" s="147">
        <f>'5E D2'!F34</f>
        <v>0</v>
      </c>
      <c r="V45" s="132"/>
      <c r="W45" s="132"/>
      <c r="X45" s="132"/>
      <c r="Y45" s="132"/>
      <c r="Z45" s="132"/>
      <c r="AA45" s="132"/>
      <c r="AB45" s="132"/>
      <c r="AC45" s="132"/>
      <c r="AD45" s="132"/>
      <c r="AE45" s="132"/>
      <c r="AF45" s="132"/>
      <c r="AG45" s="132"/>
      <c r="AH45" s="132"/>
      <c r="AI45" s="132"/>
    </row>
    <row r="46" spans="3:35" s="128" customFormat="1" ht="22.5" customHeight="1">
      <c r="C46" s="131"/>
      <c r="D46" s="147" t="str">
        <f>+'5E D2'!F15</f>
        <v>Yaourt sucré</v>
      </c>
      <c r="E46" s="136"/>
      <c r="F46" s="136"/>
      <c r="G46" s="136"/>
      <c r="H46" s="136"/>
      <c r="I46" s="136"/>
      <c r="J46" s="135"/>
      <c r="K46" s="135"/>
      <c r="L46" s="135"/>
      <c r="M46" s="135"/>
      <c r="N46" s="135"/>
      <c r="O46" s="136"/>
      <c r="P46" s="136"/>
      <c r="Q46" s="136"/>
      <c r="R46" s="136"/>
      <c r="T46" s="131"/>
      <c r="U46" s="147" t="str">
        <f>'5E D2'!F35</f>
        <v>Petit suisse sucré</v>
      </c>
      <c r="V46" s="132"/>
      <c r="W46" s="132"/>
      <c r="X46" s="132"/>
      <c r="Y46" s="132"/>
      <c r="Z46" s="132"/>
      <c r="AA46" s="132"/>
      <c r="AB46" s="132"/>
      <c r="AC46" s="132"/>
      <c r="AD46" s="132"/>
      <c r="AE46" s="132"/>
      <c r="AF46" s="132"/>
      <c r="AG46" s="132"/>
      <c r="AH46" s="132"/>
      <c r="AI46" s="132"/>
    </row>
    <row r="47" spans="3:35" s="128" customFormat="1" ht="22.5" hidden="1" customHeight="1">
      <c r="C47" s="131"/>
      <c r="D47" s="147">
        <f>+'5E D2'!F16</f>
        <v>0</v>
      </c>
      <c r="E47" s="136"/>
      <c r="F47" s="136"/>
      <c r="G47" s="136"/>
      <c r="H47" s="136"/>
      <c r="I47" s="136"/>
      <c r="J47" s="135"/>
      <c r="K47" s="135"/>
      <c r="L47" s="135"/>
      <c r="M47" s="135"/>
      <c r="N47" s="135"/>
      <c r="O47" s="136"/>
      <c r="P47" s="136"/>
      <c r="Q47" s="136"/>
      <c r="R47" s="136"/>
      <c r="T47" s="131"/>
      <c r="U47" s="147">
        <f>'5E D2'!F36</f>
        <v>0</v>
      </c>
      <c r="V47" s="132"/>
      <c r="W47" s="132"/>
      <c r="X47" s="132"/>
      <c r="Y47" s="132"/>
      <c r="Z47" s="132"/>
      <c r="AA47" s="132"/>
      <c r="AB47" s="132"/>
      <c r="AC47" s="132"/>
      <c r="AD47" s="132"/>
      <c r="AE47" s="132"/>
      <c r="AF47" s="132"/>
      <c r="AG47" s="132"/>
      <c r="AH47" s="132"/>
      <c r="AI47" s="132"/>
    </row>
    <row r="48" spans="3:35" s="128" customFormat="1" ht="22.5" customHeight="1">
      <c r="C48" s="137"/>
      <c r="D48" s="148" t="str">
        <f>+'5E D2'!F17</f>
        <v>Fruit de saison</v>
      </c>
      <c r="E48" s="138"/>
      <c r="F48" s="138"/>
      <c r="G48" s="138"/>
      <c r="H48" s="138"/>
      <c r="I48" s="138"/>
      <c r="J48" s="135"/>
      <c r="K48" s="135"/>
      <c r="L48" s="135"/>
      <c r="M48" s="135"/>
      <c r="N48" s="135"/>
      <c r="O48" s="138"/>
      <c r="P48" s="138"/>
      <c r="Q48" s="138"/>
      <c r="R48" s="138"/>
      <c r="T48" s="137"/>
      <c r="U48" s="148" t="str">
        <f>'5E D2'!F37</f>
        <v>Ananas au sirop</v>
      </c>
      <c r="V48" s="139"/>
      <c r="W48" s="139"/>
      <c r="X48" s="139"/>
      <c r="Y48" s="139"/>
      <c r="Z48" s="139"/>
      <c r="AA48" s="139"/>
      <c r="AB48" s="139"/>
      <c r="AC48" s="139"/>
      <c r="AD48" s="139"/>
      <c r="AE48" s="139"/>
      <c r="AF48" s="139"/>
      <c r="AG48" s="139"/>
      <c r="AH48" s="139"/>
      <c r="AI48" s="139"/>
    </row>
    <row r="49" spans="3:35" s="128" customFormat="1" ht="21" customHeight="1">
      <c r="C49" s="129" t="s">
        <v>60</v>
      </c>
      <c r="D49" s="97" t="str">
        <f>+'5E D2'!H6</f>
        <v>Concombre à la crème</v>
      </c>
      <c r="E49" s="130"/>
      <c r="F49" s="130"/>
      <c r="G49" s="130"/>
      <c r="H49" s="130"/>
      <c r="I49" s="130"/>
      <c r="J49" s="130"/>
      <c r="K49" s="130"/>
      <c r="L49" s="130"/>
      <c r="M49" s="130"/>
      <c r="N49" s="130"/>
      <c r="O49" s="130"/>
      <c r="P49" s="130"/>
      <c r="Q49" s="130"/>
      <c r="R49" s="130"/>
      <c r="T49" s="129" t="s">
        <v>60</v>
      </c>
      <c r="U49" s="97" t="str">
        <f>'5E D2'!H26</f>
        <v>Macédoine de légumes</v>
      </c>
      <c r="V49" s="130"/>
      <c r="W49" s="130"/>
      <c r="X49" s="130"/>
      <c r="Y49" s="130"/>
      <c r="Z49" s="130"/>
      <c r="AA49" s="130"/>
      <c r="AB49" s="130"/>
      <c r="AC49" s="130"/>
      <c r="AD49" s="130"/>
      <c r="AE49" s="130"/>
      <c r="AF49" s="130"/>
      <c r="AG49" s="130"/>
      <c r="AH49" s="130"/>
      <c r="AI49" s="130"/>
    </row>
    <row r="50" spans="3:35" s="128" customFormat="1" ht="22.5" hidden="1" customHeight="1">
      <c r="C50" s="131"/>
      <c r="D50" s="147">
        <f>+'5E D2'!H7</f>
        <v>0</v>
      </c>
      <c r="E50" s="132"/>
      <c r="F50" s="132"/>
      <c r="G50" s="132"/>
      <c r="H50" s="132"/>
      <c r="I50" s="132"/>
      <c r="J50" s="132"/>
      <c r="K50" s="132"/>
      <c r="L50" s="132"/>
      <c r="M50" s="132"/>
      <c r="N50" s="132"/>
      <c r="O50" s="132"/>
      <c r="P50" s="132"/>
      <c r="Q50" s="132"/>
      <c r="R50" s="132"/>
      <c r="T50" s="131"/>
      <c r="U50" s="147">
        <f>'5E D2'!H27</f>
        <v>0</v>
      </c>
      <c r="V50" s="132"/>
      <c r="W50" s="132"/>
      <c r="X50" s="132"/>
      <c r="Y50" s="132"/>
      <c r="Z50" s="132"/>
      <c r="AA50" s="132"/>
      <c r="AB50" s="132"/>
      <c r="AC50" s="132"/>
      <c r="AD50" s="132"/>
      <c r="AE50" s="132"/>
      <c r="AF50" s="132"/>
      <c r="AG50" s="132"/>
      <c r="AH50" s="132"/>
      <c r="AI50" s="132"/>
    </row>
    <row r="51" spans="3:35" s="128" customFormat="1" ht="22.5" hidden="1" customHeight="1">
      <c r="C51" s="131"/>
      <c r="D51" s="147">
        <f>+'5E D2'!H8</f>
        <v>0</v>
      </c>
      <c r="E51" s="132"/>
      <c r="F51" s="132"/>
      <c r="G51" s="132"/>
      <c r="H51" s="132"/>
      <c r="I51" s="132"/>
      <c r="J51" s="132"/>
      <c r="K51" s="132"/>
      <c r="L51" s="132"/>
      <c r="M51" s="132"/>
      <c r="N51" s="132"/>
      <c r="O51" s="132"/>
      <c r="P51" s="132"/>
      <c r="Q51" s="132"/>
      <c r="R51" s="132"/>
      <c r="T51" s="131"/>
      <c r="U51" s="147">
        <f>'5E D2'!H28</f>
        <v>0</v>
      </c>
      <c r="V51" s="132"/>
      <c r="W51" s="132"/>
      <c r="X51" s="132"/>
      <c r="Y51" s="132"/>
      <c r="Z51" s="132"/>
      <c r="AA51" s="132"/>
      <c r="AB51" s="132"/>
      <c r="AC51" s="132"/>
      <c r="AD51" s="132"/>
      <c r="AE51" s="132"/>
      <c r="AF51" s="132"/>
      <c r="AG51" s="132"/>
      <c r="AH51" s="132"/>
      <c r="AI51" s="132"/>
    </row>
    <row r="52" spans="3:35" s="128" customFormat="1" ht="22.5" customHeight="1">
      <c r="C52" s="133">
        <f>+C40+1</f>
        <v>46142</v>
      </c>
      <c r="D52" s="147" t="str">
        <f>+'5E D2'!H9</f>
        <v>Hachis végétarien *</v>
      </c>
      <c r="E52" s="132"/>
      <c r="F52" s="132"/>
      <c r="G52" s="132"/>
      <c r="H52" s="132"/>
      <c r="I52" s="132"/>
      <c r="J52" s="132"/>
      <c r="K52" s="132"/>
      <c r="L52" s="132"/>
      <c r="M52" s="132"/>
      <c r="N52" s="132"/>
      <c r="O52" s="132"/>
      <c r="P52" s="132"/>
      <c r="Q52" s="132"/>
      <c r="R52" s="132"/>
      <c r="T52" s="133">
        <f>+T40+1</f>
        <v>46149</v>
      </c>
      <c r="U52" s="147" t="str">
        <f>'5E D2'!H29</f>
        <v>Boulettes de bœuf sauce tomate</v>
      </c>
      <c r="V52" s="132"/>
      <c r="W52" s="132"/>
      <c r="X52" s="132"/>
      <c r="Y52" s="132"/>
      <c r="Z52" s="132"/>
      <c r="AA52" s="132"/>
      <c r="AB52" s="132"/>
      <c r="AC52" s="132"/>
      <c r="AD52" s="132"/>
      <c r="AE52" s="132"/>
      <c r="AF52" s="132"/>
      <c r="AG52" s="132"/>
      <c r="AH52" s="132"/>
      <c r="AI52" s="132"/>
    </row>
    <row r="53" spans="3:35" s="128" customFormat="1" ht="22.5" hidden="1" customHeight="1">
      <c r="C53" s="133"/>
      <c r="D53" s="147" t="str">
        <f>+'5E D2'!H10</f>
        <v>Purée de patate douce BIO</v>
      </c>
      <c r="E53" s="135"/>
      <c r="F53" s="135"/>
      <c r="G53" s="135"/>
      <c r="H53" s="135"/>
      <c r="I53" s="135"/>
      <c r="J53" s="135"/>
      <c r="K53" s="135"/>
      <c r="L53" s="135"/>
      <c r="M53" s="135"/>
      <c r="N53" s="135"/>
      <c r="O53" s="135"/>
      <c r="P53" s="135"/>
      <c r="Q53" s="135"/>
      <c r="R53" s="135"/>
      <c r="T53" s="133"/>
      <c r="U53" s="147">
        <f>'5E D2'!H30</f>
        <v>0</v>
      </c>
      <c r="V53" s="132"/>
      <c r="W53" s="132"/>
      <c r="X53" s="132"/>
      <c r="Y53" s="132"/>
      <c r="Z53" s="132"/>
      <c r="AA53" s="132"/>
      <c r="AB53" s="132"/>
      <c r="AC53" s="132"/>
      <c r="AD53" s="132"/>
      <c r="AE53" s="132"/>
      <c r="AF53" s="132"/>
      <c r="AG53" s="132"/>
      <c r="AH53" s="132"/>
      <c r="AI53" s="132"/>
    </row>
    <row r="54" spans="3:35" s="128" customFormat="1" ht="22.5" hidden="1" customHeight="1">
      <c r="C54" s="133"/>
      <c r="D54" s="147">
        <f>+'5E D2'!H11</f>
        <v>0</v>
      </c>
      <c r="E54" s="135"/>
      <c r="F54" s="135"/>
      <c r="G54" s="135"/>
      <c r="H54" s="135"/>
      <c r="I54" s="135"/>
      <c r="J54" s="135"/>
      <c r="K54" s="135"/>
      <c r="L54" s="135"/>
      <c r="M54" s="135"/>
      <c r="N54" s="135"/>
      <c r="O54" s="135"/>
      <c r="P54" s="135"/>
      <c r="Q54" s="135"/>
      <c r="R54" s="135"/>
      <c r="T54" s="133"/>
      <c r="U54" s="147">
        <f>'5E D2'!H31</f>
        <v>0</v>
      </c>
      <c r="V54" s="132"/>
      <c r="W54" s="132"/>
      <c r="X54" s="132"/>
      <c r="Y54" s="132"/>
      <c r="Z54" s="132"/>
      <c r="AA54" s="132"/>
      <c r="AB54" s="132"/>
      <c r="AC54" s="132"/>
      <c r="AD54" s="132"/>
      <c r="AE54" s="132"/>
      <c r="AF54" s="132"/>
      <c r="AG54" s="132"/>
      <c r="AH54" s="132"/>
      <c r="AI54" s="132"/>
    </row>
    <row r="55" spans="3:35" s="128" customFormat="1" ht="21.75" customHeight="1">
      <c r="C55" s="134"/>
      <c r="D55" s="147" t="str">
        <f>+'5E D2'!H12</f>
        <v>-</v>
      </c>
      <c r="E55" s="135"/>
      <c r="F55" s="135"/>
      <c r="G55" s="135"/>
      <c r="H55" s="135"/>
      <c r="I55" s="135"/>
      <c r="J55" s="135"/>
      <c r="K55" s="135"/>
      <c r="L55" s="135"/>
      <c r="M55" s="135"/>
      <c r="N55" s="135"/>
      <c r="O55" s="135"/>
      <c r="P55" s="135"/>
      <c r="Q55" s="135"/>
      <c r="R55" s="136"/>
      <c r="T55" s="134"/>
      <c r="U55" s="147" t="str">
        <f>'5E D2'!H32</f>
        <v>Coquillettes BIO</v>
      </c>
      <c r="V55" s="132"/>
      <c r="W55" s="132"/>
      <c r="X55" s="132"/>
      <c r="Y55" s="132"/>
      <c r="Z55" s="132"/>
      <c r="AA55" s="132"/>
      <c r="AB55" s="132"/>
      <c r="AC55" s="132"/>
      <c r="AD55" s="132"/>
      <c r="AE55" s="132"/>
      <c r="AF55" s="132"/>
      <c r="AG55" s="132"/>
      <c r="AH55" s="132"/>
      <c r="AI55" s="132"/>
    </row>
    <row r="56" spans="3:35" s="128" customFormat="1" ht="22.5" hidden="1" customHeight="1">
      <c r="C56" s="134"/>
      <c r="D56" s="147">
        <f>+'5E D2'!H13</f>
        <v>0</v>
      </c>
      <c r="E56" s="135"/>
      <c r="F56" s="135"/>
      <c r="G56" s="135"/>
      <c r="H56" s="135"/>
      <c r="I56" s="135"/>
      <c r="J56" s="135"/>
      <c r="K56" s="135"/>
      <c r="L56" s="135"/>
      <c r="M56" s="135"/>
      <c r="N56" s="135"/>
      <c r="O56" s="135"/>
      <c r="P56" s="135"/>
      <c r="Q56" s="135"/>
      <c r="R56" s="136"/>
      <c r="T56" s="134"/>
      <c r="U56" s="147">
        <f>'5E D2'!H33</f>
        <v>0</v>
      </c>
      <c r="V56" s="132"/>
      <c r="W56" s="132"/>
      <c r="X56" s="132"/>
      <c r="Y56" s="132"/>
      <c r="Z56" s="132"/>
      <c r="AA56" s="132"/>
      <c r="AB56" s="132"/>
      <c r="AC56" s="132"/>
      <c r="AD56" s="132"/>
      <c r="AE56" s="132"/>
      <c r="AF56" s="132"/>
      <c r="AG56" s="132"/>
      <c r="AH56" s="132"/>
      <c r="AI56" s="132"/>
    </row>
    <row r="57" spans="3:35" s="128" customFormat="1" ht="0.75" customHeight="1">
      <c r="C57" s="134"/>
      <c r="D57" s="147">
        <f>+'5E D2'!H14</f>
        <v>0</v>
      </c>
      <c r="E57" s="135"/>
      <c r="F57" s="135"/>
      <c r="G57" s="135"/>
      <c r="H57" s="135"/>
      <c r="I57" s="135"/>
      <c r="J57" s="135"/>
      <c r="K57" s="135"/>
      <c r="L57" s="135"/>
      <c r="M57" s="135"/>
      <c r="N57" s="135"/>
      <c r="O57" s="135"/>
      <c r="P57" s="135"/>
      <c r="Q57" s="135"/>
      <c r="R57" s="136"/>
      <c r="T57" s="134"/>
      <c r="U57" s="147">
        <f>'5E D2'!H34</f>
        <v>0</v>
      </c>
      <c r="V57" s="132"/>
      <c r="W57" s="132"/>
      <c r="X57" s="132"/>
      <c r="Y57" s="132"/>
      <c r="Z57" s="132"/>
      <c r="AA57" s="132"/>
      <c r="AB57" s="132"/>
      <c r="AC57" s="132"/>
      <c r="AD57" s="132"/>
      <c r="AE57" s="132"/>
      <c r="AF57" s="132"/>
      <c r="AG57" s="132"/>
      <c r="AH57" s="132"/>
      <c r="AI57" s="132"/>
    </row>
    <row r="58" spans="3:35" s="128" customFormat="1" ht="22.5" customHeight="1">
      <c r="C58" s="131"/>
      <c r="D58" s="147" t="e">
        <f>+#REF!</f>
        <v>#REF!</v>
      </c>
      <c r="E58" s="136"/>
      <c r="F58" s="136"/>
      <c r="G58" s="136"/>
      <c r="H58" s="136"/>
      <c r="I58" s="136"/>
      <c r="J58" s="135"/>
      <c r="K58" s="135"/>
      <c r="L58" s="135"/>
      <c r="M58" s="135"/>
      <c r="N58" s="135"/>
      <c r="O58" s="136"/>
      <c r="P58" s="136"/>
      <c r="Q58" s="136"/>
      <c r="R58" s="136"/>
      <c r="T58" s="131"/>
      <c r="U58" s="147" t="str">
        <f>'5E D2'!H35</f>
        <v>Edam</v>
      </c>
      <c r="V58" s="132"/>
      <c r="W58" s="132"/>
      <c r="X58" s="132"/>
      <c r="Y58" s="132"/>
      <c r="Z58" s="132"/>
      <c r="AA58" s="132"/>
      <c r="AB58" s="132"/>
      <c r="AC58" s="132"/>
      <c r="AD58" s="132"/>
      <c r="AE58" s="132"/>
      <c r="AF58" s="132"/>
      <c r="AG58" s="132"/>
      <c r="AH58" s="132"/>
      <c r="AI58" s="132"/>
    </row>
    <row r="59" spans="3:35" s="128" customFormat="1" ht="22.5" hidden="1" customHeight="1">
      <c r="C59" s="131"/>
      <c r="D59" s="147" t="e">
        <f>+#REF!</f>
        <v>#REF!</v>
      </c>
      <c r="E59" s="136"/>
      <c r="F59" s="136"/>
      <c r="G59" s="136"/>
      <c r="H59" s="136"/>
      <c r="I59" s="136"/>
      <c r="J59" s="135"/>
      <c r="K59" s="135"/>
      <c r="L59" s="135"/>
      <c r="M59" s="135"/>
      <c r="N59" s="135"/>
      <c r="O59" s="136"/>
      <c r="P59" s="136"/>
      <c r="Q59" s="136"/>
      <c r="R59" s="136"/>
      <c r="T59" s="131"/>
      <c r="U59" s="147">
        <f>'5E D2'!H36</f>
        <v>0</v>
      </c>
      <c r="V59" s="132"/>
      <c r="W59" s="132"/>
      <c r="X59" s="132"/>
      <c r="Y59" s="132"/>
      <c r="Z59" s="132"/>
      <c r="AA59" s="132"/>
      <c r="AB59" s="132"/>
      <c r="AC59" s="132"/>
      <c r="AD59" s="132"/>
      <c r="AE59" s="132"/>
      <c r="AF59" s="132"/>
      <c r="AG59" s="132"/>
      <c r="AH59" s="132"/>
      <c r="AI59" s="132"/>
    </row>
    <row r="60" spans="3:35" s="128" customFormat="1" ht="22.5" customHeight="1">
      <c r="C60" s="137"/>
      <c r="D60" s="148" t="e">
        <f>+#REF!</f>
        <v>#REF!</v>
      </c>
      <c r="E60" s="138"/>
      <c r="F60" s="138"/>
      <c r="G60" s="138"/>
      <c r="H60" s="138"/>
      <c r="I60" s="138"/>
      <c r="J60" s="135"/>
      <c r="K60" s="135"/>
      <c r="L60" s="135"/>
      <c r="M60" s="135"/>
      <c r="N60" s="135"/>
      <c r="O60" s="138"/>
      <c r="P60" s="138"/>
      <c r="Q60" s="138"/>
      <c r="R60" s="138"/>
      <c r="T60" s="137"/>
      <c r="U60" s="148" t="str">
        <f>'5E D2'!H37</f>
        <v>Fruit de saison</v>
      </c>
      <c r="V60" s="140"/>
      <c r="W60" s="140"/>
      <c r="X60" s="140"/>
      <c r="Y60" s="140"/>
      <c r="Z60" s="140"/>
      <c r="AA60" s="140"/>
      <c r="AB60" s="140"/>
      <c r="AC60" s="140"/>
      <c r="AD60" s="140"/>
      <c r="AE60" s="140"/>
      <c r="AF60" s="140"/>
      <c r="AG60" s="138"/>
      <c r="AH60" s="138"/>
      <c r="AI60" s="138"/>
    </row>
    <row r="61" spans="3:35" s="128" customFormat="1" ht="21" customHeight="1">
      <c r="C61" s="129" t="s">
        <v>61</v>
      </c>
      <c r="D61" s="97">
        <f>+'5E D2'!J6</f>
        <v>0</v>
      </c>
      <c r="E61" s="130"/>
      <c r="F61" s="130"/>
      <c r="G61" s="130"/>
      <c r="H61" s="130"/>
      <c r="I61" s="130"/>
      <c r="J61" s="130"/>
      <c r="K61" s="130"/>
      <c r="L61" s="130"/>
      <c r="M61" s="130"/>
      <c r="N61" s="130"/>
      <c r="O61" s="130"/>
      <c r="P61" s="130"/>
      <c r="Q61" s="130"/>
      <c r="R61" s="130"/>
      <c r="T61" s="129" t="s">
        <v>61</v>
      </c>
      <c r="U61" s="97">
        <f>'5E D2'!J26</f>
        <v>0</v>
      </c>
      <c r="V61" s="130"/>
      <c r="W61" s="130"/>
      <c r="X61" s="130"/>
      <c r="Y61" s="130"/>
      <c r="Z61" s="130"/>
      <c r="AA61" s="130"/>
      <c r="AB61" s="130"/>
      <c r="AC61" s="130"/>
      <c r="AD61" s="130"/>
      <c r="AE61" s="130"/>
      <c r="AF61" s="130"/>
      <c r="AG61" s="130"/>
      <c r="AH61" s="130"/>
      <c r="AI61" s="130"/>
    </row>
    <row r="62" spans="3:35" s="128" customFormat="1" ht="22.5" hidden="1" customHeight="1">
      <c r="C62" s="131"/>
      <c r="D62" s="147">
        <f>+'5E D2'!J7</f>
        <v>0</v>
      </c>
      <c r="E62" s="132"/>
      <c r="F62" s="132"/>
      <c r="G62" s="132"/>
      <c r="H62" s="132"/>
      <c r="I62" s="132"/>
      <c r="J62" s="132"/>
      <c r="K62" s="132"/>
      <c r="L62" s="132"/>
      <c r="M62" s="132"/>
      <c r="N62" s="132"/>
      <c r="O62" s="132"/>
      <c r="P62" s="132"/>
      <c r="Q62" s="132"/>
      <c r="R62" s="132"/>
      <c r="T62" s="131"/>
      <c r="U62" s="147">
        <f>'5E D2'!J27</f>
        <v>0</v>
      </c>
      <c r="V62" s="132"/>
      <c r="W62" s="132"/>
      <c r="X62" s="132"/>
      <c r="Y62" s="132"/>
      <c r="Z62" s="132"/>
      <c r="AA62" s="132"/>
      <c r="AB62" s="132"/>
      <c r="AC62" s="132"/>
      <c r="AD62" s="132"/>
      <c r="AE62" s="132"/>
      <c r="AF62" s="132"/>
      <c r="AG62" s="132"/>
      <c r="AH62" s="132"/>
      <c r="AI62" s="132"/>
    </row>
    <row r="63" spans="3:35" s="128" customFormat="1" ht="22.5" hidden="1" customHeight="1">
      <c r="C63" s="131"/>
      <c r="D63" s="147">
        <f>+'5E D2'!J8</f>
        <v>0</v>
      </c>
      <c r="E63" s="132"/>
      <c r="F63" s="132"/>
      <c r="G63" s="132"/>
      <c r="H63" s="132"/>
      <c r="I63" s="132"/>
      <c r="J63" s="132"/>
      <c r="K63" s="132"/>
      <c r="L63" s="132"/>
      <c r="M63" s="132"/>
      <c r="N63" s="132"/>
      <c r="O63" s="132"/>
      <c r="P63" s="132"/>
      <c r="Q63" s="132"/>
      <c r="R63" s="132"/>
      <c r="T63" s="131"/>
      <c r="U63" s="147">
        <f>'5E D2'!J28</f>
        <v>0</v>
      </c>
      <c r="V63" s="132"/>
      <c r="W63" s="132"/>
      <c r="X63" s="132"/>
      <c r="Y63" s="132"/>
      <c r="Z63" s="132"/>
      <c r="AA63" s="132"/>
      <c r="AB63" s="132"/>
      <c r="AC63" s="132"/>
      <c r="AD63" s="132"/>
      <c r="AE63" s="132"/>
      <c r="AF63" s="132"/>
      <c r="AG63" s="132"/>
      <c r="AH63" s="132"/>
      <c r="AI63" s="132"/>
    </row>
    <row r="64" spans="3:35" s="128" customFormat="1" ht="22.5" customHeight="1">
      <c r="C64" s="133">
        <f>+C52+1</f>
        <v>46143</v>
      </c>
      <c r="D64" s="147">
        <f>+'5E D2'!J9</f>
        <v>0</v>
      </c>
      <c r="E64" s="132"/>
      <c r="F64" s="132"/>
      <c r="G64" s="132"/>
      <c r="H64" s="132"/>
      <c r="I64" s="132"/>
      <c r="J64" s="132"/>
      <c r="K64" s="135"/>
      <c r="L64" s="135"/>
      <c r="M64" s="135"/>
      <c r="N64" s="135"/>
      <c r="O64" s="135"/>
      <c r="P64" s="135"/>
      <c r="Q64" s="135"/>
      <c r="R64" s="135"/>
      <c r="T64" s="133">
        <f>+T52+1</f>
        <v>46150</v>
      </c>
      <c r="U64" s="147">
        <f>'5E D2'!J29</f>
        <v>0</v>
      </c>
      <c r="V64" s="132"/>
      <c r="W64" s="132"/>
      <c r="X64" s="132"/>
      <c r="Y64" s="132"/>
      <c r="Z64" s="132"/>
      <c r="AA64" s="132"/>
      <c r="AB64" s="132"/>
      <c r="AC64" s="132"/>
      <c r="AD64" s="132"/>
      <c r="AE64" s="132"/>
      <c r="AF64" s="132"/>
      <c r="AG64" s="132"/>
      <c r="AH64" s="132"/>
      <c r="AI64" s="132"/>
    </row>
    <row r="65" spans="1:35" s="128" customFormat="1" ht="22.5" hidden="1" customHeight="1">
      <c r="C65" s="133"/>
      <c r="D65" s="147">
        <f>+'5E D2'!J10</f>
        <v>0</v>
      </c>
      <c r="E65" s="135"/>
      <c r="F65" s="135"/>
      <c r="G65" s="135"/>
      <c r="H65" s="135"/>
      <c r="I65" s="135"/>
      <c r="J65" s="135"/>
      <c r="K65" s="135"/>
      <c r="L65" s="135"/>
      <c r="M65" s="135"/>
      <c r="N65" s="135"/>
      <c r="O65" s="135"/>
      <c r="P65" s="135"/>
      <c r="Q65" s="135"/>
      <c r="R65" s="135"/>
      <c r="T65" s="133"/>
      <c r="U65" s="147">
        <f>'5E D2'!J30</f>
        <v>0</v>
      </c>
      <c r="V65" s="132"/>
      <c r="W65" s="132"/>
      <c r="X65" s="132"/>
      <c r="Y65" s="132"/>
      <c r="Z65" s="132"/>
      <c r="AA65" s="132"/>
      <c r="AB65" s="132"/>
      <c r="AC65" s="132"/>
      <c r="AD65" s="132"/>
      <c r="AE65" s="132"/>
      <c r="AF65" s="132"/>
      <c r="AG65" s="132"/>
      <c r="AH65" s="132"/>
      <c r="AI65" s="132"/>
    </row>
    <row r="66" spans="1:35" s="128" customFormat="1" ht="22.5" hidden="1" customHeight="1">
      <c r="C66" s="133"/>
      <c r="D66" s="147">
        <f>+'5E D2'!J11</f>
        <v>0</v>
      </c>
      <c r="E66" s="135"/>
      <c r="F66" s="135"/>
      <c r="G66" s="135"/>
      <c r="H66" s="135"/>
      <c r="I66" s="135"/>
      <c r="J66" s="135"/>
      <c r="K66" s="135"/>
      <c r="L66" s="135"/>
      <c r="M66" s="135"/>
      <c r="N66" s="135"/>
      <c r="O66" s="135"/>
      <c r="P66" s="135"/>
      <c r="Q66" s="135"/>
      <c r="R66" s="135"/>
      <c r="T66" s="133"/>
      <c r="U66" s="147">
        <f>'5E D2'!J31</f>
        <v>0</v>
      </c>
      <c r="V66" s="132"/>
      <c r="W66" s="132"/>
      <c r="X66" s="132"/>
      <c r="Y66" s="132"/>
      <c r="Z66" s="132"/>
      <c r="AA66" s="132"/>
      <c r="AB66" s="132"/>
      <c r="AC66" s="132"/>
      <c r="AD66" s="132"/>
      <c r="AE66" s="132"/>
      <c r="AF66" s="132"/>
      <c r="AG66" s="132"/>
      <c r="AH66" s="132"/>
      <c r="AI66" s="132"/>
    </row>
    <row r="67" spans="1:35" s="128" customFormat="1" ht="21.75" customHeight="1">
      <c r="C67" s="134"/>
      <c r="D67" s="147">
        <f>+'5E D2'!J12</f>
        <v>0</v>
      </c>
      <c r="E67" s="135"/>
      <c r="F67" s="135"/>
      <c r="G67" s="135"/>
      <c r="H67" s="135"/>
      <c r="I67" s="135"/>
      <c r="J67" s="135"/>
      <c r="K67" s="135"/>
      <c r="L67" s="135"/>
      <c r="M67" s="135"/>
      <c r="N67" s="135"/>
      <c r="O67" s="135"/>
      <c r="P67" s="135"/>
      <c r="Q67" s="135"/>
      <c r="R67" s="136"/>
      <c r="T67" s="134"/>
      <c r="U67" s="147">
        <f>'5E D2'!J32</f>
        <v>0</v>
      </c>
      <c r="V67" s="132"/>
      <c r="W67" s="132"/>
      <c r="X67" s="132"/>
      <c r="Y67" s="132"/>
      <c r="Z67" s="132"/>
      <c r="AA67" s="132"/>
      <c r="AB67" s="132"/>
      <c r="AC67" s="132"/>
      <c r="AD67" s="132"/>
      <c r="AE67" s="132"/>
      <c r="AF67" s="132"/>
      <c r="AG67" s="132"/>
      <c r="AH67" s="132"/>
      <c r="AI67" s="132"/>
    </row>
    <row r="68" spans="1:35" s="128" customFormat="1" ht="22.5" hidden="1" customHeight="1">
      <c r="C68" s="134"/>
      <c r="D68" s="147">
        <f>+'5E D2'!J13</f>
        <v>0</v>
      </c>
      <c r="E68" s="135"/>
      <c r="F68" s="135"/>
      <c r="G68" s="135"/>
      <c r="H68" s="135"/>
      <c r="I68" s="135"/>
      <c r="J68" s="135"/>
      <c r="K68" s="135"/>
      <c r="L68" s="135"/>
      <c r="M68" s="135"/>
      <c r="N68" s="135"/>
      <c r="O68" s="135"/>
      <c r="P68" s="135"/>
      <c r="Q68" s="135"/>
      <c r="R68" s="136"/>
      <c r="T68" s="134"/>
      <c r="U68" s="147">
        <f>'5E D2'!J33</f>
        <v>0</v>
      </c>
      <c r="V68" s="132"/>
      <c r="W68" s="132"/>
      <c r="X68" s="132"/>
      <c r="Y68" s="132"/>
      <c r="Z68" s="132"/>
      <c r="AA68" s="132"/>
      <c r="AB68" s="132"/>
      <c r="AC68" s="132"/>
      <c r="AD68" s="132"/>
      <c r="AE68" s="132"/>
      <c r="AF68" s="132"/>
      <c r="AG68" s="132"/>
      <c r="AH68" s="132"/>
      <c r="AI68" s="132"/>
    </row>
    <row r="69" spans="1:35" s="128" customFormat="1" ht="0.75" customHeight="1">
      <c r="C69" s="134"/>
      <c r="D69" s="147">
        <f>+'5E D2'!J14</f>
        <v>0</v>
      </c>
      <c r="E69" s="135"/>
      <c r="F69" s="135"/>
      <c r="G69" s="135"/>
      <c r="H69" s="135"/>
      <c r="I69" s="135"/>
      <c r="J69" s="135"/>
      <c r="K69" s="135"/>
      <c r="L69" s="135"/>
      <c r="M69" s="135"/>
      <c r="N69" s="135"/>
      <c r="O69" s="135"/>
      <c r="P69" s="135"/>
      <c r="Q69" s="135"/>
      <c r="R69" s="136"/>
      <c r="T69" s="134"/>
      <c r="U69" s="147">
        <f>'5E D2'!J34</f>
        <v>0</v>
      </c>
      <c r="V69" s="132"/>
      <c r="W69" s="132"/>
      <c r="X69" s="132"/>
      <c r="Y69" s="132"/>
      <c r="Z69" s="132"/>
      <c r="AA69" s="132"/>
      <c r="AB69" s="132"/>
      <c r="AC69" s="132"/>
      <c r="AD69" s="132"/>
      <c r="AE69" s="132"/>
      <c r="AF69" s="132"/>
      <c r="AG69" s="132"/>
      <c r="AH69" s="132"/>
      <c r="AI69" s="132"/>
    </row>
    <row r="70" spans="1:35" s="128" customFormat="1" ht="22.5" customHeight="1">
      <c r="C70" s="131"/>
      <c r="D70" s="147" t="e">
        <f>+#REF!</f>
        <v>#REF!</v>
      </c>
      <c r="E70" s="136"/>
      <c r="F70" s="136"/>
      <c r="G70" s="136"/>
      <c r="H70" s="136"/>
      <c r="I70" s="136"/>
      <c r="J70" s="135"/>
      <c r="K70" s="135"/>
      <c r="L70" s="135"/>
      <c r="M70" s="135"/>
      <c r="N70" s="135"/>
      <c r="O70" s="136"/>
      <c r="P70" s="136"/>
      <c r="Q70" s="136"/>
      <c r="R70" s="136"/>
      <c r="T70" s="131"/>
      <c r="U70" s="147">
        <f>'5E D2'!J35</f>
        <v>0</v>
      </c>
      <c r="V70" s="132"/>
      <c r="W70" s="132"/>
      <c r="X70" s="132"/>
      <c r="Y70" s="132"/>
      <c r="Z70" s="132"/>
      <c r="AA70" s="132"/>
      <c r="AB70" s="132"/>
      <c r="AC70" s="132"/>
      <c r="AD70" s="132"/>
      <c r="AE70" s="132"/>
      <c r="AF70" s="132"/>
      <c r="AG70" s="132"/>
      <c r="AH70" s="132"/>
      <c r="AI70" s="132"/>
    </row>
    <row r="71" spans="1:35" s="128" customFormat="1" ht="22.5" hidden="1" customHeight="1">
      <c r="C71" s="131"/>
      <c r="D71" s="147" t="e">
        <f>+#REF!</f>
        <v>#REF!</v>
      </c>
      <c r="E71" s="136"/>
      <c r="F71" s="136"/>
      <c r="G71" s="136"/>
      <c r="H71" s="136"/>
      <c r="I71" s="136"/>
      <c r="J71" s="135"/>
      <c r="K71" s="135"/>
      <c r="L71" s="135"/>
      <c r="M71" s="135"/>
      <c r="N71" s="135"/>
      <c r="O71" s="136"/>
      <c r="P71" s="136"/>
      <c r="Q71" s="136"/>
      <c r="R71" s="136"/>
      <c r="T71" s="131"/>
      <c r="U71" s="147">
        <f>'5E D2'!J36</f>
        <v>0</v>
      </c>
      <c r="V71" s="132"/>
      <c r="W71" s="132"/>
      <c r="X71" s="132"/>
      <c r="Y71" s="132"/>
      <c r="Z71" s="132"/>
      <c r="AA71" s="132"/>
      <c r="AB71" s="132"/>
      <c r="AC71" s="132"/>
      <c r="AD71" s="132"/>
      <c r="AE71" s="132"/>
      <c r="AF71" s="132"/>
      <c r="AG71" s="132"/>
      <c r="AH71" s="132"/>
      <c r="AI71" s="132"/>
    </row>
    <row r="72" spans="1:35" s="128" customFormat="1" ht="22.5" customHeight="1">
      <c r="C72" s="137"/>
      <c r="D72" s="148" t="e">
        <f>+#REF!</f>
        <v>#REF!</v>
      </c>
      <c r="E72" s="138"/>
      <c r="F72" s="138"/>
      <c r="G72" s="138"/>
      <c r="H72" s="138"/>
      <c r="I72" s="138"/>
      <c r="J72" s="135"/>
      <c r="K72" s="135"/>
      <c r="L72" s="135"/>
      <c r="M72" s="135"/>
      <c r="N72" s="135"/>
      <c r="O72" s="138"/>
      <c r="P72" s="138"/>
      <c r="Q72" s="138"/>
      <c r="R72" s="138"/>
      <c r="T72" s="137"/>
      <c r="U72" s="148">
        <f>'5E D2'!J37</f>
        <v>0</v>
      </c>
      <c r="V72" s="139"/>
      <c r="W72" s="139"/>
      <c r="X72" s="139"/>
      <c r="Y72" s="139"/>
      <c r="Z72" s="139"/>
      <c r="AA72" s="139"/>
      <c r="AB72" s="139"/>
      <c r="AC72" s="139"/>
      <c r="AD72" s="139"/>
      <c r="AE72" s="139"/>
      <c r="AF72" s="139"/>
      <c r="AG72" s="139"/>
      <c r="AH72" s="139"/>
      <c r="AI72" s="139"/>
    </row>
    <row r="73" spans="1:35">
      <c r="C73" s="309"/>
      <c r="D73" s="309"/>
      <c r="E73" s="309"/>
      <c r="F73" s="309"/>
      <c r="G73" s="309"/>
      <c r="H73" s="309"/>
      <c r="I73" s="309"/>
      <c r="J73" s="309"/>
      <c r="K73" s="309"/>
      <c r="L73" s="309"/>
      <c r="M73" s="309"/>
      <c r="N73" s="309"/>
      <c r="O73" s="309"/>
      <c r="P73" s="309"/>
      <c r="Q73" s="309"/>
      <c r="R73" s="309"/>
      <c r="T73" s="309"/>
      <c r="U73" s="309"/>
      <c r="V73" s="309"/>
      <c r="W73" s="309"/>
      <c r="X73" s="309"/>
      <c r="Y73" s="309"/>
      <c r="Z73" s="309"/>
      <c r="AA73" s="309"/>
      <c r="AB73" s="309"/>
      <c r="AC73" s="309"/>
      <c r="AD73" s="309"/>
    </row>
    <row r="74" spans="1:35">
      <c r="C74" s="141"/>
      <c r="D74" s="141"/>
      <c r="E74" s="141"/>
      <c r="F74" s="141"/>
      <c r="G74" s="141"/>
      <c r="H74" s="141"/>
      <c r="I74" s="141"/>
      <c r="J74" s="141"/>
      <c r="K74" s="141"/>
      <c r="L74" s="141"/>
      <c r="M74" s="141"/>
      <c r="N74" s="141"/>
      <c r="O74" s="141"/>
      <c r="P74" s="141"/>
      <c r="Q74" s="141"/>
      <c r="R74" s="141"/>
      <c r="T74" s="141"/>
      <c r="U74" s="141"/>
      <c r="V74" s="141"/>
      <c r="W74" s="141"/>
      <c r="X74" s="141"/>
      <c r="Y74" s="141"/>
      <c r="Z74" s="141"/>
      <c r="AA74" s="141"/>
      <c r="AB74" s="141"/>
      <c r="AC74" s="141"/>
      <c r="AD74" s="141"/>
      <c r="AE74" s="141"/>
      <c r="AF74" s="141"/>
      <c r="AG74" s="141"/>
      <c r="AH74" s="141"/>
      <c r="AI74" s="141"/>
    </row>
    <row r="75" spans="1:35">
      <c r="C75" s="310"/>
      <c r="D75" s="310"/>
      <c r="E75" s="310"/>
      <c r="F75" s="310"/>
      <c r="G75" s="310"/>
      <c r="H75" s="310"/>
      <c r="I75" s="310"/>
      <c r="J75" s="310"/>
      <c r="K75" s="310"/>
      <c r="L75" s="310"/>
      <c r="M75" s="310"/>
      <c r="N75" s="310"/>
      <c r="O75" s="310"/>
      <c r="P75" s="310"/>
      <c r="Q75" s="310"/>
      <c r="R75" s="310"/>
      <c r="T75" s="310"/>
      <c r="U75" s="310"/>
      <c r="V75" s="310"/>
      <c r="W75" s="310"/>
      <c r="X75" s="310"/>
      <c r="Y75" s="310"/>
      <c r="Z75" s="310"/>
      <c r="AA75" s="310"/>
      <c r="AB75" s="310"/>
      <c r="AC75" s="310"/>
      <c r="AD75" s="310"/>
    </row>
    <row r="77" spans="1:35" ht="53.25" customHeight="1">
      <c r="C77" s="115"/>
      <c r="D77" s="116"/>
      <c r="E77" s="117"/>
      <c r="F77" s="117"/>
      <c r="G77" s="117"/>
      <c r="H77" s="117"/>
      <c r="I77" s="117"/>
      <c r="J77" s="117"/>
      <c r="K77" s="117"/>
      <c r="L77" s="117"/>
      <c r="M77" s="117"/>
      <c r="N77" s="117"/>
      <c r="O77" s="117"/>
      <c r="P77" s="117"/>
      <c r="Q77" s="117"/>
      <c r="R77" s="117"/>
      <c r="T77" s="115"/>
      <c r="U77" s="116"/>
      <c r="V77" s="117"/>
      <c r="W77" s="117"/>
      <c r="X77" s="117"/>
      <c r="Y77" s="117"/>
      <c r="Z77" s="117"/>
      <c r="AA77" s="117"/>
      <c r="AB77" s="117"/>
      <c r="AC77" s="117"/>
      <c r="AD77" s="117"/>
      <c r="AE77" s="117"/>
      <c r="AF77" s="117"/>
      <c r="AG77" s="117"/>
      <c r="AH77" s="117"/>
      <c r="AI77" s="117"/>
    </row>
    <row r="78" spans="1:35" ht="5.25" customHeight="1"/>
    <row r="79" spans="1:35">
      <c r="A79" s="119" t="s">
        <v>28</v>
      </c>
      <c r="C79" s="302" t="str">
        <f>C3</f>
        <v>Année 2021/2022</v>
      </c>
      <c r="D79" s="302"/>
      <c r="E79" s="120"/>
      <c r="F79" s="120"/>
      <c r="G79" s="120"/>
      <c r="H79" s="120"/>
      <c r="I79" s="120"/>
      <c r="J79" s="120"/>
      <c r="K79" s="303" t="str">
        <f>+CONCATENATE("Période ",$A$8)</f>
        <v>Période 4</v>
      </c>
      <c r="L79" s="303"/>
      <c r="M79" s="303"/>
      <c r="N79" s="303"/>
      <c r="O79" s="303"/>
      <c r="P79" s="303"/>
      <c r="Q79" s="303"/>
      <c r="R79" s="303"/>
      <c r="T79" s="302" t="str">
        <f>+C79</f>
        <v>Année 2021/2022</v>
      </c>
      <c r="U79" s="302"/>
      <c r="V79" s="120"/>
      <c r="W79" s="120"/>
      <c r="X79" s="120"/>
      <c r="Y79" s="120"/>
      <c r="Z79" s="120"/>
      <c r="AA79" s="120"/>
      <c r="AB79" s="303" t="str">
        <f>+CONCATENATE("Période ",$A$8)</f>
        <v>Période 4</v>
      </c>
      <c r="AC79" s="303"/>
      <c r="AD79" s="303"/>
      <c r="AE79" s="303"/>
      <c r="AF79" s="303"/>
      <c r="AG79" s="303"/>
      <c r="AH79" s="303"/>
      <c r="AI79" s="303"/>
    </row>
    <row r="80" spans="1:35">
      <c r="A80" s="121"/>
      <c r="C80" s="122"/>
      <c r="D80" s="122"/>
      <c r="E80" s="123"/>
      <c r="F80" s="123"/>
      <c r="G80" s="123"/>
      <c r="H80" s="123"/>
      <c r="I80" s="123"/>
      <c r="J80" s="123"/>
      <c r="K80" s="123"/>
      <c r="L80" s="123"/>
      <c r="M80" s="123"/>
      <c r="N80" s="123"/>
      <c r="O80" s="123"/>
      <c r="P80" s="123"/>
      <c r="Q80" s="123"/>
      <c r="R80" s="123"/>
      <c r="T80" s="122"/>
      <c r="U80" s="122"/>
      <c r="V80" s="123"/>
      <c r="W80" s="123"/>
      <c r="X80" s="123"/>
      <c r="Y80" s="123"/>
      <c r="Z80" s="123"/>
      <c r="AA80" s="123"/>
      <c r="AB80" s="123"/>
      <c r="AC80" s="123"/>
      <c r="AD80" s="123"/>
      <c r="AE80" s="123"/>
      <c r="AF80" s="123"/>
      <c r="AG80" s="123"/>
      <c r="AH80" s="123"/>
      <c r="AI80" s="123"/>
    </row>
    <row r="81" spans="1:35" ht="15.75">
      <c r="A81" s="119" t="s">
        <v>38</v>
      </c>
      <c r="C81" s="124" t="s">
        <v>39</v>
      </c>
      <c r="D81" s="304"/>
      <c r="E81" s="304"/>
      <c r="F81" s="304"/>
      <c r="G81" s="304"/>
      <c r="H81" s="304"/>
      <c r="I81" s="304"/>
      <c r="J81" s="304"/>
      <c r="K81" s="304"/>
      <c r="L81" s="304"/>
      <c r="M81" s="304"/>
      <c r="N81" s="304"/>
      <c r="O81" s="304"/>
      <c r="P81" s="304"/>
      <c r="Q81" s="304"/>
      <c r="R81" s="304"/>
      <c r="T81" s="124" t="s">
        <v>39</v>
      </c>
      <c r="U81" s="304"/>
      <c r="V81" s="304"/>
      <c r="W81" s="304"/>
      <c r="X81" s="304"/>
      <c r="Y81" s="304"/>
      <c r="Z81" s="304"/>
      <c r="AA81" s="304"/>
      <c r="AB81" s="304"/>
      <c r="AC81" s="304"/>
      <c r="AD81" s="304"/>
      <c r="AE81" s="304"/>
      <c r="AF81" s="304"/>
      <c r="AG81" s="304"/>
      <c r="AH81" s="304"/>
      <c r="AI81" s="304"/>
    </row>
    <row r="82" spans="1:35">
      <c r="A82" s="125"/>
    </row>
    <row r="83" spans="1:35" ht="18" customHeight="1">
      <c r="A83" s="119" t="s">
        <v>41</v>
      </c>
      <c r="C83" s="124"/>
      <c r="T83" s="124"/>
    </row>
    <row r="84" spans="1:35" ht="15" customHeight="1">
      <c r="A84" s="125">
        <v>4</v>
      </c>
      <c r="C84" s="307" t="s">
        <v>65</v>
      </c>
      <c r="D84" s="307"/>
      <c r="E84" s="307"/>
      <c r="F84" s="307"/>
      <c r="G84" s="307"/>
      <c r="H84" s="307"/>
      <c r="I84" s="307"/>
      <c r="J84" s="307"/>
      <c r="K84" s="307"/>
      <c r="L84" s="307"/>
      <c r="M84" s="307"/>
      <c r="N84" s="307"/>
      <c r="O84" s="307"/>
      <c r="P84" s="307"/>
      <c r="Q84" s="307"/>
      <c r="R84" s="307"/>
      <c r="T84" s="307" t="s">
        <v>65</v>
      </c>
      <c r="U84" s="307"/>
      <c r="V84" s="307"/>
      <c r="W84" s="307"/>
      <c r="X84" s="307"/>
      <c r="Y84" s="307"/>
      <c r="Z84" s="307"/>
      <c r="AA84" s="307"/>
      <c r="AB84" s="307"/>
      <c r="AC84" s="307"/>
      <c r="AD84" s="307"/>
      <c r="AE84" s="307"/>
      <c r="AF84" s="307"/>
      <c r="AG84" s="307"/>
      <c r="AH84" s="307"/>
      <c r="AI84" s="307"/>
    </row>
    <row r="85" spans="1:35" ht="166.5" customHeight="1">
      <c r="C85" s="307"/>
      <c r="D85" s="307"/>
      <c r="E85" s="307"/>
      <c r="F85" s="307"/>
      <c r="G85" s="307"/>
      <c r="H85" s="307"/>
      <c r="I85" s="307"/>
      <c r="J85" s="307"/>
      <c r="K85" s="307"/>
      <c r="L85" s="307"/>
      <c r="M85" s="307"/>
      <c r="N85" s="307"/>
      <c r="O85" s="307"/>
      <c r="P85" s="307"/>
      <c r="Q85" s="307"/>
      <c r="R85" s="307"/>
      <c r="T85" s="307"/>
      <c r="U85" s="307"/>
      <c r="V85" s="307"/>
      <c r="W85" s="307"/>
      <c r="X85" s="307"/>
      <c r="Y85" s="307"/>
      <c r="Z85" s="307"/>
      <c r="AA85" s="307"/>
      <c r="AB85" s="307"/>
      <c r="AC85" s="307"/>
      <c r="AD85" s="307"/>
      <c r="AE85" s="307"/>
      <c r="AF85" s="307"/>
      <c r="AG85" s="307"/>
      <c r="AH85" s="307"/>
      <c r="AI85" s="307"/>
    </row>
    <row r="86" spans="1:35" ht="9" customHeight="1"/>
    <row r="87" spans="1:35" ht="63.75" customHeight="1">
      <c r="E87" s="305" t="s">
        <v>66</v>
      </c>
      <c r="F87" s="305" t="s">
        <v>67</v>
      </c>
      <c r="G87" s="306" t="s">
        <v>68</v>
      </c>
      <c r="H87" s="308" t="s">
        <v>69</v>
      </c>
      <c r="I87" s="305" t="s">
        <v>70</v>
      </c>
      <c r="J87" s="305" t="s">
        <v>71</v>
      </c>
      <c r="K87" s="305" t="s">
        <v>72</v>
      </c>
      <c r="L87" s="305" t="s">
        <v>73</v>
      </c>
      <c r="M87" s="306" t="s">
        <v>74</v>
      </c>
      <c r="N87" s="311" t="s">
        <v>75</v>
      </c>
      <c r="O87" s="305" t="s">
        <v>76</v>
      </c>
      <c r="P87" s="305" t="s">
        <v>77</v>
      </c>
      <c r="Q87" s="305" t="s">
        <v>78</v>
      </c>
      <c r="R87" s="306" t="s">
        <v>79</v>
      </c>
      <c r="V87" s="305" t="s">
        <v>66</v>
      </c>
      <c r="W87" s="305" t="s">
        <v>67</v>
      </c>
      <c r="X87" s="306" t="s">
        <v>68</v>
      </c>
      <c r="Y87" s="308" t="s">
        <v>69</v>
      </c>
      <c r="Z87" s="305" t="s">
        <v>70</v>
      </c>
      <c r="AA87" s="305" t="s">
        <v>71</v>
      </c>
      <c r="AB87" s="305" t="s">
        <v>72</v>
      </c>
      <c r="AC87" s="305" t="s">
        <v>73</v>
      </c>
      <c r="AD87" s="306" t="s">
        <v>74</v>
      </c>
      <c r="AE87" s="311" t="s">
        <v>75</v>
      </c>
      <c r="AF87" s="305" t="s">
        <v>76</v>
      </c>
      <c r="AG87" s="305" t="s">
        <v>77</v>
      </c>
      <c r="AH87" s="305" t="s">
        <v>78</v>
      </c>
      <c r="AI87" s="306" t="s">
        <v>79</v>
      </c>
    </row>
    <row r="88" spans="1:35" ht="15.75">
      <c r="C88" s="126" t="s">
        <v>51</v>
      </c>
      <c r="D88" s="127" t="s">
        <v>52</v>
      </c>
      <c r="E88" s="305"/>
      <c r="F88" s="305"/>
      <c r="G88" s="306"/>
      <c r="H88" s="308"/>
      <c r="I88" s="305"/>
      <c r="J88" s="305"/>
      <c r="K88" s="305"/>
      <c r="L88" s="305"/>
      <c r="M88" s="306"/>
      <c r="N88" s="311"/>
      <c r="O88" s="305"/>
      <c r="P88" s="305"/>
      <c r="Q88" s="305"/>
      <c r="R88" s="306"/>
      <c r="T88" s="126" t="s">
        <v>51</v>
      </c>
      <c r="U88" s="127" t="s">
        <v>52</v>
      </c>
      <c r="V88" s="305"/>
      <c r="W88" s="305"/>
      <c r="X88" s="306"/>
      <c r="Y88" s="308"/>
      <c r="Z88" s="305"/>
      <c r="AA88" s="305"/>
      <c r="AB88" s="305"/>
      <c r="AC88" s="305"/>
      <c r="AD88" s="306"/>
      <c r="AE88" s="311"/>
      <c r="AF88" s="305"/>
      <c r="AG88" s="305"/>
      <c r="AH88" s="305"/>
      <c r="AI88" s="306"/>
    </row>
    <row r="89" spans="1:35" s="128" customFormat="1" ht="21" customHeight="1">
      <c r="C89" s="129" t="s">
        <v>56</v>
      </c>
      <c r="D89" s="97">
        <f>+'5E D2'!B76</f>
        <v>0</v>
      </c>
      <c r="E89" s="130"/>
      <c r="F89" s="130"/>
      <c r="G89" s="130"/>
      <c r="H89" s="130"/>
      <c r="I89" s="130"/>
      <c r="J89" s="130"/>
      <c r="K89" s="130"/>
      <c r="L89" s="130"/>
      <c r="M89" s="130"/>
      <c r="N89" s="130"/>
      <c r="O89" s="130"/>
      <c r="P89" s="130"/>
      <c r="Q89" s="130"/>
      <c r="R89" s="130"/>
      <c r="T89" s="129" t="s">
        <v>56</v>
      </c>
      <c r="U89" s="97">
        <f>'[7]5E B2'!A105</f>
        <v>0</v>
      </c>
      <c r="V89" s="130"/>
      <c r="W89" s="130"/>
      <c r="X89" s="130"/>
      <c r="Y89" s="130"/>
      <c r="Z89" s="130"/>
      <c r="AA89" s="130"/>
      <c r="AB89" s="130"/>
      <c r="AC89" s="130"/>
      <c r="AD89" s="130"/>
      <c r="AE89" s="130"/>
      <c r="AF89" s="130"/>
      <c r="AG89" s="130"/>
      <c r="AH89" s="130"/>
      <c r="AI89" s="130"/>
    </row>
    <row r="90" spans="1:35" s="128" customFormat="1" ht="22.5" hidden="1" customHeight="1">
      <c r="C90" s="131"/>
      <c r="D90" s="147" t="str">
        <f>+'5E D2'!B77</f>
        <v>Purée de pommes HVE</v>
      </c>
      <c r="E90" s="132"/>
      <c r="F90" s="132"/>
      <c r="G90" s="132"/>
      <c r="H90" s="132"/>
      <c r="I90" s="132"/>
      <c r="J90" s="132"/>
      <c r="K90" s="132"/>
      <c r="L90" s="132"/>
      <c r="M90" s="132"/>
      <c r="N90" s="132"/>
      <c r="O90" s="132"/>
      <c r="P90" s="132"/>
      <c r="Q90" s="132"/>
      <c r="R90" s="132"/>
      <c r="T90" s="131"/>
      <c r="U90" s="147">
        <f>'[7]5E B2'!A106</f>
        <v>0</v>
      </c>
      <c r="V90" s="132"/>
      <c r="W90" s="132"/>
      <c r="X90" s="132"/>
      <c r="Y90" s="132"/>
      <c r="Z90" s="132"/>
      <c r="AA90" s="132"/>
      <c r="AB90" s="132"/>
      <c r="AC90" s="132"/>
      <c r="AD90" s="132"/>
      <c r="AE90" s="132"/>
      <c r="AF90" s="132"/>
      <c r="AG90" s="132"/>
      <c r="AH90" s="132"/>
      <c r="AI90" s="132"/>
    </row>
    <row r="91" spans="1:35" s="128" customFormat="1" ht="22.5" hidden="1" customHeight="1">
      <c r="C91" s="131"/>
      <c r="D91" s="147">
        <f>+'5E D2'!B78</f>
        <v>0</v>
      </c>
      <c r="E91" s="132"/>
      <c r="F91" s="132"/>
      <c r="G91" s="132"/>
      <c r="H91" s="132"/>
      <c r="I91" s="132"/>
      <c r="J91" s="132"/>
      <c r="K91" s="132"/>
      <c r="L91" s="132"/>
      <c r="M91" s="132"/>
      <c r="N91" s="132"/>
      <c r="O91" s="132"/>
      <c r="P91" s="132"/>
      <c r="Q91" s="132"/>
      <c r="R91" s="132"/>
      <c r="T91" s="131"/>
      <c r="U91" s="147">
        <f>'[7]5E B2'!A107</f>
        <v>0</v>
      </c>
      <c r="V91" s="132"/>
      <c r="W91" s="132"/>
      <c r="X91" s="132"/>
      <c r="Y91" s="132"/>
      <c r="Z91" s="132"/>
      <c r="AA91" s="132"/>
      <c r="AB91" s="132"/>
      <c r="AC91" s="132"/>
      <c r="AD91" s="132"/>
      <c r="AE91" s="132"/>
      <c r="AF91" s="132"/>
      <c r="AG91" s="132"/>
      <c r="AH91" s="132"/>
      <c r="AI91" s="132"/>
    </row>
    <row r="92" spans="1:35" s="128" customFormat="1" ht="22.5" customHeight="1">
      <c r="C92" s="133">
        <f>+$A$4</f>
        <v>46139</v>
      </c>
      <c r="D92" s="147" t="str">
        <f>+'5E D2'!B79</f>
        <v xml:space="preserve">             Repas végétarien</v>
      </c>
      <c r="E92" s="132"/>
      <c r="F92" s="132"/>
      <c r="G92" s="132"/>
      <c r="H92" s="132"/>
      <c r="I92" s="132"/>
      <c r="J92" s="132"/>
      <c r="K92" s="132"/>
      <c r="L92" s="132"/>
      <c r="M92" s="132"/>
      <c r="N92" s="132"/>
      <c r="O92" s="132"/>
      <c r="P92" s="132"/>
      <c r="Q92" s="132"/>
      <c r="R92" s="132"/>
      <c r="T92" s="133">
        <f>+C140+3</f>
        <v>46146</v>
      </c>
      <c r="U92" s="147">
        <f>'[7]5E B2'!A108</f>
        <v>0</v>
      </c>
      <c r="V92" s="132"/>
      <c r="W92" s="132"/>
      <c r="X92" s="132"/>
      <c r="Y92" s="132"/>
      <c r="Z92" s="132"/>
      <c r="AA92" s="132"/>
      <c r="AB92" s="132"/>
      <c r="AC92" s="132"/>
      <c r="AD92" s="132"/>
      <c r="AE92" s="132"/>
      <c r="AF92" s="132"/>
      <c r="AG92" s="132"/>
      <c r="AH92" s="132"/>
      <c r="AI92" s="132"/>
    </row>
    <row r="93" spans="1:35" s="128" customFormat="1" ht="22.5" hidden="1" customHeight="1">
      <c r="C93" s="133"/>
      <c r="D93" s="147">
        <f>+'5E D2'!B80</f>
        <v>0</v>
      </c>
      <c r="E93" s="132"/>
      <c r="F93" s="132"/>
      <c r="G93" s="132"/>
      <c r="H93" s="132"/>
      <c r="I93" s="132"/>
      <c r="J93" s="132"/>
      <c r="K93" s="132"/>
      <c r="L93" s="132"/>
      <c r="M93" s="132"/>
      <c r="N93" s="132"/>
      <c r="O93" s="132"/>
      <c r="P93" s="132"/>
      <c r="Q93" s="132"/>
      <c r="R93" s="132"/>
      <c r="T93" s="133"/>
      <c r="U93" s="147">
        <f>'[7]5E B2'!A109</f>
        <v>0</v>
      </c>
      <c r="V93" s="132"/>
      <c r="W93" s="132"/>
      <c r="X93" s="132"/>
      <c r="Y93" s="132"/>
      <c r="Z93" s="132"/>
      <c r="AA93" s="132"/>
      <c r="AB93" s="132"/>
      <c r="AC93" s="132"/>
      <c r="AD93" s="132"/>
      <c r="AE93" s="132"/>
      <c r="AF93" s="132"/>
      <c r="AG93" s="132"/>
      <c r="AH93" s="132"/>
      <c r="AI93" s="132"/>
    </row>
    <row r="94" spans="1:35" s="128" customFormat="1" ht="22.5" hidden="1" customHeight="1">
      <c r="C94" s="133"/>
      <c r="D94" s="147" t="e">
        <f>+'5E D2'!#REF!</f>
        <v>#REF!</v>
      </c>
      <c r="E94" s="132"/>
      <c r="F94" s="132"/>
      <c r="G94" s="132"/>
      <c r="H94" s="132"/>
      <c r="I94" s="132"/>
      <c r="J94" s="132"/>
      <c r="K94" s="132"/>
      <c r="L94" s="132"/>
      <c r="M94" s="132"/>
      <c r="N94" s="132"/>
      <c r="O94" s="132"/>
      <c r="P94" s="132"/>
      <c r="Q94" s="132"/>
      <c r="R94" s="132"/>
      <c r="T94" s="133"/>
      <c r="U94" s="147">
        <f>'[7]5E B2'!A110</f>
        <v>0</v>
      </c>
      <c r="V94" s="132"/>
      <c r="W94" s="132"/>
      <c r="X94" s="132"/>
      <c r="Y94" s="132"/>
      <c r="Z94" s="132"/>
      <c r="AA94" s="132"/>
      <c r="AB94" s="132"/>
      <c r="AC94" s="132"/>
      <c r="AD94" s="132"/>
      <c r="AE94" s="132"/>
      <c r="AF94" s="132"/>
      <c r="AG94" s="132"/>
      <c r="AH94" s="132"/>
      <c r="AI94" s="132"/>
    </row>
    <row r="95" spans="1:35" s="128" customFormat="1" ht="21" customHeight="1">
      <c r="C95" s="134"/>
      <c r="D95" s="147">
        <f>+'5E D2'!B81</f>
        <v>0</v>
      </c>
      <c r="E95" s="132"/>
      <c r="F95" s="132"/>
      <c r="G95" s="132"/>
      <c r="H95" s="132"/>
      <c r="I95" s="132"/>
      <c r="J95" s="132"/>
      <c r="K95" s="135"/>
      <c r="L95" s="135"/>
      <c r="M95" s="135"/>
      <c r="N95" s="135"/>
      <c r="O95" s="135"/>
      <c r="P95" s="135"/>
      <c r="Q95" s="135"/>
      <c r="R95" s="136"/>
      <c r="T95" s="134"/>
      <c r="U95" s="147">
        <f>'[7]5E B2'!A111</f>
        <v>0</v>
      </c>
      <c r="V95" s="132"/>
      <c r="W95" s="132"/>
      <c r="X95" s="132"/>
      <c r="Y95" s="132"/>
      <c r="Z95" s="132"/>
      <c r="AA95" s="132"/>
      <c r="AB95" s="132"/>
      <c r="AC95" s="132"/>
      <c r="AD95" s="132"/>
      <c r="AE95" s="132"/>
      <c r="AF95" s="132"/>
      <c r="AG95" s="132"/>
      <c r="AH95" s="132"/>
      <c r="AI95" s="132"/>
    </row>
    <row r="96" spans="1:35" s="128" customFormat="1" ht="22.5" hidden="1" customHeight="1">
      <c r="C96" s="134"/>
      <c r="D96" s="147">
        <f>+'5E D2'!B82</f>
        <v>0</v>
      </c>
      <c r="E96" s="135"/>
      <c r="F96" s="135"/>
      <c r="G96" s="135"/>
      <c r="H96" s="135"/>
      <c r="I96" s="135"/>
      <c r="J96" s="135"/>
      <c r="K96" s="135"/>
      <c r="L96" s="135"/>
      <c r="M96" s="135"/>
      <c r="N96" s="135"/>
      <c r="O96" s="135"/>
      <c r="P96" s="135"/>
      <c r="Q96" s="135"/>
      <c r="R96" s="136"/>
      <c r="T96" s="134"/>
      <c r="U96" s="147">
        <f>'[7]5E B2'!A112</f>
        <v>0</v>
      </c>
      <c r="V96" s="132"/>
      <c r="W96" s="132"/>
      <c r="X96" s="132"/>
      <c r="Y96" s="132"/>
      <c r="Z96" s="132"/>
      <c r="AA96" s="132"/>
      <c r="AB96" s="132"/>
      <c r="AC96" s="132"/>
      <c r="AD96" s="132"/>
      <c r="AE96" s="132"/>
      <c r="AF96" s="132"/>
      <c r="AG96" s="132"/>
      <c r="AH96" s="132"/>
      <c r="AI96" s="132"/>
    </row>
    <row r="97" spans="3:35" s="128" customFormat="1" ht="0.75" customHeight="1">
      <c r="C97" s="134"/>
      <c r="D97" s="147" t="str">
        <f>+'5E D2'!B83</f>
        <v>Semaine 22 du lundi 25 mai au vendredi  29 mai 2026</v>
      </c>
      <c r="E97" s="135"/>
      <c r="F97" s="135"/>
      <c r="G97" s="135"/>
      <c r="H97" s="135"/>
      <c r="I97" s="135"/>
      <c r="J97" s="135"/>
      <c r="K97" s="135"/>
      <c r="L97" s="135"/>
      <c r="M97" s="135"/>
      <c r="N97" s="135"/>
      <c r="O97" s="135"/>
      <c r="P97" s="135"/>
      <c r="Q97" s="135"/>
      <c r="R97" s="136"/>
      <c r="T97" s="134"/>
      <c r="U97" s="147">
        <f>'[7]5E B2'!A113</f>
        <v>0</v>
      </c>
      <c r="V97" s="132"/>
      <c r="W97" s="132"/>
      <c r="X97" s="132"/>
      <c r="Y97" s="132"/>
      <c r="Z97" s="132"/>
      <c r="AA97" s="132"/>
      <c r="AB97" s="132"/>
      <c r="AC97" s="132"/>
      <c r="AD97" s="132"/>
      <c r="AE97" s="132"/>
      <c r="AF97" s="132"/>
      <c r="AG97" s="132"/>
      <c r="AH97" s="132"/>
      <c r="AI97" s="132"/>
    </row>
    <row r="98" spans="3:35" s="128" customFormat="1" ht="22.5" customHeight="1">
      <c r="C98" s="131"/>
      <c r="D98" s="147" t="e">
        <f>+'5E D2'!#REF!</f>
        <v>#REF!</v>
      </c>
      <c r="E98" s="136"/>
      <c r="F98" s="136"/>
      <c r="G98" s="136"/>
      <c r="H98" s="136"/>
      <c r="I98" s="136"/>
      <c r="J98" s="135"/>
      <c r="K98" s="135"/>
      <c r="L98" s="135"/>
      <c r="M98" s="135"/>
      <c r="N98" s="135"/>
      <c r="O98" s="136"/>
      <c r="P98" s="136"/>
      <c r="Q98" s="136"/>
      <c r="R98" s="136"/>
      <c r="T98" s="131"/>
      <c r="U98" s="147">
        <f>'[7]5E B2'!A114</f>
        <v>0</v>
      </c>
      <c r="V98" s="132"/>
      <c r="W98" s="132"/>
      <c r="X98" s="132"/>
      <c r="Y98" s="132"/>
      <c r="Z98" s="132"/>
      <c r="AA98" s="132"/>
      <c r="AB98" s="132"/>
      <c r="AC98" s="132"/>
      <c r="AD98" s="132"/>
      <c r="AE98" s="132"/>
      <c r="AF98" s="132"/>
      <c r="AG98" s="132"/>
      <c r="AH98" s="132"/>
      <c r="AI98" s="132"/>
    </row>
    <row r="99" spans="3:35" s="128" customFormat="1" ht="22.5" hidden="1" customHeight="1">
      <c r="C99" s="131"/>
      <c r="D99" s="147">
        <f>+'5E D2'!B84</f>
        <v>0</v>
      </c>
      <c r="E99" s="136"/>
      <c r="F99" s="136"/>
      <c r="G99" s="136"/>
      <c r="H99" s="136"/>
      <c r="I99" s="136"/>
      <c r="J99" s="135"/>
      <c r="K99" s="135"/>
      <c r="L99" s="135"/>
      <c r="M99" s="135"/>
      <c r="N99" s="135"/>
      <c r="O99" s="136"/>
      <c r="P99" s="136"/>
      <c r="Q99" s="136"/>
      <c r="R99" s="136"/>
      <c r="T99" s="131"/>
      <c r="U99" s="147">
        <f>'[7]5E B2'!A115</f>
        <v>0</v>
      </c>
      <c r="V99" s="132"/>
      <c r="W99" s="132"/>
      <c r="X99" s="132"/>
      <c r="Y99" s="132"/>
      <c r="Z99" s="132"/>
      <c r="AA99" s="132"/>
      <c r="AB99" s="132"/>
      <c r="AC99" s="132"/>
      <c r="AD99" s="132"/>
      <c r="AE99" s="132"/>
      <c r="AF99" s="132"/>
      <c r="AG99" s="132"/>
      <c r="AH99" s="132"/>
      <c r="AI99" s="132"/>
    </row>
    <row r="100" spans="3:35" s="128" customFormat="1" ht="22.5" customHeight="1">
      <c r="C100" s="137"/>
      <c r="D100" s="148">
        <f>+'5E D2'!B85</f>
        <v>0</v>
      </c>
      <c r="E100" s="138"/>
      <c r="F100" s="138"/>
      <c r="G100" s="138"/>
      <c r="H100" s="138"/>
      <c r="I100" s="138"/>
      <c r="J100" s="135"/>
      <c r="K100" s="135"/>
      <c r="L100" s="135"/>
      <c r="M100" s="135"/>
      <c r="N100" s="135"/>
      <c r="O100" s="138"/>
      <c r="P100" s="138"/>
      <c r="Q100" s="138"/>
      <c r="R100" s="138"/>
      <c r="T100" s="137"/>
      <c r="U100" s="148">
        <f>'[7]5E B2'!A116</f>
        <v>0</v>
      </c>
      <c r="V100" s="139"/>
      <c r="W100" s="139"/>
      <c r="X100" s="139"/>
      <c r="Y100" s="139"/>
      <c r="Z100" s="139"/>
      <c r="AA100" s="139"/>
      <c r="AB100" s="139"/>
      <c r="AC100" s="139"/>
      <c r="AD100" s="139"/>
      <c r="AE100" s="139"/>
      <c r="AF100" s="139"/>
      <c r="AG100" s="139"/>
      <c r="AH100" s="139"/>
      <c r="AI100" s="139"/>
    </row>
    <row r="101" spans="3:35" s="128" customFormat="1" ht="21" customHeight="1">
      <c r="C101" s="129" t="s">
        <v>58</v>
      </c>
      <c r="D101" s="97">
        <f>+'5E D2'!D76</f>
        <v>0</v>
      </c>
      <c r="E101" s="130"/>
      <c r="F101" s="130"/>
      <c r="G101" s="130"/>
      <c r="H101" s="130"/>
      <c r="I101" s="130"/>
      <c r="J101" s="130"/>
      <c r="K101" s="130"/>
      <c r="L101" s="130"/>
      <c r="M101" s="130"/>
      <c r="N101" s="130"/>
      <c r="O101" s="130"/>
      <c r="P101" s="130"/>
      <c r="Q101" s="130"/>
      <c r="R101" s="130"/>
      <c r="T101" s="129" t="s">
        <v>58</v>
      </c>
      <c r="U101" s="97">
        <f>'[7]5E B2'!C105</f>
        <v>0</v>
      </c>
      <c r="V101" s="130"/>
      <c r="W101" s="130"/>
      <c r="X101" s="130"/>
      <c r="Y101" s="130"/>
      <c r="Z101" s="130"/>
      <c r="AA101" s="130"/>
      <c r="AB101" s="130"/>
      <c r="AC101" s="130"/>
      <c r="AD101" s="130"/>
      <c r="AE101" s="130"/>
      <c r="AF101" s="130"/>
      <c r="AG101" s="130"/>
      <c r="AH101" s="130"/>
      <c r="AI101" s="130"/>
    </row>
    <row r="102" spans="3:35" s="128" customFormat="1" ht="22.5" hidden="1" customHeight="1">
      <c r="C102" s="131"/>
      <c r="D102" s="147" t="str">
        <f>+'5E D2'!D77</f>
        <v>Fruit de saison</v>
      </c>
      <c r="E102" s="132"/>
      <c r="F102" s="132"/>
      <c r="G102" s="132"/>
      <c r="H102" s="132"/>
      <c r="I102" s="132"/>
      <c r="J102" s="132"/>
      <c r="K102" s="132"/>
      <c r="L102" s="132"/>
      <c r="M102" s="132"/>
      <c r="N102" s="132"/>
      <c r="O102" s="132"/>
      <c r="P102" s="132"/>
      <c r="Q102" s="132"/>
      <c r="R102" s="132"/>
      <c r="T102" s="131"/>
      <c r="U102" s="147">
        <f>'[7]5E B2'!C106</f>
        <v>0</v>
      </c>
      <c r="V102" s="132"/>
      <c r="W102" s="132"/>
      <c r="X102" s="132"/>
      <c r="Y102" s="132"/>
      <c r="Z102" s="132"/>
      <c r="AA102" s="132"/>
      <c r="AB102" s="132"/>
      <c r="AC102" s="132"/>
      <c r="AD102" s="132"/>
      <c r="AE102" s="132"/>
      <c r="AF102" s="132"/>
      <c r="AG102" s="132"/>
      <c r="AH102" s="132"/>
      <c r="AI102" s="132"/>
    </row>
    <row r="103" spans="3:35" s="128" customFormat="1" ht="22.5" hidden="1" customHeight="1">
      <c r="C103" s="131"/>
      <c r="D103" s="147">
        <f>+'5E D2'!D78</f>
        <v>0</v>
      </c>
      <c r="E103" s="132"/>
      <c r="F103" s="132"/>
      <c r="G103" s="132"/>
      <c r="H103" s="132"/>
      <c r="I103" s="132"/>
      <c r="J103" s="132"/>
      <c r="K103" s="132"/>
      <c r="L103" s="132"/>
      <c r="M103" s="132"/>
      <c r="N103" s="132"/>
      <c r="O103" s="132"/>
      <c r="P103" s="132"/>
      <c r="Q103" s="132"/>
      <c r="R103" s="132"/>
      <c r="T103" s="131"/>
      <c r="U103" s="147">
        <f>'[7]5E B2'!C107</f>
        <v>0</v>
      </c>
      <c r="V103" s="132"/>
      <c r="W103" s="132"/>
      <c r="X103" s="132"/>
      <c r="Y103" s="132"/>
      <c r="Z103" s="132"/>
      <c r="AA103" s="132"/>
      <c r="AB103" s="132"/>
      <c r="AC103" s="132"/>
      <c r="AD103" s="132"/>
      <c r="AE103" s="132"/>
      <c r="AF103" s="132"/>
      <c r="AG103" s="132"/>
      <c r="AH103" s="132"/>
      <c r="AI103" s="132"/>
    </row>
    <row r="104" spans="3:35" s="128" customFormat="1" ht="22.5" customHeight="1">
      <c r="C104" s="133">
        <f>+C92+1</f>
        <v>46140</v>
      </c>
      <c r="D104" s="147" t="str">
        <f>+'5E D2'!D79</f>
        <v>℗ Plat contenant du porc</v>
      </c>
      <c r="E104" s="136"/>
      <c r="F104" s="135"/>
      <c r="G104" s="135"/>
      <c r="H104" s="135"/>
      <c r="I104" s="135"/>
      <c r="J104" s="135"/>
      <c r="K104" s="135"/>
      <c r="L104" s="135"/>
      <c r="M104" s="135"/>
      <c r="N104" s="135"/>
      <c r="O104" s="135"/>
      <c r="P104" s="135"/>
      <c r="Q104" s="135"/>
      <c r="R104" s="136"/>
      <c r="T104" s="133">
        <f>+T92+1</f>
        <v>46147</v>
      </c>
      <c r="U104" s="147">
        <f>'[7]5E B2'!C108</f>
        <v>0</v>
      </c>
      <c r="V104" s="132"/>
      <c r="W104" s="132"/>
      <c r="X104" s="132"/>
      <c r="Y104" s="132"/>
      <c r="Z104" s="132"/>
      <c r="AA104" s="132"/>
      <c r="AB104" s="132"/>
      <c r="AC104" s="132"/>
      <c r="AD104" s="132"/>
      <c r="AE104" s="132"/>
      <c r="AF104" s="132"/>
      <c r="AG104" s="132"/>
      <c r="AH104" s="132"/>
      <c r="AI104" s="132"/>
    </row>
    <row r="105" spans="3:35" s="128" customFormat="1" ht="22.5" hidden="1" customHeight="1">
      <c r="C105" s="133"/>
      <c r="D105" s="147">
        <f>+'5E D2'!D80</f>
        <v>0</v>
      </c>
      <c r="E105" s="135"/>
      <c r="F105" s="135"/>
      <c r="G105" s="135"/>
      <c r="H105" s="135"/>
      <c r="I105" s="135"/>
      <c r="J105" s="135"/>
      <c r="K105" s="135"/>
      <c r="L105" s="135"/>
      <c r="M105" s="135"/>
      <c r="N105" s="135"/>
      <c r="O105" s="135"/>
      <c r="P105" s="135"/>
      <c r="Q105" s="135"/>
      <c r="R105" s="135"/>
      <c r="T105" s="133"/>
      <c r="U105" s="147">
        <f>'[7]5E B2'!C109</f>
        <v>0</v>
      </c>
      <c r="V105" s="132"/>
      <c r="W105" s="132"/>
      <c r="X105" s="132"/>
      <c r="Y105" s="132"/>
      <c r="Z105" s="132"/>
      <c r="AA105" s="132"/>
      <c r="AB105" s="132"/>
      <c r="AC105" s="132"/>
      <c r="AD105" s="132"/>
      <c r="AE105" s="132"/>
      <c r="AF105" s="132"/>
      <c r="AG105" s="132"/>
      <c r="AH105" s="132"/>
      <c r="AI105" s="132"/>
    </row>
    <row r="106" spans="3:35" s="128" customFormat="1" ht="22.5" hidden="1" customHeight="1">
      <c r="C106" s="133"/>
      <c r="D106" s="147" t="e">
        <f>+'5E D2'!#REF!</f>
        <v>#REF!</v>
      </c>
      <c r="E106" s="135"/>
      <c r="F106" s="135"/>
      <c r="G106" s="135"/>
      <c r="H106" s="135"/>
      <c r="I106" s="135"/>
      <c r="J106" s="135"/>
      <c r="K106" s="135"/>
      <c r="L106" s="135"/>
      <c r="M106" s="135"/>
      <c r="N106" s="135"/>
      <c r="O106" s="135"/>
      <c r="P106" s="135"/>
      <c r="Q106" s="135"/>
      <c r="R106" s="135"/>
      <c r="T106" s="133"/>
      <c r="U106" s="147">
        <f>'[7]5E B2'!C110</f>
        <v>0</v>
      </c>
      <c r="V106" s="132"/>
      <c r="W106" s="132"/>
      <c r="X106" s="132"/>
      <c r="Y106" s="132"/>
      <c r="Z106" s="132"/>
      <c r="AA106" s="132"/>
      <c r="AB106" s="132"/>
      <c r="AC106" s="132"/>
      <c r="AD106" s="132"/>
      <c r="AE106" s="132"/>
      <c r="AF106" s="132"/>
      <c r="AG106" s="132"/>
      <c r="AH106" s="132"/>
      <c r="AI106" s="132"/>
    </row>
    <row r="107" spans="3:35" s="128" customFormat="1" ht="19.5" customHeight="1">
      <c r="C107" s="134"/>
      <c r="D107" s="147" t="str">
        <f>+'5E D2'!D81</f>
        <v xml:space="preserve">  Scolaires</v>
      </c>
      <c r="E107" s="135"/>
      <c r="F107" s="135"/>
      <c r="G107" s="135"/>
      <c r="H107" s="135"/>
      <c r="I107" s="135"/>
      <c r="J107" s="135"/>
      <c r="K107" s="135"/>
      <c r="L107" s="135"/>
      <c r="M107" s="135"/>
      <c r="N107" s="135"/>
      <c r="O107" s="135"/>
      <c r="P107" s="135"/>
      <c r="Q107" s="135"/>
      <c r="R107" s="136"/>
      <c r="T107" s="134"/>
      <c r="U107" s="147">
        <f>'[7]5E B2'!C111</f>
        <v>0</v>
      </c>
      <c r="V107" s="132"/>
      <c r="W107" s="132"/>
      <c r="X107" s="132"/>
      <c r="Y107" s="132"/>
      <c r="Z107" s="132"/>
      <c r="AA107" s="132"/>
      <c r="AB107" s="132"/>
      <c r="AC107" s="132"/>
      <c r="AD107" s="132"/>
      <c r="AE107" s="132"/>
      <c r="AF107" s="132"/>
      <c r="AG107" s="132"/>
      <c r="AH107" s="132"/>
      <c r="AI107" s="132"/>
    </row>
    <row r="108" spans="3:35" s="128" customFormat="1" ht="22.5" hidden="1" customHeight="1">
      <c r="C108" s="134"/>
      <c r="D108" s="147">
        <f>+'5E D2'!D82</f>
        <v>0</v>
      </c>
      <c r="E108" s="135"/>
      <c r="F108" s="135"/>
      <c r="G108" s="135"/>
      <c r="H108" s="135"/>
      <c r="I108" s="135"/>
      <c r="J108" s="135"/>
      <c r="K108" s="135"/>
      <c r="L108" s="135"/>
      <c r="M108" s="135"/>
      <c r="N108" s="135"/>
      <c r="O108" s="135"/>
      <c r="P108" s="135"/>
      <c r="Q108" s="135"/>
      <c r="R108" s="136"/>
      <c r="T108" s="134"/>
      <c r="U108" s="147">
        <f>'[7]5E B2'!C112</f>
        <v>0</v>
      </c>
      <c r="V108" s="132"/>
      <c r="W108" s="132"/>
      <c r="X108" s="132"/>
      <c r="Y108" s="132"/>
      <c r="Z108" s="132"/>
      <c r="AA108" s="132"/>
      <c r="AB108" s="132"/>
      <c r="AC108" s="132"/>
      <c r="AD108" s="132"/>
      <c r="AE108" s="132"/>
      <c r="AF108" s="132"/>
      <c r="AG108" s="132"/>
      <c r="AH108" s="132"/>
      <c r="AI108" s="132"/>
    </row>
    <row r="109" spans="3:35" s="128" customFormat="1" ht="0.75" customHeight="1">
      <c r="C109" s="134"/>
      <c r="D109" s="147">
        <f>+'5E D2'!D83</f>
        <v>0</v>
      </c>
      <c r="E109" s="135"/>
      <c r="F109" s="135"/>
      <c r="G109" s="135"/>
      <c r="H109" s="135"/>
      <c r="I109" s="135"/>
      <c r="J109" s="135"/>
      <c r="K109" s="135"/>
      <c r="L109" s="135"/>
      <c r="M109" s="135"/>
      <c r="N109" s="135"/>
      <c r="O109" s="135"/>
      <c r="P109" s="135"/>
      <c r="Q109" s="135"/>
      <c r="R109" s="136"/>
      <c r="T109" s="134"/>
      <c r="U109" s="147">
        <f>'[7]5E B2'!C113</f>
        <v>0</v>
      </c>
      <c r="V109" s="132"/>
      <c r="W109" s="132"/>
      <c r="X109" s="132"/>
      <c r="Y109" s="132"/>
      <c r="Z109" s="132"/>
      <c r="AA109" s="132"/>
      <c r="AB109" s="132"/>
      <c r="AC109" s="132"/>
      <c r="AD109" s="132"/>
      <c r="AE109" s="132"/>
      <c r="AF109" s="132"/>
      <c r="AG109" s="132"/>
      <c r="AH109" s="132"/>
      <c r="AI109" s="132"/>
    </row>
    <row r="110" spans="3:35" s="128" customFormat="1" ht="22.5" customHeight="1">
      <c r="C110" s="131"/>
      <c r="D110" s="147" t="e">
        <f>+'5E D2'!#REF!</f>
        <v>#REF!</v>
      </c>
      <c r="E110" s="136"/>
      <c r="F110" s="136"/>
      <c r="G110" s="136"/>
      <c r="H110" s="136"/>
      <c r="I110" s="136"/>
      <c r="J110" s="135"/>
      <c r="K110" s="135"/>
      <c r="L110" s="135"/>
      <c r="M110" s="135"/>
      <c r="N110" s="135"/>
      <c r="O110" s="136"/>
      <c r="P110" s="136"/>
      <c r="Q110" s="136"/>
      <c r="R110" s="136"/>
      <c r="T110" s="131"/>
      <c r="U110" s="147">
        <f>'[7]5E B2'!C114</f>
        <v>0</v>
      </c>
      <c r="V110" s="132"/>
      <c r="W110" s="132"/>
      <c r="X110" s="132"/>
      <c r="Y110" s="132"/>
      <c r="Z110" s="132"/>
      <c r="AA110" s="132"/>
      <c r="AB110" s="132"/>
      <c r="AC110" s="132"/>
      <c r="AD110" s="132"/>
      <c r="AE110" s="132"/>
      <c r="AF110" s="132"/>
      <c r="AG110" s="132"/>
      <c r="AH110" s="132"/>
      <c r="AI110" s="132"/>
    </row>
    <row r="111" spans="3:35" s="128" customFormat="1" ht="22.5" hidden="1" customHeight="1">
      <c r="C111" s="131"/>
      <c r="D111" s="147">
        <f>+'5E D2'!D84</f>
        <v>0</v>
      </c>
      <c r="E111" s="136"/>
      <c r="F111" s="136"/>
      <c r="G111" s="136"/>
      <c r="H111" s="136"/>
      <c r="I111" s="136"/>
      <c r="J111" s="135"/>
      <c r="K111" s="135"/>
      <c r="L111" s="135"/>
      <c r="M111" s="135"/>
      <c r="N111" s="135"/>
      <c r="O111" s="136"/>
      <c r="P111" s="136"/>
      <c r="Q111" s="136"/>
      <c r="R111" s="136"/>
      <c r="T111" s="131"/>
      <c r="U111" s="147">
        <f>'[7]5E B2'!C115</f>
        <v>0</v>
      </c>
      <c r="V111" s="132"/>
      <c r="W111" s="132"/>
      <c r="X111" s="132"/>
      <c r="Y111" s="132"/>
      <c r="Z111" s="132"/>
      <c r="AA111" s="132"/>
      <c r="AB111" s="132"/>
      <c r="AC111" s="132"/>
      <c r="AD111" s="132"/>
      <c r="AE111" s="132"/>
      <c r="AF111" s="132"/>
      <c r="AG111" s="132"/>
      <c r="AH111" s="132"/>
      <c r="AI111" s="132"/>
    </row>
    <row r="112" spans="3:35" s="128" customFormat="1" ht="22.5" customHeight="1">
      <c r="C112" s="137"/>
      <c r="D112" s="148">
        <f>+'5E D2'!D85</f>
        <v>0</v>
      </c>
      <c r="E112" s="138"/>
      <c r="F112" s="138"/>
      <c r="G112" s="138"/>
      <c r="H112" s="138"/>
      <c r="I112" s="138"/>
      <c r="J112" s="135"/>
      <c r="K112" s="135"/>
      <c r="L112" s="135"/>
      <c r="M112" s="135"/>
      <c r="N112" s="135"/>
      <c r="O112" s="138"/>
      <c r="P112" s="138"/>
      <c r="Q112" s="138"/>
      <c r="R112" s="138"/>
      <c r="T112" s="137"/>
      <c r="U112" s="148">
        <f>'[7]5E B2'!C116</f>
        <v>0</v>
      </c>
      <c r="V112" s="139"/>
      <c r="W112" s="139"/>
      <c r="X112" s="139"/>
      <c r="Y112" s="139"/>
      <c r="Z112" s="139"/>
      <c r="AA112" s="139"/>
      <c r="AB112" s="139"/>
      <c r="AC112" s="139"/>
      <c r="AD112" s="139"/>
      <c r="AE112" s="139"/>
      <c r="AF112" s="139"/>
      <c r="AG112" s="139"/>
      <c r="AH112" s="139"/>
      <c r="AI112" s="139"/>
    </row>
    <row r="113" spans="3:35" s="128" customFormat="1" ht="21" customHeight="1">
      <c r="C113" s="129" t="s">
        <v>59</v>
      </c>
      <c r="D113" s="97">
        <f>+'5E D2'!F76</f>
        <v>0</v>
      </c>
      <c r="E113" s="130"/>
      <c r="F113" s="130"/>
      <c r="G113" s="130"/>
      <c r="H113" s="130"/>
      <c r="I113" s="130"/>
      <c r="J113" s="130"/>
      <c r="K113" s="130"/>
      <c r="L113" s="130"/>
      <c r="M113" s="130"/>
      <c r="N113" s="130"/>
      <c r="O113" s="130"/>
      <c r="P113" s="130"/>
      <c r="Q113" s="130"/>
      <c r="R113" s="130"/>
      <c r="T113" s="129" t="s">
        <v>59</v>
      </c>
      <c r="U113" s="97">
        <f>'[7]5E B2'!E105</f>
        <v>0</v>
      </c>
      <c r="V113" s="130"/>
      <c r="W113" s="130"/>
      <c r="X113" s="130"/>
      <c r="Y113" s="130"/>
      <c r="Z113" s="130"/>
      <c r="AA113" s="130"/>
      <c r="AB113" s="130"/>
      <c r="AC113" s="130"/>
      <c r="AD113" s="130"/>
      <c r="AE113" s="130"/>
      <c r="AF113" s="130"/>
      <c r="AG113" s="130"/>
      <c r="AH113" s="130"/>
      <c r="AI113" s="130"/>
    </row>
    <row r="114" spans="3:35" s="128" customFormat="1" ht="22.5" hidden="1" customHeight="1">
      <c r="C114" s="131"/>
      <c r="D114" s="147" t="str">
        <f>+'5E D2'!F77</f>
        <v>Velouté aux fruits</v>
      </c>
      <c r="E114" s="132"/>
      <c r="F114" s="132"/>
      <c r="G114" s="132"/>
      <c r="H114" s="132"/>
      <c r="I114" s="132"/>
      <c r="J114" s="132"/>
      <c r="K114" s="132"/>
      <c r="L114" s="132"/>
      <c r="M114" s="132"/>
      <c r="N114" s="132"/>
      <c r="O114" s="132"/>
      <c r="P114" s="132"/>
      <c r="Q114" s="132"/>
      <c r="R114" s="132"/>
      <c r="T114" s="131"/>
      <c r="U114" s="147">
        <f>'[7]5E B2'!E106</f>
        <v>0</v>
      </c>
      <c r="V114" s="132"/>
      <c r="W114" s="132"/>
      <c r="X114" s="132"/>
      <c r="Y114" s="132"/>
      <c r="Z114" s="132"/>
      <c r="AA114" s="132"/>
      <c r="AB114" s="132"/>
      <c r="AC114" s="132"/>
      <c r="AD114" s="132"/>
      <c r="AE114" s="132"/>
      <c r="AF114" s="132"/>
      <c r="AG114" s="132"/>
      <c r="AH114" s="132"/>
      <c r="AI114" s="132"/>
    </row>
    <row r="115" spans="3:35" s="128" customFormat="1" ht="22.5" hidden="1" customHeight="1">
      <c r="C115" s="131"/>
      <c r="D115" s="147">
        <f>+'5E D2'!F78</f>
        <v>0</v>
      </c>
      <c r="E115" s="132"/>
      <c r="F115" s="132"/>
      <c r="G115" s="132"/>
      <c r="H115" s="132"/>
      <c r="I115" s="132"/>
      <c r="J115" s="132"/>
      <c r="K115" s="132"/>
      <c r="L115" s="132"/>
      <c r="M115" s="132"/>
      <c r="N115" s="132"/>
      <c r="O115" s="132"/>
      <c r="P115" s="132"/>
      <c r="Q115" s="132"/>
      <c r="R115" s="132"/>
      <c r="T115" s="131"/>
      <c r="U115" s="147">
        <f>'[7]5E B2'!E107</f>
        <v>0</v>
      </c>
      <c r="V115" s="132"/>
      <c r="W115" s="132"/>
      <c r="X115" s="132"/>
      <c r="Y115" s="132"/>
      <c r="Z115" s="132"/>
      <c r="AA115" s="132"/>
      <c r="AB115" s="132"/>
      <c r="AC115" s="132"/>
      <c r="AD115" s="132"/>
      <c r="AE115" s="132"/>
      <c r="AF115" s="132"/>
      <c r="AG115" s="132"/>
      <c r="AH115" s="132"/>
      <c r="AI115" s="132"/>
    </row>
    <row r="116" spans="3:35" s="128" customFormat="1" ht="22.5" customHeight="1">
      <c r="C116" s="133">
        <f>+C104+1</f>
        <v>46141</v>
      </c>
      <c r="D116" s="147">
        <f>+'5E D2'!F79</f>
        <v>0</v>
      </c>
      <c r="E116" s="135"/>
      <c r="F116" s="135"/>
      <c r="G116" s="135"/>
      <c r="H116" s="135"/>
      <c r="I116" s="135"/>
      <c r="J116" s="135"/>
      <c r="K116" s="135"/>
      <c r="L116" s="135"/>
      <c r="M116" s="135"/>
      <c r="N116" s="135"/>
      <c r="O116" s="135"/>
      <c r="P116" s="135"/>
      <c r="Q116" s="135"/>
      <c r="R116" s="135"/>
      <c r="T116" s="133">
        <f>+T104+1</f>
        <v>46148</v>
      </c>
      <c r="U116" s="147">
        <f>'[7]5E B2'!E108</f>
        <v>0</v>
      </c>
      <c r="V116" s="132"/>
      <c r="W116" s="132"/>
      <c r="X116" s="132"/>
      <c r="Y116" s="132"/>
      <c r="Z116" s="132"/>
      <c r="AA116" s="132"/>
      <c r="AB116" s="132"/>
      <c r="AC116" s="132"/>
      <c r="AD116" s="132"/>
      <c r="AE116" s="132"/>
      <c r="AF116" s="132"/>
      <c r="AG116" s="132"/>
      <c r="AH116" s="132"/>
      <c r="AI116" s="132"/>
    </row>
    <row r="117" spans="3:35" s="128" customFormat="1" ht="22.5" hidden="1" customHeight="1">
      <c r="C117" s="133"/>
      <c r="D117" s="147">
        <f>+'5E D2'!F80</f>
        <v>0</v>
      </c>
      <c r="E117" s="135"/>
      <c r="F117" s="135"/>
      <c r="G117" s="135"/>
      <c r="H117" s="135"/>
      <c r="I117" s="135"/>
      <c r="J117" s="135"/>
      <c r="K117" s="135"/>
      <c r="L117" s="135"/>
      <c r="M117" s="135"/>
      <c r="N117" s="135"/>
      <c r="O117" s="135"/>
      <c r="P117" s="135"/>
      <c r="Q117" s="135"/>
      <c r="R117" s="135"/>
      <c r="T117" s="133"/>
      <c r="U117" s="147">
        <f>'[7]5E B2'!E109</f>
        <v>0</v>
      </c>
      <c r="V117" s="132"/>
      <c r="W117" s="132"/>
      <c r="X117" s="132"/>
      <c r="Y117" s="132"/>
      <c r="Z117" s="132"/>
      <c r="AA117" s="132"/>
      <c r="AB117" s="132"/>
      <c r="AC117" s="132"/>
      <c r="AD117" s="132"/>
      <c r="AE117" s="132"/>
      <c r="AF117" s="132"/>
      <c r="AG117" s="132"/>
      <c r="AH117" s="132"/>
      <c r="AI117" s="132"/>
    </row>
    <row r="118" spans="3:35" s="128" customFormat="1" ht="22.5" hidden="1" customHeight="1">
      <c r="C118" s="133"/>
      <c r="D118" s="147" t="e">
        <f>+'5E D2'!#REF!</f>
        <v>#REF!</v>
      </c>
      <c r="E118" s="135"/>
      <c r="F118" s="135"/>
      <c r="G118" s="135"/>
      <c r="H118" s="135"/>
      <c r="I118" s="135"/>
      <c r="J118" s="135"/>
      <c r="K118" s="135"/>
      <c r="L118" s="135"/>
      <c r="M118" s="135"/>
      <c r="N118" s="135"/>
      <c r="O118" s="135"/>
      <c r="P118" s="135"/>
      <c r="Q118" s="135"/>
      <c r="R118" s="135"/>
      <c r="T118" s="133"/>
      <c r="U118" s="147">
        <f>'[7]5E B2'!E110</f>
        <v>0</v>
      </c>
      <c r="V118" s="132"/>
      <c r="W118" s="132"/>
      <c r="X118" s="132"/>
      <c r="Y118" s="132"/>
      <c r="Z118" s="132"/>
      <c r="AA118" s="132"/>
      <c r="AB118" s="132"/>
      <c r="AC118" s="132"/>
      <c r="AD118" s="132"/>
      <c r="AE118" s="132"/>
      <c r="AF118" s="132"/>
      <c r="AG118" s="132"/>
      <c r="AH118" s="132"/>
      <c r="AI118" s="132"/>
    </row>
    <row r="119" spans="3:35" s="128" customFormat="1" ht="21" customHeight="1">
      <c r="C119" s="134"/>
      <c r="D119" s="147">
        <f>+'5E D2'!F81</f>
        <v>0</v>
      </c>
      <c r="E119" s="135"/>
      <c r="F119" s="135"/>
      <c r="G119" s="135"/>
      <c r="H119" s="135"/>
      <c r="I119" s="135"/>
      <c r="J119" s="135"/>
      <c r="K119" s="135"/>
      <c r="L119" s="135"/>
      <c r="M119" s="135"/>
      <c r="N119" s="135"/>
      <c r="O119" s="135"/>
      <c r="P119" s="135"/>
      <c r="Q119" s="135"/>
      <c r="R119" s="136"/>
      <c r="T119" s="134"/>
      <c r="U119" s="147">
        <f>'[7]5E B2'!E111</f>
        <v>0</v>
      </c>
      <c r="V119" s="132"/>
      <c r="W119" s="132"/>
      <c r="X119" s="132"/>
      <c r="Y119" s="132"/>
      <c r="Z119" s="132"/>
      <c r="AA119" s="132"/>
      <c r="AB119" s="132"/>
      <c r="AC119" s="132"/>
      <c r="AD119" s="132"/>
      <c r="AE119" s="132"/>
      <c r="AF119" s="132"/>
      <c r="AG119" s="132"/>
      <c r="AH119" s="132"/>
      <c r="AI119" s="132"/>
    </row>
    <row r="120" spans="3:35" s="128" customFormat="1" ht="22.5" hidden="1" customHeight="1">
      <c r="C120" s="134"/>
      <c r="D120" s="147">
        <f>+'5E D2'!F82</f>
        <v>0</v>
      </c>
      <c r="E120" s="135"/>
      <c r="F120" s="135"/>
      <c r="G120" s="135"/>
      <c r="H120" s="135"/>
      <c r="I120" s="135"/>
      <c r="J120" s="135"/>
      <c r="K120" s="135"/>
      <c r="L120" s="135"/>
      <c r="M120" s="135"/>
      <c r="N120" s="135"/>
      <c r="O120" s="135"/>
      <c r="P120" s="135"/>
      <c r="Q120" s="135"/>
      <c r="R120" s="136"/>
      <c r="T120" s="134"/>
      <c r="U120" s="147">
        <f>'[7]5E B2'!E112</f>
        <v>0</v>
      </c>
      <c r="V120" s="132"/>
      <c r="W120" s="132"/>
      <c r="X120" s="132"/>
      <c r="Y120" s="132"/>
      <c r="Z120" s="132"/>
      <c r="AA120" s="132"/>
      <c r="AB120" s="132"/>
      <c r="AC120" s="132"/>
      <c r="AD120" s="132"/>
      <c r="AE120" s="132"/>
      <c r="AF120" s="132"/>
      <c r="AG120" s="132"/>
      <c r="AH120" s="132"/>
      <c r="AI120" s="132"/>
    </row>
    <row r="121" spans="3:35" s="128" customFormat="1" ht="0.75" customHeight="1">
      <c r="C121" s="134"/>
      <c r="D121" s="147">
        <f>+'5E D2'!F83</f>
        <v>0</v>
      </c>
      <c r="E121" s="135"/>
      <c r="F121" s="135"/>
      <c r="G121" s="135"/>
      <c r="H121" s="135"/>
      <c r="I121" s="135"/>
      <c r="J121" s="135"/>
      <c r="K121" s="135"/>
      <c r="L121" s="135"/>
      <c r="M121" s="135"/>
      <c r="N121" s="135"/>
      <c r="O121" s="135"/>
      <c r="P121" s="135"/>
      <c r="Q121" s="135"/>
      <c r="R121" s="136"/>
      <c r="T121" s="134"/>
      <c r="U121" s="147">
        <f>'[7]5E B2'!E113</f>
        <v>0</v>
      </c>
      <c r="V121" s="132"/>
      <c r="W121" s="132"/>
      <c r="X121" s="132"/>
      <c r="Y121" s="132"/>
      <c r="Z121" s="132"/>
      <c r="AA121" s="132"/>
      <c r="AB121" s="132"/>
      <c r="AC121" s="132"/>
      <c r="AD121" s="132"/>
      <c r="AE121" s="132"/>
      <c r="AF121" s="132"/>
      <c r="AG121" s="132"/>
      <c r="AH121" s="132"/>
      <c r="AI121" s="132"/>
    </row>
    <row r="122" spans="3:35" s="128" customFormat="1" ht="22.5" customHeight="1">
      <c r="C122" s="131"/>
      <c r="D122" s="147" t="e">
        <f>+'5E D2'!#REF!</f>
        <v>#REF!</v>
      </c>
      <c r="E122" s="136"/>
      <c r="F122" s="136"/>
      <c r="G122" s="136"/>
      <c r="H122" s="136"/>
      <c r="I122" s="136"/>
      <c r="J122" s="135"/>
      <c r="K122" s="135"/>
      <c r="L122" s="135"/>
      <c r="M122" s="135"/>
      <c r="N122" s="135"/>
      <c r="O122" s="136"/>
      <c r="P122" s="136"/>
      <c r="Q122" s="136"/>
      <c r="R122" s="136"/>
      <c r="T122" s="131"/>
      <c r="U122" s="147">
        <f>'[7]5E B2'!E114</f>
        <v>0</v>
      </c>
      <c r="V122" s="132"/>
      <c r="W122" s="132"/>
      <c r="X122" s="132"/>
      <c r="Y122" s="132"/>
      <c r="Z122" s="132"/>
      <c r="AA122" s="132"/>
      <c r="AB122" s="132"/>
      <c r="AC122" s="132"/>
      <c r="AD122" s="132"/>
      <c r="AE122" s="132"/>
      <c r="AF122" s="132"/>
      <c r="AG122" s="132"/>
      <c r="AH122" s="132"/>
      <c r="AI122" s="132"/>
    </row>
    <row r="123" spans="3:35" s="128" customFormat="1" ht="22.5" hidden="1" customHeight="1">
      <c r="C123" s="131"/>
      <c r="D123" s="147">
        <f>+'5E D2'!F84</f>
        <v>0</v>
      </c>
      <c r="E123" s="136"/>
      <c r="F123" s="136"/>
      <c r="G123" s="136"/>
      <c r="H123" s="136"/>
      <c r="I123" s="136"/>
      <c r="J123" s="135"/>
      <c r="K123" s="135"/>
      <c r="L123" s="135"/>
      <c r="M123" s="135"/>
      <c r="N123" s="135"/>
      <c r="O123" s="136"/>
      <c r="P123" s="136"/>
      <c r="Q123" s="136"/>
      <c r="R123" s="136"/>
      <c r="T123" s="131"/>
      <c r="U123" s="147">
        <f>'[7]5E B2'!E115</f>
        <v>0</v>
      </c>
      <c r="V123" s="132"/>
      <c r="W123" s="132"/>
      <c r="X123" s="132"/>
      <c r="Y123" s="132"/>
      <c r="Z123" s="132"/>
      <c r="AA123" s="132"/>
      <c r="AB123" s="132"/>
      <c r="AC123" s="132"/>
      <c r="AD123" s="132"/>
      <c r="AE123" s="132"/>
      <c r="AF123" s="132"/>
      <c r="AG123" s="132"/>
      <c r="AH123" s="132"/>
      <c r="AI123" s="132"/>
    </row>
    <row r="124" spans="3:35" s="128" customFormat="1" ht="22.5" customHeight="1">
      <c r="C124" s="137"/>
      <c r="D124" s="148">
        <f>+'5E D2'!F85</f>
        <v>0</v>
      </c>
      <c r="E124" s="138"/>
      <c r="F124" s="138"/>
      <c r="G124" s="138"/>
      <c r="H124" s="138"/>
      <c r="I124" s="138"/>
      <c r="J124" s="135"/>
      <c r="K124" s="135"/>
      <c r="L124" s="135"/>
      <c r="M124" s="135"/>
      <c r="N124" s="135"/>
      <c r="O124" s="138"/>
      <c r="P124" s="138"/>
      <c r="Q124" s="138"/>
      <c r="R124" s="138"/>
      <c r="T124" s="137"/>
      <c r="U124" s="148">
        <f>'[7]5E B2'!E116</f>
        <v>0</v>
      </c>
      <c r="V124" s="139"/>
      <c r="W124" s="139"/>
      <c r="X124" s="139"/>
      <c r="Y124" s="139"/>
      <c r="Z124" s="139"/>
      <c r="AA124" s="139"/>
      <c r="AB124" s="139"/>
      <c r="AC124" s="139"/>
      <c r="AD124" s="139"/>
      <c r="AE124" s="139"/>
      <c r="AF124" s="139"/>
      <c r="AG124" s="139"/>
      <c r="AH124" s="139"/>
      <c r="AI124" s="139"/>
    </row>
    <row r="125" spans="3:35" s="128" customFormat="1" ht="21" customHeight="1">
      <c r="C125" s="129" t="s">
        <v>60</v>
      </c>
      <c r="D125" s="97">
        <f>+'5E D2'!H76</f>
        <v>0</v>
      </c>
      <c r="E125" s="130"/>
      <c r="F125" s="130"/>
      <c r="G125" s="130"/>
      <c r="H125" s="130"/>
      <c r="I125" s="130"/>
      <c r="J125" s="130"/>
      <c r="K125" s="130"/>
      <c r="L125" s="130"/>
      <c r="M125" s="130"/>
      <c r="N125" s="130"/>
      <c r="O125" s="130"/>
      <c r="P125" s="130"/>
      <c r="Q125" s="130"/>
      <c r="R125" s="130"/>
      <c r="T125" s="129" t="s">
        <v>60</v>
      </c>
      <c r="U125" s="97">
        <f>'[7]5E B2'!G105</f>
        <v>0</v>
      </c>
      <c r="V125" s="130"/>
      <c r="W125" s="130"/>
      <c r="X125" s="130"/>
      <c r="Y125" s="130"/>
      <c r="Z125" s="130"/>
      <c r="AA125" s="130"/>
      <c r="AB125" s="130"/>
      <c r="AC125" s="130"/>
      <c r="AD125" s="130"/>
      <c r="AE125" s="130"/>
      <c r="AF125" s="130"/>
      <c r="AG125" s="130"/>
      <c r="AH125" s="130"/>
      <c r="AI125" s="130"/>
    </row>
    <row r="126" spans="3:35" s="128" customFormat="1" ht="22.5" hidden="1" customHeight="1">
      <c r="C126" s="131"/>
      <c r="D126" s="147" t="str">
        <f>+'5E D2'!H77</f>
        <v>Fruit de saison</v>
      </c>
      <c r="E126" s="132"/>
      <c r="F126" s="132"/>
      <c r="G126" s="132"/>
      <c r="H126" s="132"/>
      <c r="I126" s="132"/>
      <c r="J126" s="132"/>
      <c r="K126" s="132"/>
      <c r="L126" s="132"/>
      <c r="M126" s="132"/>
      <c r="N126" s="132"/>
      <c r="O126" s="132"/>
      <c r="P126" s="132"/>
      <c r="Q126" s="132"/>
      <c r="R126" s="132"/>
      <c r="T126" s="131"/>
      <c r="U126" s="147">
        <f>'[7]5E B2'!G106</f>
        <v>0</v>
      </c>
      <c r="V126" s="132"/>
      <c r="W126" s="132"/>
      <c r="X126" s="132"/>
      <c r="Y126" s="132"/>
      <c r="Z126" s="132"/>
      <c r="AA126" s="132"/>
      <c r="AB126" s="132"/>
      <c r="AC126" s="132"/>
      <c r="AD126" s="132"/>
      <c r="AE126" s="132"/>
      <c r="AF126" s="132"/>
      <c r="AG126" s="132"/>
      <c r="AH126" s="132"/>
      <c r="AI126" s="132"/>
    </row>
    <row r="127" spans="3:35" s="128" customFormat="1" ht="22.5" hidden="1" customHeight="1">
      <c r="C127" s="131"/>
      <c r="D127" s="147">
        <f>+'5E D2'!H78</f>
        <v>0</v>
      </c>
      <c r="E127" s="132"/>
      <c r="F127" s="132"/>
      <c r="G127" s="132"/>
      <c r="H127" s="132"/>
      <c r="I127" s="132"/>
      <c r="J127" s="132"/>
      <c r="K127" s="132"/>
      <c r="L127" s="132"/>
      <c r="M127" s="132"/>
      <c r="N127" s="132"/>
      <c r="O127" s="132"/>
      <c r="P127" s="132"/>
      <c r="Q127" s="132"/>
      <c r="R127" s="132"/>
      <c r="T127" s="131"/>
      <c r="U127" s="147">
        <f>'[7]5E B2'!G107</f>
        <v>0</v>
      </c>
      <c r="V127" s="132"/>
      <c r="W127" s="132"/>
      <c r="X127" s="132"/>
      <c r="Y127" s="132"/>
      <c r="Z127" s="132"/>
      <c r="AA127" s="132"/>
      <c r="AB127" s="132"/>
      <c r="AC127" s="132"/>
      <c r="AD127" s="132"/>
      <c r="AE127" s="132"/>
      <c r="AF127" s="132"/>
      <c r="AG127" s="132"/>
      <c r="AH127" s="132"/>
      <c r="AI127" s="132"/>
    </row>
    <row r="128" spans="3:35" s="128" customFormat="1" ht="22.5" customHeight="1">
      <c r="C128" s="133">
        <f>+C116+1</f>
        <v>46142</v>
      </c>
      <c r="D128" s="147">
        <f>+'5E D2'!H79</f>
        <v>0</v>
      </c>
      <c r="E128" s="132"/>
      <c r="F128" s="132"/>
      <c r="G128" s="132"/>
      <c r="H128" s="132"/>
      <c r="I128" s="132"/>
      <c r="J128" s="132"/>
      <c r="K128" s="132"/>
      <c r="L128" s="132"/>
      <c r="M128" s="132"/>
      <c r="N128" s="132"/>
      <c r="O128" s="132"/>
      <c r="P128" s="132"/>
      <c r="Q128" s="132"/>
      <c r="R128" s="132"/>
      <c r="T128" s="133">
        <f>+T116+1</f>
        <v>46149</v>
      </c>
      <c r="U128" s="147">
        <f>'[7]5E B2'!G108</f>
        <v>0</v>
      </c>
      <c r="V128" s="132"/>
      <c r="W128" s="132"/>
      <c r="X128" s="132"/>
      <c r="Y128" s="132"/>
      <c r="Z128" s="132"/>
      <c r="AA128" s="132"/>
      <c r="AB128" s="132"/>
      <c r="AC128" s="132"/>
      <c r="AD128" s="132"/>
      <c r="AE128" s="132"/>
      <c r="AF128" s="132"/>
      <c r="AG128" s="132"/>
      <c r="AH128" s="132"/>
      <c r="AI128" s="132"/>
    </row>
    <row r="129" spans="3:35" s="128" customFormat="1" ht="22.5" hidden="1" customHeight="1">
      <c r="C129" s="133"/>
      <c r="D129" s="147">
        <f>+'5E D2'!H80</f>
        <v>0</v>
      </c>
      <c r="E129" s="135"/>
      <c r="F129" s="135"/>
      <c r="G129" s="135"/>
      <c r="H129" s="135"/>
      <c r="I129" s="135"/>
      <c r="J129" s="135"/>
      <c r="K129" s="135"/>
      <c r="L129" s="135"/>
      <c r="M129" s="135"/>
      <c r="N129" s="135"/>
      <c r="O129" s="135"/>
      <c r="P129" s="135"/>
      <c r="Q129" s="135"/>
      <c r="R129" s="135"/>
      <c r="T129" s="133"/>
      <c r="U129" s="147">
        <f>'[7]5E B2'!G109</f>
        <v>0</v>
      </c>
      <c r="V129" s="132"/>
      <c r="W129" s="132"/>
      <c r="X129" s="132"/>
      <c r="Y129" s="132"/>
      <c r="Z129" s="132"/>
      <c r="AA129" s="132"/>
      <c r="AB129" s="132"/>
      <c r="AC129" s="132"/>
      <c r="AD129" s="132"/>
      <c r="AE129" s="132"/>
      <c r="AF129" s="132"/>
      <c r="AG129" s="132"/>
      <c r="AH129" s="132"/>
      <c r="AI129" s="132"/>
    </row>
    <row r="130" spans="3:35" s="128" customFormat="1" ht="22.5" hidden="1" customHeight="1">
      <c r="C130" s="133"/>
      <c r="D130" s="147" t="e">
        <f>+'5E D2'!#REF!</f>
        <v>#REF!</v>
      </c>
      <c r="E130" s="135"/>
      <c r="F130" s="135"/>
      <c r="G130" s="135"/>
      <c r="H130" s="135"/>
      <c r="I130" s="135"/>
      <c r="J130" s="135"/>
      <c r="K130" s="135"/>
      <c r="L130" s="135"/>
      <c r="M130" s="135"/>
      <c r="N130" s="135"/>
      <c r="O130" s="135"/>
      <c r="P130" s="135"/>
      <c r="Q130" s="135"/>
      <c r="R130" s="135"/>
      <c r="T130" s="133"/>
      <c r="U130" s="147">
        <f>'[7]5E B2'!G110</f>
        <v>0</v>
      </c>
      <c r="V130" s="132"/>
      <c r="W130" s="132"/>
      <c r="X130" s="132"/>
      <c r="Y130" s="132"/>
      <c r="Z130" s="132"/>
      <c r="AA130" s="132"/>
      <c r="AB130" s="132"/>
      <c r="AC130" s="132"/>
      <c r="AD130" s="132"/>
      <c r="AE130" s="132"/>
      <c r="AF130" s="132"/>
      <c r="AG130" s="132"/>
      <c r="AH130" s="132"/>
      <c r="AI130" s="132"/>
    </row>
    <row r="131" spans="3:35" s="128" customFormat="1" ht="21.75" customHeight="1">
      <c r="C131" s="134"/>
      <c r="D131" s="147">
        <f>+'5E D2'!H81</f>
        <v>0</v>
      </c>
      <c r="E131" s="135"/>
      <c r="F131" s="135"/>
      <c r="G131" s="135"/>
      <c r="H131" s="135"/>
      <c r="I131" s="135"/>
      <c r="J131" s="135"/>
      <c r="K131" s="135"/>
      <c r="L131" s="135"/>
      <c r="M131" s="135"/>
      <c r="N131" s="135"/>
      <c r="O131" s="135"/>
      <c r="P131" s="135"/>
      <c r="Q131" s="135"/>
      <c r="R131" s="136"/>
      <c r="T131" s="134"/>
      <c r="U131" s="147">
        <f>'[7]5E B2'!G111</f>
        <v>0</v>
      </c>
      <c r="V131" s="132"/>
      <c r="W131" s="132"/>
      <c r="X131" s="132"/>
      <c r="Y131" s="132"/>
      <c r="Z131" s="132"/>
      <c r="AA131" s="132"/>
      <c r="AB131" s="132"/>
      <c r="AC131" s="132"/>
      <c r="AD131" s="132"/>
      <c r="AE131" s="132"/>
      <c r="AF131" s="132"/>
      <c r="AG131" s="132"/>
      <c r="AH131" s="132"/>
      <c r="AI131" s="132"/>
    </row>
    <row r="132" spans="3:35" s="128" customFormat="1" ht="22.5" hidden="1" customHeight="1">
      <c r="C132" s="134"/>
      <c r="D132" s="147">
        <f>+'5E D2'!H82</f>
        <v>0</v>
      </c>
      <c r="E132" s="135"/>
      <c r="F132" s="135"/>
      <c r="G132" s="135"/>
      <c r="H132" s="135"/>
      <c r="I132" s="135"/>
      <c r="J132" s="135"/>
      <c r="K132" s="135"/>
      <c r="L132" s="135"/>
      <c r="M132" s="135"/>
      <c r="N132" s="135"/>
      <c r="O132" s="135"/>
      <c r="P132" s="135"/>
      <c r="Q132" s="135"/>
      <c r="R132" s="136"/>
      <c r="T132" s="134"/>
      <c r="U132" s="147">
        <f>'[7]5E B2'!G112</f>
        <v>0</v>
      </c>
      <c r="V132" s="132"/>
      <c r="W132" s="132"/>
      <c r="X132" s="132"/>
      <c r="Y132" s="132"/>
      <c r="Z132" s="132"/>
      <c r="AA132" s="132"/>
      <c r="AB132" s="132"/>
      <c r="AC132" s="132"/>
      <c r="AD132" s="132"/>
      <c r="AE132" s="132"/>
      <c r="AF132" s="132"/>
      <c r="AG132" s="132"/>
      <c r="AH132" s="132"/>
      <c r="AI132" s="132"/>
    </row>
    <row r="133" spans="3:35" s="128" customFormat="1" ht="0.75" customHeight="1">
      <c r="C133" s="134"/>
      <c r="D133" s="147">
        <f>+'5E D2'!H83</f>
        <v>0</v>
      </c>
      <c r="E133" s="135"/>
      <c r="F133" s="135"/>
      <c r="G133" s="135"/>
      <c r="H133" s="135"/>
      <c r="I133" s="135"/>
      <c r="J133" s="135"/>
      <c r="K133" s="135"/>
      <c r="L133" s="135"/>
      <c r="M133" s="135"/>
      <c r="N133" s="135"/>
      <c r="O133" s="135"/>
      <c r="P133" s="135"/>
      <c r="Q133" s="135"/>
      <c r="R133" s="136"/>
      <c r="T133" s="134"/>
      <c r="U133" s="147">
        <f>'[7]5E B2'!G113</f>
        <v>0</v>
      </c>
      <c r="V133" s="132"/>
      <c r="W133" s="132"/>
      <c r="X133" s="132"/>
      <c r="Y133" s="132"/>
      <c r="Z133" s="132"/>
      <c r="AA133" s="132"/>
      <c r="AB133" s="132"/>
      <c r="AC133" s="132"/>
      <c r="AD133" s="132"/>
      <c r="AE133" s="132"/>
      <c r="AF133" s="132"/>
      <c r="AG133" s="132"/>
      <c r="AH133" s="132"/>
      <c r="AI133" s="132"/>
    </row>
    <row r="134" spans="3:35" s="128" customFormat="1" ht="22.5" customHeight="1">
      <c r="C134" s="131"/>
      <c r="D134" s="147" t="e">
        <f>+'5E D2'!#REF!</f>
        <v>#REF!</v>
      </c>
      <c r="E134" s="136"/>
      <c r="F134" s="136"/>
      <c r="G134" s="136"/>
      <c r="H134" s="136"/>
      <c r="I134" s="136"/>
      <c r="J134" s="135"/>
      <c r="K134" s="135"/>
      <c r="L134" s="135"/>
      <c r="M134" s="135"/>
      <c r="N134" s="135"/>
      <c r="O134" s="136"/>
      <c r="P134" s="136"/>
      <c r="Q134" s="136"/>
      <c r="R134" s="136"/>
      <c r="T134" s="131"/>
      <c r="U134" s="147">
        <f>'[7]5E B2'!G114</f>
        <v>0</v>
      </c>
      <c r="V134" s="132"/>
      <c r="W134" s="132"/>
      <c r="X134" s="132"/>
      <c r="Y134" s="132"/>
      <c r="Z134" s="132"/>
      <c r="AA134" s="132"/>
      <c r="AB134" s="132"/>
      <c r="AC134" s="132"/>
      <c r="AD134" s="132"/>
      <c r="AE134" s="132"/>
      <c r="AF134" s="132"/>
      <c r="AG134" s="132"/>
      <c r="AH134" s="132"/>
      <c r="AI134" s="132"/>
    </row>
    <row r="135" spans="3:35" s="128" customFormat="1" ht="22.5" hidden="1" customHeight="1">
      <c r="C135" s="131"/>
      <c r="D135" s="147">
        <f>+'5E D2'!H84</f>
        <v>0</v>
      </c>
      <c r="E135" s="136"/>
      <c r="F135" s="136"/>
      <c r="G135" s="136"/>
      <c r="H135" s="136"/>
      <c r="I135" s="136"/>
      <c r="J135" s="135"/>
      <c r="K135" s="135"/>
      <c r="L135" s="135"/>
      <c r="M135" s="135"/>
      <c r="N135" s="135"/>
      <c r="O135" s="136"/>
      <c r="P135" s="136"/>
      <c r="Q135" s="136"/>
      <c r="R135" s="136"/>
      <c r="T135" s="131"/>
      <c r="U135" s="147">
        <f>'[7]5E B2'!G115</f>
        <v>0</v>
      </c>
      <c r="V135" s="132"/>
      <c r="W135" s="132"/>
      <c r="X135" s="132"/>
      <c r="Y135" s="132"/>
      <c r="Z135" s="132"/>
      <c r="AA135" s="132"/>
      <c r="AB135" s="132"/>
      <c r="AC135" s="132"/>
      <c r="AD135" s="132"/>
      <c r="AE135" s="132"/>
      <c r="AF135" s="132"/>
      <c r="AG135" s="132"/>
      <c r="AH135" s="132"/>
      <c r="AI135" s="132"/>
    </row>
    <row r="136" spans="3:35" s="128" customFormat="1" ht="22.5" customHeight="1">
      <c r="C136" s="137"/>
      <c r="D136" s="148">
        <f>+'5E D2'!H85</f>
        <v>0</v>
      </c>
      <c r="E136" s="138"/>
      <c r="F136" s="138"/>
      <c r="G136" s="138"/>
      <c r="H136" s="138"/>
      <c r="I136" s="138"/>
      <c r="J136" s="135"/>
      <c r="K136" s="135"/>
      <c r="L136" s="135"/>
      <c r="M136" s="135"/>
      <c r="N136" s="135"/>
      <c r="O136" s="138"/>
      <c r="P136" s="138"/>
      <c r="Q136" s="138"/>
      <c r="R136" s="138"/>
      <c r="T136" s="137"/>
      <c r="U136" s="148">
        <f>'[7]5E B2'!G116</f>
        <v>0</v>
      </c>
      <c r="V136" s="140"/>
      <c r="W136" s="140"/>
      <c r="X136" s="140"/>
      <c r="Y136" s="140"/>
      <c r="Z136" s="140"/>
      <c r="AA136" s="140"/>
      <c r="AB136" s="140"/>
      <c r="AC136" s="140"/>
      <c r="AD136" s="140"/>
      <c r="AE136" s="140"/>
      <c r="AF136" s="140"/>
      <c r="AG136" s="138"/>
      <c r="AH136" s="138"/>
      <c r="AI136" s="138"/>
    </row>
    <row r="137" spans="3:35" s="128" customFormat="1" ht="21" customHeight="1">
      <c r="C137" s="129" t="s">
        <v>61</v>
      </c>
      <c r="D137" s="97">
        <f>+'5E D2'!J76</f>
        <v>0</v>
      </c>
      <c r="E137" s="130"/>
      <c r="F137" s="130"/>
      <c r="G137" s="130"/>
      <c r="H137" s="130"/>
      <c r="I137" s="130"/>
      <c r="J137" s="130"/>
      <c r="K137" s="130"/>
      <c r="L137" s="130"/>
      <c r="M137" s="130"/>
      <c r="N137" s="130"/>
      <c r="O137" s="130"/>
      <c r="P137" s="130"/>
      <c r="Q137" s="130"/>
      <c r="R137" s="130"/>
      <c r="T137" s="129" t="s">
        <v>61</v>
      </c>
      <c r="U137" s="97">
        <f>'[7]5E B2'!I105</f>
        <v>0</v>
      </c>
      <c r="V137" s="130"/>
      <c r="W137" s="130"/>
      <c r="X137" s="130"/>
      <c r="Y137" s="130"/>
      <c r="Z137" s="130"/>
      <c r="AA137" s="130"/>
      <c r="AB137" s="130"/>
      <c r="AC137" s="130"/>
      <c r="AD137" s="130"/>
      <c r="AE137" s="130"/>
      <c r="AF137" s="130"/>
      <c r="AG137" s="130"/>
      <c r="AH137" s="130"/>
      <c r="AI137" s="130"/>
    </row>
    <row r="138" spans="3:35" s="128" customFormat="1" ht="22.5" hidden="1" customHeight="1">
      <c r="C138" s="131"/>
      <c r="D138" s="147" t="str">
        <f>+'5E D2'!J77</f>
        <v>Crêpe au sucre</v>
      </c>
      <c r="E138" s="132"/>
      <c r="F138" s="132"/>
      <c r="G138" s="132"/>
      <c r="H138" s="132"/>
      <c r="I138" s="132"/>
      <c r="J138" s="132"/>
      <c r="K138" s="132"/>
      <c r="L138" s="132"/>
      <c r="M138" s="132"/>
      <c r="N138" s="132"/>
      <c r="O138" s="132"/>
      <c r="P138" s="132"/>
      <c r="Q138" s="132"/>
      <c r="R138" s="132"/>
      <c r="T138" s="131"/>
      <c r="U138" s="147">
        <f>'[7]5E B2'!I106</f>
        <v>0</v>
      </c>
      <c r="V138" s="132"/>
      <c r="W138" s="132"/>
      <c r="X138" s="132"/>
      <c r="Y138" s="132"/>
      <c r="Z138" s="132"/>
      <c r="AA138" s="132"/>
      <c r="AB138" s="132"/>
      <c r="AC138" s="132"/>
      <c r="AD138" s="132"/>
      <c r="AE138" s="132"/>
      <c r="AF138" s="132"/>
      <c r="AG138" s="132"/>
      <c r="AH138" s="132"/>
      <c r="AI138" s="132"/>
    </row>
    <row r="139" spans="3:35" s="128" customFormat="1" ht="22.5" hidden="1" customHeight="1">
      <c r="C139" s="131"/>
      <c r="D139" s="147">
        <f>+'5E D2'!J78</f>
        <v>0</v>
      </c>
      <c r="E139" s="132"/>
      <c r="F139" s="132"/>
      <c r="G139" s="132"/>
      <c r="H139" s="132"/>
      <c r="I139" s="132"/>
      <c r="J139" s="132"/>
      <c r="K139" s="132"/>
      <c r="L139" s="132"/>
      <c r="M139" s="132"/>
      <c r="N139" s="132"/>
      <c r="O139" s="132"/>
      <c r="P139" s="132"/>
      <c r="Q139" s="132"/>
      <c r="R139" s="132"/>
      <c r="T139" s="131"/>
      <c r="U139" s="147">
        <f>'[7]5E B2'!I107</f>
        <v>0</v>
      </c>
      <c r="V139" s="132"/>
      <c r="W139" s="132"/>
      <c r="X139" s="132"/>
      <c r="Y139" s="132"/>
      <c r="Z139" s="132"/>
      <c r="AA139" s="132"/>
      <c r="AB139" s="132"/>
      <c r="AC139" s="132"/>
      <c r="AD139" s="132"/>
      <c r="AE139" s="132"/>
      <c r="AF139" s="132"/>
      <c r="AG139" s="132"/>
      <c r="AH139" s="132"/>
      <c r="AI139" s="132"/>
    </row>
    <row r="140" spans="3:35" s="128" customFormat="1" ht="22.5" customHeight="1">
      <c r="C140" s="133">
        <f>+C128+1</f>
        <v>46143</v>
      </c>
      <c r="D140" s="147" t="str">
        <f>+'5E D2'!J79</f>
        <v xml:space="preserve"> *  Plats composés
 Certification environnementale niveau 2/ Haute valeur environnementale</v>
      </c>
      <c r="E140" s="132"/>
      <c r="F140" s="132"/>
      <c r="G140" s="132"/>
      <c r="H140" s="132"/>
      <c r="I140" s="132"/>
      <c r="J140" s="132"/>
      <c r="K140" s="135"/>
      <c r="L140" s="135"/>
      <c r="M140" s="135"/>
      <c r="N140" s="135"/>
      <c r="O140" s="135"/>
      <c r="P140" s="135"/>
      <c r="Q140" s="135"/>
      <c r="R140" s="135"/>
      <c r="T140" s="133">
        <f>+T128+1</f>
        <v>46150</v>
      </c>
      <c r="U140" s="147">
        <f>'[7]5E B2'!I108</f>
        <v>0</v>
      </c>
      <c r="V140" s="132"/>
      <c r="W140" s="132"/>
      <c r="X140" s="132"/>
      <c r="Y140" s="132"/>
      <c r="Z140" s="132"/>
      <c r="AA140" s="132"/>
      <c r="AB140" s="132"/>
      <c r="AC140" s="132"/>
      <c r="AD140" s="132"/>
      <c r="AE140" s="132"/>
      <c r="AF140" s="132"/>
      <c r="AG140" s="132"/>
      <c r="AH140" s="132"/>
      <c r="AI140" s="132"/>
    </row>
    <row r="141" spans="3:35" s="128" customFormat="1" ht="22.5" hidden="1" customHeight="1">
      <c r="C141" s="133"/>
      <c r="D141" s="147">
        <f>+'5E D2'!J80</f>
        <v>0</v>
      </c>
      <c r="E141" s="135"/>
      <c r="F141" s="135"/>
      <c r="G141" s="135"/>
      <c r="H141" s="135"/>
      <c r="I141" s="135"/>
      <c r="J141" s="135"/>
      <c r="K141" s="135"/>
      <c r="L141" s="135"/>
      <c r="M141" s="135"/>
      <c r="N141" s="135"/>
      <c r="O141" s="135"/>
      <c r="P141" s="135"/>
      <c r="Q141" s="135"/>
      <c r="R141" s="135"/>
      <c r="T141" s="133"/>
      <c r="U141" s="147">
        <f>'[7]5E B2'!I109</f>
        <v>0</v>
      </c>
      <c r="V141" s="132"/>
      <c r="W141" s="132"/>
      <c r="X141" s="132"/>
      <c r="Y141" s="132"/>
      <c r="Z141" s="132"/>
      <c r="AA141" s="132"/>
      <c r="AB141" s="132"/>
      <c r="AC141" s="132"/>
      <c r="AD141" s="132"/>
      <c r="AE141" s="132"/>
      <c r="AF141" s="132"/>
      <c r="AG141" s="132"/>
      <c r="AH141" s="132"/>
      <c r="AI141" s="132"/>
    </row>
    <row r="142" spans="3:35" s="128" customFormat="1" ht="22.5" hidden="1" customHeight="1">
      <c r="C142" s="133"/>
      <c r="D142" s="147" t="e">
        <f>+'5E D2'!#REF!</f>
        <v>#REF!</v>
      </c>
      <c r="E142" s="135"/>
      <c r="F142" s="135"/>
      <c r="G142" s="135"/>
      <c r="H142" s="135"/>
      <c r="I142" s="135"/>
      <c r="J142" s="135"/>
      <c r="K142" s="135"/>
      <c r="L142" s="135"/>
      <c r="M142" s="135"/>
      <c r="N142" s="135"/>
      <c r="O142" s="135"/>
      <c r="P142" s="135"/>
      <c r="Q142" s="135"/>
      <c r="R142" s="135"/>
      <c r="T142" s="133"/>
      <c r="U142" s="147">
        <f>'[7]5E B2'!I110</f>
        <v>0</v>
      </c>
      <c r="V142" s="132"/>
      <c r="W142" s="132"/>
      <c r="X142" s="132"/>
      <c r="Y142" s="132"/>
      <c r="Z142" s="132"/>
      <c r="AA142" s="132"/>
      <c r="AB142" s="132"/>
      <c r="AC142" s="132"/>
      <c r="AD142" s="132"/>
      <c r="AE142" s="132"/>
      <c r="AF142" s="132"/>
      <c r="AG142" s="132"/>
      <c r="AH142" s="132"/>
      <c r="AI142" s="132"/>
    </row>
    <row r="143" spans="3:35" s="128" customFormat="1" ht="21.75" customHeight="1">
      <c r="C143" s="134"/>
      <c r="D143" s="147">
        <f>+'5E D2'!J81</f>
        <v>0</v>
      </c>
      <c r="E143" s="135"/>
      <c r="F143" s="135"/>
      <c r="G143" s="135"/>
      <c r="H143" s="135"/>
      <c r="I143" s="135"/>
      <c r="J143" s="135"/>
      <c r="K143" s="135"/>
      <c r="L143" s="135"/>
      <c r="M143" s="135"/>
      <c r="N143" s="135"/>
      <c r="O143" s="135"/>
      <c r="P143" s="135"/>
      <c r="Q143" s="135"/>
      <c r="R143" s="136"/>
      <c r="T143" s="134"/>
      <c r="U143" s="147">
        <f>'[7]5E B2'!I111</f>
        <v>0</v>
      </c>
      <c r="V143" s="132"/>
      <c r="W143" s="132"/>
      <c r="X143" s="132"/>
      <c r="Y143" s="132"/>
      <c r="Z143" s="132"/>
      <c r="AA143" s="132"/>
      <c r="AB143" s="132"/>
      <c r="AC143" s="132"/>
      <c r="AD143" s="132"/>
      <c r="AE143" s="132"/>
      <c r="AF143" s="132"/>
      <c r="AG143" s="132"/>
      <c r="AH143" s="132"/>
      <c r="AI143" s="132"/>
    </row>
    <row r="144" spans="3:35" s="128" customFormat="1" ht="22.5" hidden="1" customHeight="1">
      <c r="C144" s="134"/>
      <c r="D144" s="147">
        <f>+'5E D2'!J82</f>
        <v>0</v>
      </c>
      <c r="E144" s="135"/>
      <c r="F144" s="135"/>
      <c r="G144" s="135"/>
      <c r="H144" s="135"/>
      <c r="I144" s="135"/>
      <c r="J144" s="135"/>
      <c r="K144" s="135"/>
      <c r="L144" s="135"/>
      <c r="M144" s="135"/>
      <c r="N144" s="135"/>
      <c r="O144" s="135"/>
      <c r="P144" s="135"/>
      <c r="Q144" s="135"/>
      <c r="R144" s="136"/>
      <c r="T144" s="134"/>
      <c r="U144" s="147">
        <f>'[7]5E B2'!I112</f>
        <v>0</v>
      </c>
      <c r="V144" s="132"/>
      <c r="W144" s="132"/>
      <c r="X144" s="132"/>
      <c r="Y144" s="132"/>
      <c r="Z144" s="132"/>
      <c r="AA144" s="132"/>
      <c r="AB144" s="132"/>
      <c r="AC144" s="132"/>
      <c r="AD144" s="132"/>
      <c r="AE144" s="132"/>
      <c r="AF144" s="132"/>
      <c r="AG144" s="132"/>
      <c r="AH144" s="132"/>
      <c r="AI144" s="132"/>
    </row>
    <row r="145" spans="1:35" s="128" customFormat="1" ht="0.75" customHeight="1">
      <c r="C145" s="134"/>
      <c r="D145" s="147">
        <f>+'5E D2'!J83</f>
        <v>0</v>
      </c>
      <c r="E145" s="135"/>
      <c r="F145" s="135"/>
      <c r="G145" s="135"/>
      <c r="H145" s="135"/>
      <c r="I145" s="135"/>
      <c r="J145" s="135"/>
      <c r="K145" s="135"/>
      <c r="L145" s="135"/>
      <c r="M145" s="135"/>
      <c r="N145" s="135"/>
      <c r="O145" s="135"/>
      <c r="P145" s="135"/>
      <c r="Q145" s="135"/>
      <c r="R145" s="136"/>
      <c r="T145" s="134"/>
      <c r="U145" s="147">
        <f>'[7]5E B2'!I113</f>
        <v>0</v>
      </c>
      <c r="V145" s="132"/>
      <c r="W145" s="132"/>
      <c r="X145" s="132"/>
      <c r="Y145" s="132"/>
      <c r="Z145" s="132"/>
      <c r="AA145" s="132"/>
      <c r="AB145" s="132"/>
      <c r="AC145" s="132"/>
      <c r="AD145" s="132"/>
      <c r="AE145" s="132"/>
      <c r="AF145" s="132"/>
      <c r="AG145" s="132"/>
      <c r="AH145" s="132"/>
      <c r="AI145" s="132"/>
    </row>
    <row r="146" spans="1:35" s="128" customFormat="1" ht="22.5" customHeight="1">
      <c r="C146" s="131"/>
      <c r="D146" s="147" t="e">
        <f>+'5E D2'!#REF!</f>
        <v>#REF!</v>
      </c>
      <c r="E146" s="136"/>
      <c r="F146" s="136"/>
      <c r="G146" s="136"/>
      <c r="H146" s="136"/>
      <c r="I146" s="136"/>
      <c r="J146" s="135"/>
      <c r="K146" s="135"/>
      <c r="L146" s="135"/>
      <c r="M146" s="135"/>
      <c r="N146" s="135"/>
      <c r="O146" s="136"/>
      <c r="P146" s="136"/>
      <c r="Q146" s="136"/>
      <c r="R146" s="136"/>
      <c r="T146" s="131"/>
      <c r="U146" s="147">
        <f>'[7]5E B2'!I114</f>
        <v>0</v>
      </c>
      <c r="V146" s="132"/>
      <c r="W146" s="132"/>
      <c r="X146" s="132"/>
      <c r="Y146" s="132"/>
      <c r="Z146" s="132"/>
      <c r="AA146" s="132"/>
      <c r="AB146" s="132"/>
      <c r="AC146" s="132"/>
      <c r="AD146" s="132"/>
      <c r="AE146" s="132"/>
      <c r="AF146" s="132"/>
      <c r="AG146" s="132"/>
      <c r="AH146" s="132"/>
      <c r="AI146" s="132"/>
    </row>
    <row r="147" spans="1:35" s="128" customFormat="1" ht="22.5" hidden="1" customHeight="1">
      <c r="C147" s="131"/>
      <c r="D147" s="147">
        <f>+'5E D2'!J84</f>
        <v>0</v>
      </c>
      <c r="E147" s="136"/>
      <c r="F147" s="136"/>
      <c r="G147" s="136"/>
      <c r="H147" s="136"/>
      <c r="I147" s="136"/>
      <c r="J147" s="135"/>
      <c r="K147" s="135"/>
      <c r="L147" s="135"/>
      <c r="M147" s="135"/>
      <c r="N147" s="135"/>
      <c r="O147" s="136"/>
      <c r="P147" s="136"/>
      <c r="Q147" s="136"/>
      <c r="R147" s="136"/>
      <c r="T147" s="131"/>
      <c r="U147" s="147">
        <f>'[7]5E B2'!I115</f>
        <v>0</v>
      </c>
      <c r="V147" s="132"/>
      <c r="W147" s="132"/>
      <c r="X147" s="132"/>
      <c r="Y147" s="132"/>
      <c r="Z147" s="132"/>
      <c r="AA147" s="132"/>
      <c r="AB147" s="132"/>
      <c r="AC147" s="132"/>
      <c r="AD147" s="132"/>
      <c r="AE147" s="132"/>
      <c r="AF147" s="132"/>
      <c r="AG147" s="132"/>
      <c r="AH147" s="132"/>
      <c r="AI147" s="132"/>
    </row>
    <row r="148" spans="1:35" s="128" customFormat="1" ht="22.5" customHeight="1">
      <c r="C148" s="137"/>
      <c r="D148" s="148">
        <f>+'5E D2'!J85</f>
        <v>0</v>
      </c>
      <c r="E148" s="138"/>
      <c r="F148" s="138"/>
      <c r="G148" s="138"/>
      <c r="H148" s="138"/>
      <c r="I148" s="138"/>
      <c r="J148" s="135"/>
      <c r="K148" s="135"/>
      <c r="L148" s="135"/>
      <c r="M148" s="135"/>
      <c r="N148" s="135"/>
      <c r="O148" s="138"/>
      <c r="P148" s="138"/>
      <c r="Q148" s="138"/>
      <c r="R148" s="138"/>
      <c r="T148" s="137"/>
      <c r="U148" s="148">
        <f>'[7]5E B2'!I116</f>
        <v>0</v>
      </c>
      <c r="V148" s="139"/>
      <c r="W148" s="139"/>
      <c r="X148" s="139"/>
      <c r="Y148" s="139"/>
      <c r="Z148" s="139"/>
      <c r="AA148" s="139"/>
      <c r="AB148" s="139"/>
      <c r="AC148" s="139"/>
      <c r="AD148" s="139"/>
      <c r="AE148" s="139"/>
      <c r="AF148" s="139"/>
      <c r="AG148" s="139"/>
      <c r="AH148" s="139"/>
      <c r="AI148" s="139"/>
    </row>
    <row r="149" spans="1:35">
      <c r="C149" s="309"/>
      <c r="D149" s="309"/>
      <c r="E149" s="309"/>
      <c r="F149" s="309"/>
      <c r="G149" s="309"/>
      <c r="H149" s="309"/>
      <c r="I149" s="309"/>
      <c r="J149" s="309"/>
      <c r="K149" s="309"/>
      <c r="L149" s="309"/>
      <c r="M149" s="309"/>
      <c r="N149" s="309"/>
      <c r="O149" s="309"/>
      <c r="P149" s="309"/>
      <c r="Q149" s="309"/>
      <c r="R149" s="309"/>
      <c r="T149" s="309"/>
      <c r="U149" s="309"/>
      <c r="V149" s="309"/>
      <c r="W149" s="309"/>
      <c r="X149" s="309"/>
      <c r="Y149" s="309"/>
      <c r="Z149" s="309"/>
      <c r="AA149" s="309"/>
      <c r="AB149" s="309"/>
      <c r="AC149" s="309"/>
      <c r="AD149" s="309"/>
    </row>
    <row r="150" spans="1:35">
      <c r="C150" s="141"/>
      <c r="D150" s="141"/>
      <c r="E150" s="141"/>
      <c r="F150" s="141"/>
      <c r="G150" s="141"/>
      <c r="H150" s="141"/>
      <c r="I150" s="141"/>
      <c r="J150" s="141"/>
      <c r="K150" s="141"/>
      <c r="L150" s="141"/>
      <c r="M150" s="141"/>
      <c r="N150" s="141"/>
      <c r="O150" s="141"/>
      <c r="P150" s="141"/>
      <c r="Q150" s="141"/>
      <c r="R150" s="141"/>
      <c r="T150" s="141"/>
      <c r="U150" s="141"/>
      <c r="V150" s="141"/>
      <c r="W150" s="141"/>
      <c r="X150" s="141"/>
      <c r="Y150" s="141"/>
      <c r="Z150" s="141"/>
      <c r="AA150" s="141"/>
      <c r="AB150" s="141"/>
      <c r="AC150" s="141"/>
      <c r="AD150" s="141"/>
      <c r="AE150" s="141"/>
      <c r="AF150" s="141"/>
      <c r="AG150" s="141"/>
      <c r="AH150" s="141"/>
      <c r="AI150" s="141"/>
    </row>
    <row r="151" spans="1:35">
      <c r="C151" s="310"/>
      <c r="D151" s="310"/>
      <c r="E151" s="310"/>
      <c r="F151" s="310"/>
      <c r="G151" s="310"/>
      <c r="H151" s="310"/>
      <c r="I151" s="310"/>
      <c r="J151" s="310"/>
      <c r="K151" s="310"/>
      <c r="L151" s="310"/>
      <c r="M151" s="310"/>
      <c r="N151" s="310"/>
      <c r="O151" s="310"/>
      <c r="P151" s="310"/>
      <c r="Q151" s="310"/>
      <c r="R151" s="310"/>
      <c r="T151" s="310"/>
      <c r="U151" s="310"/>
      <c r="V151" s="310"/>
      <c r="W151" s="310"/>
      <c r="X151" s="310"/>
      <c r="Y151" s="310"/>
      <c r="Z151" s="310"/>
      <c r="AA151" s="310"/>
      <c r="AB151" s="310"/>
      <c r="AC151" s="310"/>
      <c r="AD151" s="310"/>
    </row>
    <row r="153" spans="1:35" ht="53.25" customHeight="1">
      <c r="C153" s="115"/>
      <c r="D153" s="116"/>
      <c r="E153" s="117"/>
      <c r="F153" s="117"/>
      <c r="G153" s="117"/>
      <c r="H153" s="117"/>
      <c r="I153" s="117"/>
      <c r="J153" s="117"/>
      <c r="K153" s="117"/>
      <c r="L153" s="117"/>
      <c r="M153" s="117"/>
      <c r="N153" s="117"/>
      <c r="O153" s="117"/>
      <c r="P153" s="117"/>
      <c r="Q153" s="117"/>
      <c r="R153" s="117"/>
      <c r="T153" s="115"/>
      <c r="U153" s="116"/>
      <c r="V153" s="117"/>
      <c r="W153" s="117"/>
      <c r="X153" s="117"/>
      <c r="Y153" s="117"/>
      <c r="Z153" s="117"/>
      <c r="AA153" s="117"/>
      <c r="AB153" s="117"/>
      <c r="AC153" s="117"/>
      <c r="AD153" s="117"/>
      <c r="AE153" s="117"/>
      <c r="AF153" s="117"/>
      <c r="AG153" s="117"/>
      <c r="AH153" s="117"/>
      <c r="AI153" s="117"/>
    </row>
    <row r="154" spans="1:35" ht="5.25" customHeight="1"/>
    <row r="155" spans="1:35">
      <c r="A155" s="119" t="s">
        <v>28</v>
      </c>
      <c r="C155" s="302" t="str">
        <f>C3</f>
        <v>Année 2021/2022</v>
      </c>
      <c r="D155" s="302"/>
      <c r="E155" s="120"/>
      <c r="F155" s="120"/>
      <c r="G155" s="120"/>
      <c r="H155" s="120"/>
      <c r="I155" s="120"/>
      <c r="J155" s="120"/>
      <c r="K155" s="303" t="str">
        <f>+CONCATENATE("Période ",$A$8)</f>
        <v>Période 4</v>
      </c>
      <c r="L155" s="303"/>
      <c r="M155" s="303"/>
      <c r="N155" s="303"/>
      <c r="O155" s="303"/>
      <c r="P155" s="303"/>
      <c r="Q155" s="303"/>
      <c r="R155" s="303"/>
      <c r="T155" s="302" t="str">
        <f>+C155</f>
        <v>Année 2021/2022</v>
      </c>
      <c r="U155" s="302"/>
      <c r="V155" s="120"/>
      <c r="W155" s="120"/>
      <c r="X155" s="120"/>
      <c r="Y155" s="120"/>
      <c r="Z155" s="120"/>
      <c r="AA155" s="120"/>
      <c r="AB155" s="303" t="str">
        <f>+CONCATENATE("Période ",$A$8)</f>
        <v>Période 4</v>
      </c>
      <c r="AC155" s="303"/>
      <c r="AD155" s="303"/>
      <c r="AE155" s="303"/>
      <c r="AF155" s="303"/>
      <c r="AG155" s="303"/>
      <c r="AH155" s="303"/>
      <c r="AI155" s="303"/>
    </row>
    <row r="156" spans="1:35">
      <c r="A156" s="121"/>
      <c r="C156" s="122"/>
      <c r="D156" s="122"/>
      <c r="E156" s="123"/>
      <c r="F156" s="123"/>
      <c r="G156" s="123"/>
      <c r="H156" s="123"/>
      <c r="I156" s="123"/>
      <c r="J156" s="123"/>
      <c r="K156" s="123"/>
      <c r="L156" s="123"/>
      <c r="M156" s="123"/>
      <c r="N156" s="123"/>
      <c r="O156" s="123"/>
      <c r="P156" s="123"/>
      <c r="Q156" s="123"/>
      <c r="R156" s="123"/>
      <c r="T156" s="122"/>
      <c r="U156" s="122"/>
      <c r="V156" s="123"/>
      <c r="W156" s="123"/>
      <c r="X156" s="123"/>
      <c r="Y156" s="123"/>
      <c r="Z156" s="123"/>
      <c r="AA156" s="123"/>
      <c r="AB156" s="123"/>
      <c r="AC156" s="123"/>
      <c r="AD156" s="123"/>
      <c r="AE156" s="123"/>
      <c r="AF156" s="123"/>
      <c r="AG156" s="123"/>
      <c r="AH156" s="123"/>
      <c r="AI156" s="123"/>
    </row>
    <row r="157" spans="1:35" ht="15.75">
      <c r="A157" s="119" t="s">
        <v>38</v>
      </c>
      <c r="C157" s="124" t="s">
        <v>39</v>
      </c>
      <c r="D157" s="304"/>
      <c r="E157" s="304"/>
      <c r="F157" s="304"/>
      <c r="G157" s="304"/>
      <c r="H157" s="304"/>
      <c r="I157" s="304"/>
      <c r="J157" s="304"/>
      <c r="K157" s="304"/>
      <c r="L157" s="304"/>
      <c r="M157" s="304"/>
      <c r="N157" s="304"/>
      <c r="O157" s="304"/>
      <c r="P157" s="304"/>
      <c r="Q157" s="304"/>
      <c r="R157" s="304"/>
      <c r="T157" s="124" t="s">
        <v>39</v>
      </c>
      <c r="U157" s="304"/>
      <c r="V157" s="304"/>
      <c r="W157" s="304"/>
      <c r="X157" s="304"/>
      <c r="Y157" s="304"/>
      <c r="Z157" s="304"/>
      <c r="AA157" s="304"/>
      <c r="AB157" s="304"/>
      <c r="AC157" s="304"/>
      <c r="AD157" s="304"/>
      <c r="AE157" s="304"/>
      <c r="AF157" s="304"/>
      <c r="AG157" s="304"/>
      <c r="AH157" s="304"/>
      <c r="AI157" s="304"/>
    </row>
    <row r="158" spans="1:35">
      <c r="A158" s="125"/>
    </row>
    <row r="159" spans="1:35" ht="18" customHeight="1">
      <c r="A159" s="119" t="s">
        <v>41</v>
      </c>
      <c r="C159" s="124"/>
      <c r="T159" s="124"/>
    </row>
    <row r="160" spans="1:35" ht="15" customHeight="1">
      <c r="A160" s="125">
        <v>4</v>
      </c>
      <c r="C160" s="307" t="s">
        <v>65</v>
      </c>
      <c r="D160" s="307"/>
      <c r="E160" s="307"/>
      <c r="F160" s="307"/>
      <c r="G160" s="307"/>
      <c r="H160" s="307"/>
      <c r="I160" s="307"/>
      <c r="J160" s="307"/>
      <c r="K160" s="307"/>
      <c r="L160" s="307"/>
      <c r="M160" s="307"/>
      <c r="N160" s="307"/>
      <c r="O160" s="307"/>
      <c r="P160" s="307"/>
      <c r="Q160" s="307"/>
      <c r="R160" s="307"/>
      <c r="T160" s="307" t="s">
        <v>65</v>
      </c>
      <c r="U160" s="307"/>
      <c r="V160" s="307"/>
      <c r="W160" s="307"/>
      <c r="X160" s="307"/>
      <c r="Y160" s="307"/>
      <c r="Z160" s="307"/>
      <c r="AA160" s="307"/>
      <c r="AB160" s="307"/>
      <c r="AC160" s="307"/>
      <c r="AD160" s="307"/>
      <c r="AE160" s="307"/>
      <c r="AF160" s="307"/>
      <c r="AG160" s="307"/>
      <c r="AH160" s="307"/>
      <c r="AI160" s="307"/>
    </row>
    <row r="161" spans="3:35" ht="166.5" customHeight="1">
      <c r="C161" s="307"/>
      <c r="D161" s="307"/>
      <c r="E161" s="307"/>
      <c r="F161" s="307"/>
      <c r="G161" s="307"/>
      <c r="H161" s="307"/>
      <c r="I161" s="307"/>
      <c r="J161" s="307"/>
      <c r="K161" s="307"/>
      <c r="L161" s="307"/>
      <c r="M161" s="307"/>
      <c r="N161" s="307"/>
      <c r="O161" s="307"/>
      <c r="P161" s="307"/>
      <c r="Q161" s="307"/>
      <c r="R161" s="307"/>
      <c r="T161" s="307"/>
      <c r="U161" s="307"/>
      <c r="V161" s="307"/>
      <c r="W161" s="307"/>
      <c r="X161" s="307"/>
      <c r="Y161" s="307"/>
      <c r="Z161" s="307"/>
      <c r="AA161" s="307"/>
      <c r="AB161" s="307"/>
      <c r="AC161" s="307"/>
      <c r="AD161" s="307"/>
      <c r="AE161" s="307"/>
      <c r="AF161" s="307"/>
      <c r="AG161" s="307"/>
      <c r="AH161" s="307"/>
      <c r="AI161" s="307"/>
    </row>
    <row r="162" spans="3:35" ht="9" customHeight="1"/>
    <row r="163" spans="3:35" ht="63.75" customHeight="1">
      <c r="E163" s="305" t="s">
        <v>66</v>
      </c>
      <c r="F163" s="305" t="s">
        <v>67</v>
      </c>
      <c r="G163" s="306" t="s">
        <v>68</v>
      </c>
      <c r="H163" s="308" t="s">
        <v>69</v>
      </c>
      <c r="I163" s="305" t="s">
        <v>70</v>
      </c>
      <c r="J163" s="305" t="s">
        <v>71</v>
      </c>
      <c r="K163" s="305" t="s">
        <v>72</v>
      </c>
      <c r="L163" s="305" t="s">
        <v>73</v>
      </c>
      <c r="M163" s="306" t="s">
        <v>74</v>
      </c>
      <c r="N163" s="311" t="s">
        <v>75</v>
      </c>
      <c r="O163" s="305" t="s">
        <v>76</v>
      </c>
      <c r="P163" s="305" t="s">
        <v>77</v>
      </c>
      <c r="Q163" s="305" t="s">
        <v>78</v>
      </c>
      <c r="R163" s="306" t="s">
        <v>79</v>
      </c>
      <c r="V163" s="305" t="s">
        <v>66</v>
      </c>
      <c r="W163" s="305" t="s">
        <v>67</v>
      </c>
      <c r="X163" s="306" t="s">
        <v>68</v>
      </c>
      <c r="Y163" s="308" t="s">
        <v>69</v>
      </c>
      <c r="Z163" s="305" t="s">
        <v>70</v>
      </c>
      <c r="AA163" s="305" t="s">
        <v>71</v>
      </c>
      <c r="AB163" s="305" t="s">
        <v>72</v>
      </c>
      <c r="AC163" s="305" t="s">
        <v>73</v>
      </c>
      <c r="AD163" s="306" t="s">
        <v>74</v>
      </c>
      <c r="AE163" s="311" t="s">
        <v>75</v>
      </c>
      <c r="AF163" s="305" t="s">
        <v>76</v>
      </c>
      <c r="AG163" s="305" t="s">
        <v>77</v>
      </c>
      <c r="AH163" s="305" t="s">
        <v>78</v>
      </c>
      <c r="AI163" s="306" t="s">
        <v>79</v>
      </c>
    </row>
    <row r="164" spans="3:35" ht="15.75">
      <c r="C164" s="126" t="s">
        <v>51</v>
      </c>
      <c r="D164" s="127" t="s">
        <v>52</v>
      </c>
      <c r="E164" s="305"/>
      <c r="F164" s="305"/>
      <c r="G164" s="306"/>
      <c r="H164" s="308"/>
      <c r="I164" s="305"/>
      <c r="J164" s="305"/>
      <c r="K164" s="305"/>
      <c r="L164" s="305"/>
      <c r="M164" s="306"/>
      <c r="N164" s="311"/>
      <c r="O164" s="305"/>
      <c r="P164" s="305"/>
      <c r="Q164" s="305"/>
      <c r="R164" s="306"/>
      <c r="T164" s="126" t="s">
        <v>51</v>
      </c>
      <c r="U164" s="127" t="s">
        <v>52</v>
      </c>
      <c r="V164" s="305"/>
      <c r="W164" s="305"/>
      <c r="X164" s="306"/>
      <c r="Y164" s="308"/>
      <c r="Z164" s="305"/>
      <c r="AA164" s="305"/>
      <c r="AB164" s="305"/>
      <c r="AC164" s="305"/>
      <c r="AD164" s="306"/>
      <c r="AE164" s="311"/>
      <c r="AF164" s="305"/>
      <c r="AG164" s="305"/>
      <c r="AH164" s="305"/>
      <c r="AI164" s="306"/>
    </row>
    <row r="165" spans="3:35" s="128" customFormat="1" ht="21" customHeight="1">
      <c r="C165" s="129" t="s">
        <v>56</v>
      </c>
      <c r="D165" s="97" t="e">
        <f>+'5E D2'!#REF!</f>
        <v>#REF!</v>
      </c>
      <c r="E165" s="130"/>
      <c r="F165" s="130"/>
      <c r="G165" s="130"/>
      <c r="H165" s="130"/>
      <c r="I165" s="130"/>
      <c r="J165" s="130"/>
      <c r="K165" s="130"/>
      <c r="L165" s="130"/>
      <c r="M165" s="130"/>
      <c r="N165" s="130"/>
      <c r="O165" s="130"/>
      <c r="P165" s="130"/>
      <c r="Q165" s="130"/>
      <c r="R165" s="130"/>
      <c r="T165" s="129" t="s">
        <v>56</v>
      </c>
      <c r="U165" s="97">
        <f>'[7]5E B2'!A181</f>
        <v>0</v>
      </c>
      <c r="V165" s="130"/>
      <c r="W165" s="130"/>
      <c r="X165" s="130"/>
      <c r="Y165" s="130"/>
      <c r="Z165" s="130"/>
      <c r="AA165" s="130"/>
      <c r="AB165" s="130"/>
      <c r="AC165" s="130"/>
      <c r="AD165" s="130"/>
      <c r="AE165" s="130"/>
      <c r="AF165" s="130"/>
      <c r="AG165" s="130"/>
      <c r="AH165" s="130"/>
      <c r="AI165" s="130"/>
    </row>
    <row r="166" spans="3:35" s="128" customFormat="1" ht="22.5" hidden="1" customHeight="1">
      <c r="C166" s="131"/>
      <c r="D166" s="147" t="e">
        <f>+'5E D2'!#REF!</f>
        <v>#REF!</v>
      </c>
      <c r="E166" s="132"/>
      <c r="F166" s="132"/>
      <c r="G166" s="132"/>
      <c r="H166" s="132"/>
      <c r="I166" s="132"/>
      <c r="J166" s="132"/>
      <c r="K166" s="132"/>
      <c r="L166" s="132"/>
      <c r="M166" s="132"/>
      <c r="N166" s="132"/>
      <c r="O166" s="132"/>
      <c r="P166" s="132"/>
      <c r="Q166" s="132"/>
      <c r="R166" s="132"/>
      <c r="T166" s="131"/>
      <c r="U166" s="147">
        <f>'[7]5E B2'!A182</f>
        <v>0</v>
      </c>
      <c r="V166" s="132"/>
      <c r="W166" s="132"/>
      <c r="X166" s="132"/>
      <c r="Y166" s="132"/>
      <c r="Z166" s="132"/>
      <c r="AA166" s="132"/>
      <c r="AB166" s="132"/>
      <c r="AC166" s="132"/>
      <c r="AD166" s="132"/>
      <c r="AE166" s="132"/>
      <c r="AF166" s="132"/>
      <c r="AG166" s="132"/>
      <c r="AH166" s="132"/>
      <c r="AI166" s="132"/>
    </row>
    <row r="167" spans="3:35" s="128" customFormat="1" ht="22.5" hidden="1" customHeight="1">
      <c r="C167" s="131"/>
      <c r="D167" s="147" t="e">
        <f>+'5E D2'!#REF!</f>
        <v>#REF!</v>
      </c>
      <c r="E167" s="132"/>
      <c r="F167" s="132"/>
      <c r="G167" s="132"/>
      <c r="H167" s="132"/>
      <c r="I167" s="132"/>
      <c r="J167" s="132"/>
      <c r="K167" s="132"/>
      <c r="L167" s="132"/>
      <c r="M167" s="132"/>
      <c r="N167" s="132"/>
      <c r="O167" s="132"/>
      <c r="P167" s="132"/>
      <c r="Q167" s="132"/>
      <c r="R167" s="132"/>
      <c r="T167" s="131"/>
      <c r="U167" s="147">
        <f>'[7]5E B2'!A183</f>
        <v>0</v>
      </c>
      <c r="V167" s="132"/>
      <c r="W167" s="132"/>
      <c r="X167" s="132"/>
      <c r="Y167" s="132"/>
      <c r="Z167" s="132"/>
      <c r="AA167" s="132"/>
      <c r="AB167" s="132"/>
      <c r="AC167" s="132"/>
      <c r="AD167" s="132"/>
      <c r="AE167" s="132"/>
      <c r="AF167" s="132"/>
      <c r="AG167" s="132"/>
      <c r="AH167" s="132"/>
      <c r="AI167" s="132"/>
    </row>
    <row r="168" spans="3:35" s="128" customFormat="1" ht="22.5" customHeight="1">
      <c r="C168" s="133">
        <f>+$A$4</f>
        <v>46139</v>
      </c>
      <c r="D168" s="147" t="e">
        <f>+'5E D2'!#REF!</f>
        <v>#REF!</v>
      </c>
      <c r="E168" s="132"/>
      <c r="F168" s="132"/>
      <c r="G168" s="132"/>
      <c r="H168" s="132"/>
      <c r="I168" s="132"/>
      <c r="J168" s="132"/>
      <c r="K168" s="132"/>
      <c r="L168" s="132"/>
      <c r="M168" s="132"/>
      <c r="N168" s="132"/>
      <c r="O168" s="132"/>
      <c r="P168" s="132"/>
      <c r="Q168" s="132"/>
      <c r="R168" s="132"/>
      <c r="T168" s="133">
        <f>+C216+3</f>
        <v>46146</v>
      </c>
      <c r="U168" s="147">
        <f>'[7]5E B2'!A184</f>
        <v>0</v>
      </c>
      <c r="V168" s="132"/>
      <c r="W168" s="132"/>
      <c r="X168" s="132"/>
      <c r="Y168" s="132"/>
      <c r="Z168" s="132"/>
      <c r="AA168" s="132"/>
      <c r="AB168" s="132"/>
      <c r="AC168" s="132"/>
      <c r="AD168" s="132"/>
      <c r="AE168" s="132"/>
      <c r="AF168" s="132"/>
      <c r="AG168" s="132"/>
      <c r="AH168" s="132"/>
      <c r="AI168" s="132"/>
    </row>
    <row r="169" spans="3:35" s="128" customFormat="1" ht="22.5" hidden="1" customHeight="1">
      <c r="C169" s="133"/>
      <c r="D169" s="147" t="e">
        <f>+'5E D2'!#REF!</f>
        <v>#REF!</v>
      </c>
      <c r="E169" s="132"/>
      <c r="F169" s="132"/>
      <c r="G169" s="132"/>
      <c r="H169" s="132"/>
      <c r="I169" s="132"/>
      <c r="J169" s="132"/>
      <c r="K169" s="132"/>
      <c r="L169" s="132"/>
      <c r="M169" s="132"/>
      <c r="N169" s="132"/>
      <c r="O169" s="132"/>
      <c r="P169" s="132"/>
      <c r="Q169" s="132"/>
      <c r="R169" s="132"/>
      <c r="T169" s="133"/>
      <c r="U169" s="147">
        <f>'[7]5E B2'!A185</f>
        <v>0</v>
      </c>
      <c r="V169" s="132"/>
      <c r="W169" s="132"/>
      <c r="X169" s="132"/>
      <c r="Y169" s="132"/>
      <c r="Z169" s="132"/>
      <c r="AA169" s="132"/>
      <c r="AB169" s="132"/>
      <c r="AC169" s="132"/>
      <c r="AD169" s="132"/>
      <c r="AE169" s="132"/>
      <c r="AF169" s="132"/>
      <c r="AG169" s="132"/>
      <c r="AH169" s="132"/>
      <c r="AI169" s="132"/>
    </row>
    <row r="170" spans="3:35" s="128" customFormat="1" ht="22.5" hidden="1" customHeight="1">
      <c r="C170" s="133"/>
      <c r="D170" s="147" t="e">
        <f>+'5E D2'!#REF!</f>
        <v>#REF!</v>
      </c>
      <c r="E170" s="132"/>
      <c r="F170" s="132"/>
      <c r="G170" s="132"/>
      <c r="H170" s="132"/>
      <c r="I170" s="132"/>
      <c r="J170" s="132"/>
      <c r="K170" s="132"/>
      <c r="L170" s="132"/>
      <c r="M170" s="132"/>
      <c r="N170" s="132"/>
      <c r="O170" s="132"/>
      <c r="P170" s="132"/>
      <c r="Q170" s="132"/>
      <c r="R170" s="132"/>
      <c r="T170" s="133"/>
      <c r="U170" s="147">
        <f>'[7]5E B2'!A186</f>
        <v>0</v>
      </c>
      <c r="V170" s="132"/>
      <c r="W170" s="132"/>
      <c r="X170" s="132"/>
      <c r="Y170" s="132"/>
      <c r="Z170" s="132"/>
      <c r="AA170" s="132"/>
      <c r="AB170" s="132"/>
      <c r="AC170" s="132"/>
      <c r="AD170" s="132"/>
      <c r="AE170" s="132"/>
      <c r="AF170" s="132"/>
      <c r="AG170" s="132"/>
      <c r="AH170" s="132"/>
      <c r="AI170" s="132"/>
    </row>
    <row r="171" spans="3:35" s="128" customFormat="1" ht="21" customHeight="1">
      <c r="C171" s="134"/>
      <c r="D171" s="147" t="e">
        <f>+'5E D2'!#REF!</f>
        <v>#REF!</v>
      </c>
      <c r="E171" s="132"/>
      <c r="F171" s="132"/>
      <c r="G171" s="132"/>
      <c r="H171" s="132"/>
      <c r="I171" s="132"/>
      <c r="J171" s="132"/>
      <c r="K171" s="135"/>
      <c r="L171" s="135"/>
      <c r="M171" s="135"/>
      <c r="N171" s="135"/>
      <c r="O171" s="135"/>
      <c r="P171" s="135"/>
      <c r="Q171" s="135"/>
      <c r="R171" s="136"/>
      <c r="T171" s="134"/>
      <c r="U171" s="147">
        <f>'[7]5E B2'!A187</f>
        <v>0</v>
      </c>
      <c r="V171" s="132"/>
      <c r="W171" s="132"/>
      <c r="X171" s="132"/>
      <c r="Y171" s="132"/>
      <c r="Z171" s="132"/>
      <c r="AA171" s="132"/>
      <c r="AB171" s="132"/>
      <c r="AC171" s="132"/>
      <c r="AD171" s="132"/>
      <c r="AE171" s="132"/>
      <c r="AF171" s="132"/>
      <c r="AG171" s="132"/>
      <c r="AH171" s="132"/>
      <c r="AI171" s="132"/>
    </row>
    <row r="172" spans="3:35" s="128" customFormat="1" ht="22.5" hidden="1" customHeight="1">
      <c r="C172" s="134"/>
      <c r="D172" s="147" t="e">
        <f>+'5E D2'!#REF!</f>
        <v>#REF!</v>
      </c>
      <c r="E172" s="135"/>
      <c r="F172" s="135"/>
      <c r="G172" s="135"/>
      <c r="H172" s="135"/>
      <c r="I172" s="135"/>
      <c r="J172" s="135"/>
      <c r="K172" s="135"/>
      <c r="L172" s="135"/>
      <c r="M172" s="135"/>
      <c r="N172" s="135"/>
      <c r="O172" s="135"/>
      <c r="P172" s="135"/>
      <c r="Q172" s="135"/>
      <c r="R172" s="136"/>
      <c r="T172" s="134"/>
      <c r="U172" s="147">
        <f>'[7]5E B2'!A188</f>
        <v>0</v>
      </c>
      <c r="V172" s="132"/>
      <c r="W172" s="132"/>
      <c r="X172" s="132"/>
      <c r="Y172" s="132"/>
      <c r="Z172" s="132"/>
      <c r="AA172" s="132"/>
      <c r="AB172" s="132"/>
      <c r="AC172" s="132"/>
      <c r="AD172" s="132"/>
      <c r="AE172" s="132"/>
      <c r="AF172" s="132"/>
      <c r="AG172" s="132"/>
      <c r="AH172" s="132"/>
      <c r="AI172" s="132"/>
    </row>
    <row r="173" spans="3:35" s="128" customFormat="1" ht="0.75" customHeight="1">
      <c r="C173" s="134"/>
      <c r="D173" s="147" t="e">
        <f>+'5E D2'!#REF!</f>
        <v>#REF!</v>
      </c>
      <c r="E173" s="135"/>
      <c r="F173" s="135"/>
      <c r="G173" s="135"/>
      <c r="H173" s="135"/>
      <c r="I173" s="135"/>
      <c r="J173" s="135"/>
      <c r="K173" s="135"/>
      <c r="L173" s="135"/>
      <c r="M173" s="135"/>
      <c r="N173" s="135"/>
      <c r="O173" s="135"/>
      <c r="P173" s="135"/>
      <c r="Q173" s="135"/>
      <c r="R173" s="136"/>
      <c r="T173" s="134"/>
      <c r="U173" s="147">
        <f>'[7]5E B2'!A189</f>
        <v>0</v>
      </c>
      <c r="V173" s="132"/>
      <c r="W173" s="132"/>
      <c r="X173" s="132"/>
      <c r="Y173" s="132"/>
      <c r="Z173" s="132"/>
      <c r="AA173" s="132"/>
      <c r="AB173" s="132"/>
      <c r="AC173" s="132"/>
      <c r="AD173" s="132"/>
      <c r="AE173" s="132"/>
      <c r="AF173" s="132"/>
      <c r="AG173" s="132"/>
      <c r="AH173" s="132"/>
      <c r="AI173" s="132"/>
    </row>
    <row r="174" spans="3:35" s="128" customFormat="1" ht="22.5" customHeight="1">
      <c r="C174" s="131"/>
      <c r="D174" s="147" t="e">
        <f>+'5E D2'!#REF!</f>
        <v>#REF!</v>
      </c>
      <c r="E174" s="136"/>
      <c r="F174" s="136"/>
      <c r="G174" s="136"/>
      <c r="H174" s="136"/>
      <c r="I174" s="136"/>
      <c r="J174" s="135"/>
      <c r="K174" s="135"/>
      <c r="L174" s="135"/>
      <c r="M174" s="135"/>
      <c r="N174" s="135"/>
      <c r="O174" s="136"/>
      <c r="P174" s="136"/>
      <c r="Q174" s="136"/>
      <c r="R174" s="136"/>
      <c r="T174" s="131"/>
      <c r="U174" s="147">
        <f>'[7]5E B2'!A190</f>
        <v>0</v>
      </c>
      <c r="V174" s="132"/>
      <c r="W174" s="132"/>
      <c r="X174" s="132"/>
      <c r="Y174" s="132"/>
      <c r="Z174" s="132"/>
      <c r="AA174" s="132"/>
      <c r="AB174" s="132"/>
      <c r="AC174" s="132"/>
      <c r="AD174" s="132"/>
      <c r="AE174" s="132"/>
      <c r="AF174" s="132"/>
      <c r="AG174" s="132"/>
      <c r="AH174" s="132"/>
      <c r="AI174" s="132"/>
    </row>
    <row r="175" spans="3:35" s="128" customFormat="1" ht="22.5" hidden="1" customHeight="1">
      <c r="C175" s="131"/>
      <c r="D175" s="147" t="e">
        <f>+'5E D2'!#REF!</f>
        <v>#REF!</v>
      </c>
      <c r="E175" s="136"/>
      <c r="F175" s="136"/>
      <c r="G175" s="136"/>
      <c r="H175" s="136"/>
      <c r="I175" s="136"/>
      <c r="J175" s="135"/>
      <c r="K175" s="135"/>
      <c r="L175" s="135"/>
      <c r="M175" s="135"/>
      <c r="N175" s="135"/>
      <c r="O175" s="136"/>
      <c r="P175" s="136"/>
      <c r="Q175" s="136"/>
      <c r="R175" s="136"/>
      <c r="T175" s="131"/>
      <c r="U175" s="147">
        <f>'[7]5E B2'!A191</f>
        <v>0</v>
      </c>
      <c r="V175" s="132"/>
      <c r="W175" s="132"/>
      <c r="X175" s="132"/>
      <c r="Y175" s="132"/>
      <c r="Z175" s="132"/>
      <c r="AA175" s="132"/>
      <c r="AB175" s="132"/>
      <c r="AC175" s="132"/>
      <c r="AD175" s="132"/>
      <c r="AE175" s="132"/>
      <c r="AF175" s="132"/>
      <c r="AG175" s="132"/>
      <c r="AH175" s="132"/>
      <c r="AI175" s="132"/>
    </row>
    <row r="176" spans="3:35" s="128" customFormat="1" ht="22.5" customHeight="1">
      <c r="C176" s="137"/>
      <c r="D176" s="148" t="e">
        <f>+'5E D2'!#REF!</f>
        <v>#REF!</v>
      </c>
      <c r="E176" s="138"/>
      <c r="F176" s="138"/>
      <c r="G176" s="138"/>
      <c r="H176" s="138"/>
      <c r="I176" s="138"/>
      <c r="J176" s="135"/>
      <c r="K176" s="135"/>
      <c r="L176" s="135"/>
      <c r="M176" s="135"/>
      <c r="N176" s="135"/>
      <c r="O176" s="138"/>
      <c r="P176" s="138"/>
      <c r="Q176" s="138"/>
      <c r="R176" s="138"/>
      <c r="T176" s="137"/>
      <c r="U176" s="148">
        <f>'[7]5E B2'!A192</f>
        <v>0</v>
      </c>
      <c r="V176" s="139"/>
      <c r="W176" s="139"/>
      <c r="X176" s="139"/>
      <c r="Y176" s="139"/>
      <c r="Z176" s="139"/>
      <c r="AA176" s="139"/>
      <c r="AB176" s="139"/>
      <c r="AC176" s="139"/>
      <c r="AD176" s="139"/>
      <c r="AE176" s="139"/>
      <c r="AF176" s="139"/>
      <c r="AG176" s="139"/>
      <c r="AH176" s="139"/>
      <c r="AI176" s="139"/>
    </row>
    <row r="177" spans="3:35" s="128" customFormat="1" ht="21" customHeight="1">
      <c r="C177" s="129" t="s">
        <v>58</v>
      </c>
      <c r="D177" s="97" t="e">
        <f>+'5E D2'!#REF!</f>
        <v>#REF!</v>
      </c>
      <c r="E177" s="130"/>
      <c r="F177" s="130"/>
      <c r="G177" s="130"/>
      <c r="H177" s="130"/>
      <c r="I177" s="130"/>
      <c r="J177" s="130"/>
      <c r="K177" s="130"/>
      <c r="L177" s="130"/>
      <c r="M177" s="130"/>
      <c r="N177" s="130"/>
      <c r="O177" s="130"/>
      <c r="P177" s="130"/>
      <c r="Q177" s="130"/>
      <c r="R177" s="130"/>
      <c r="T177" s="129" t="s">
        <v>58</v>
      </c>
      <c r="U177" s="97">
        <f>'[7]5E B2'!C181</f>
        <v>0</v>
      </c>
      <c r="V177" s="130"/>
      <c r="W177" s="130"/>
      <c r="X177" s="130"/>
      <c r="Y177" s="130"/>
      <c r="Z177" s="130"/>
      <c r="AA177" s="130"/>
      <c r="AB177" s="130"/>
      <c r="AC177" s="130"/>
      <c r="AD177" s="130"/>
      <c r="AE177" s="130"/>
      <c r="AF177" s="130"/>
      <c r="AG177" s="130"/>
      <c r="AH177" s="130"/>
      <c r="AI177" s="130"/>
    </row>
    <row r="178" spans="3:35" s="128" customFormat="1" ht="22.5" hidden="1" customHeight="1">
      <c r="C178" s="131"/>
      <c r="D178" s="147" t="e">
        <f>+'5E D2'!#REF!</f>
        <v>#REF!</v>
      </c>
      <c r="E178" s="132"/>
      <c r="F178" s="132"/>
      <c r="G178" s="132"/>
      <c r="H178" s="132"/>
      <c r="I178" s="132"/>
      <c r="J178" s="132"/>
      <c r="K178" s="132"/>
      <c r="L178" s="132"/>
      <c r="M178" s="132"/>
      <c r="N178" s="132"/>
      <c r="O178" s="132"/>
      <c r="P178" s="132"/>
      <c r="Q178" s="132"/>
      <c r="R178" s="132"/>
      <c r="T178" s="131"/>
      <c r="U178" s="147">
        <f>'[7]5E B2'!C182</f>
        <v>0</v>
      </c>
      <c r="V178" s="132"/>
      <c r="W178" s="132"/>
      <c r="X178" s="132"/>
      <c r="Y178" s="132"/>
      <c r="Z178" s="132"/>
      <c r="AA178" s="132"/>
      <c r="AB178" s="132"/>
      <c r="AC178" s="132"/>
      <c r="AD178" s="132"/>
      <c r="AE178" s="132"/>
      <c r="AF178" s="132"/>
      <c r="AG178" s="132"/>
      <c r="AH178" s="132"/>
      <c r="AI178" s="132"/>
    </row>
    <row r="179" spans="3:35" s="128" customFormat="1" ht="22.5" hidden="1" customHeight="1">
      <c r="C179" s="131"/>
      <c r="D179" s="147" t="e">
        <f>+'5E D2'!#REF!</f>
        <v>#REF!</v>
      </c>
      <c r="E179" s="132"/>
      <c r="F179" s="132"/>
      <c r="G179" s="132"/>
      <c r="H179" s="132"/>
      <c r="I179" s="132"/>
      <c r="J179" s="132"/>
      <c r="K179" s="132"/>
      <c r="L179" s="132"/>
      <c r="M179" s="132"/>
      <c r="N179" s="132"/>
      <c r="O179" s="132"/>
      <c r="P179" s="132"/>
      <c r="Q179" s="132"/>
      <c r="R179" s="132"/>
      <c r="T179" s="131"/>
      <c r="U179" s="147">
        <f>'[7]5E B2'!C183</f>
        <v>0</v>
      </c>
      <c r="V179" s="132"/>
      <c r="W179" s="132"/>
      <c r="X179" s="132"/>
      <c r="Y179" s="132"/>
      <c r="Z179" s="132"/>
      <c r="AA179" s="132"/>
      <c r="AB179" s="132"/>
      <c r="AC179" s="132"/>
      <c r="AD179" s="132"/>
      <c r="AE179" s="132"/>
      <c r="AF179" s="132"/>
      <c r="AG179" s="132"/>
      <c r="AH179" s="132"/>
      <c r="AI179" s="132"/>
    </row>
    <row r="180" spans="3:35" s="128" customFormat="1" ht="22.5" customHeight="1">
      <c r="C180" s="133">
        <f>+C168+1</f>
        <v>46140</v>
      </c>
      <c r="D180" s="147" t="e">
        <f>+'5E D2'!#REF!</f>
        <v>#REF!</v>
      </c>
      <c r="E180" s="136"/>
      <c r="F180" s="135"/>
      <c r="G180" s="135"/>
      <c r="H180" s="135"/>
      <c r="I180" s="135"/>
      <c r="J180" s="135"/>
      <c r="K180" s="135"/>
      <c r="L180" s="135"/>
      <c r="M180" s="135"/>
      <c r="N180" s="135"/>
      <c r="O180" s="135"/>
      <c r="P180" s="135"/>
      <c r="Q180" s="135"/>
      <c r="R180" s="136"/>
      <c r="T180" s="133">
        <f>+T168+1</f>
        <v>46147</v>
      </c>
      <c r="U180" s="147">
        <f>'[7]5E B2'!C184</f>
        <v>0</v>
      </c>
      <c r="V180" s="132"/>
      <c r="W180" s="132"/>
      <c r="X180" s="132"/>
      <c r="Y180" s="132"/>
      <c r="Z180" s="132"/>
      <c r="AA180" s="132"/>
      <c r="AB180" s="132"/>
      <c r="AC180" s="132"/>
      <c r="AD180" s="132"/>
      <c r="AE180" s="132"/>
      <c r="AF180" s="132"/>
      <c r="AG180" s="132"/>
      <c r="AH180" s="132"/>
      <c r="AI180" s="132"/>
    </row>
    <row r="181" spans="3:35" s="128" customFormat="1" ht="22.5" hidden="1" customHeight="1">
      <c r="C181" s="133"/>
      <c r="D181" s="147" t="e">
        <f>+'5E D2'!#REF!</f>
        <v>#REF!</v>
      </c>
      <c r="E181" s="135"/>
      <c r="F181" s="135"/>
      <c r="G181" s="135"/>
      <c r="H181" s="135"/>
      <c r="I181" s="135"/>
      <c r="J181" s="135"/>
      <c r="K181" s="135"/>
      <c r="L181" s="135"/>
      <c r="M181" s="135"/>
      <c r="N181" s="135"/>
      <c r="O181" s="135"/>
      <c r="P181" s="135"/>
      <c r="Q181" s="135"/>
      <c r="R181" s="135"/>
      <c r="T181" s="133"/>
      <c r="U181" s="147">
        <f>'[7]5E B2'!C185</f>
        <v>0</v>
      </c>
      <c r="V181" s="132"/>
      <c r="W181" s="132"/>
      <c r="X181" s="132"/>
      <c r="Y181" s="132"/>
      <c r="Z181" s="132"/>
      <c r="AA181" s="132"/>
      <c r="AB181" s="132"/>
      <c r="AC181" s="132"/>
      <c r="AD181" s="132"/>
      <c r="AE181" s="132"/>
      <c r="AF181" s="132"/>
      <c r="AG181" s="132"/>
      <c r="AH181" s="132"/>
      <c r="AI181" s="132"/>
    </row>
    <row r="182" spans="3:35" s="128" customFormat="1" ht="22.5" hidden="1" customHeight="1">
      <c r="C182" s="133"/>
      <c r="D182" s="147" t="e">
        <f>+'5E D2'!#REF!</f>
        <v>#REF!</v>
      </c>
      <c r="E182" s="135"/>
      <c r="F182" s="135"/>
      <c r="G182" s="135"/>
      <c r="H182" s="135"/>
      <c r="I182" s="135"/>
      <c r="J182" s="135"/>
      <c r="K182" s="135"/>
      <c r="L182" s="135"/>
      <c r="M182" s="135"/>
      <c r="N182" s="135"/>
      <c r="O182" s="135"/>
      <c r="P182" s="135"/>
      <c r="Q182" s="135"/>
      <c r="R182" s="135"/>
      <c r="T182" s="133"/>
      <c r="U182" s="147">
        <f>'[7]5E B2'!C186</f>
        <v>0</v>
      </c>
      <c r="V182" s="132"/>
      <c r="W182" s="132"/>
      <c r="X182" s="132"/>
      <c r="Y182" s="132"/>
      <c r="Z182" s="132"/>
      <c r="AA182" s="132"/>
      <c r="AB182" s="132"/>
      <c r="AC182" s="132"/>
      <c r="AD182" s="132"/>
      <c r="AE182" s="132"/>
      <c r="AF182" s="132"/>
      <c r="AG182" s="132"/>
      <c r="AH182" s="132"/>
      <c r="AI182" s="132"/>
    </row>
    <row r="183" spans="3:35" s="128" customFormat="1" ht="19.5" customHeight="1">
      <c r="C183" s="134"/>
      <c r="D183" s="147" t="e">
        <f>+'5E D2'!#REF!</f>
        <v>#REF!</v>
      </c>
      <c r="E183" s="135"/>
      <c r="F183" s="135"/>
      <c r="G183" s="135"/>
      <c r="H183" s="135"/>
      <c r="I183" s="135"/>
      <c r="J183" s="135"/>
      <c r="K183" s="135"/>
      <c r="L183" s="135"/>
      <c r="M183" s="135"/>
      <c r="N183" s="135"/>
      <c r="O183" s="135"/>
      <c r="P183" s="135"/>
      <c r="Q183" s="135"/>
      <c r="R183" s="136"/>
      <c r="T183" s="134"/>
      <c r="U183" s="147">
        <f>'[7]5E B2'!C187</f>
        <v>0</v>
      </c>
      <c r="V183" s="132"/>
      <c r="W183" s="132"/>
      <c r="X183" s="132"/>
      <c r="Y183" s="132"/>
      <c r="Z183" s="132"/>
      <c r="AA183" s="132"/>
      <c r="AB183" s="132"/>
      <c r="AC183" s="132"/>
      <c r="AD183" s="132"/>
      <c r="AE183" s="132"/>
      <c r="AF183" s="132"/>
      <c r="AG183" s="132"/>
      <c r="AH183" s="132"/>
      <c r="AI183" s="132"/>
    </row>
    <row r="184" spans="3:35" s="128" customFormat="1" ht="22.5" hidden="1" customHeight="1">
      <c r="C184" s="134"/>
      <c r="D184" s="147" t="e">
        <f>+'5E D2'!#REF!</f>
        <v>#REF!</v>
      </c>
      <c r="E184" s="135"/>
      <c r="F184" s="135"/>
      <c r="G184" s="135"/>
      <c r="H184" s="135"/>
      <c r="I184" s="135"/>
      <c r="J184" s="135"/>
      <c r="K184" s="135"/>
      <c r="L184" s="135"/>
      <c r="M184" s="135"/>
      <c r="N184" s="135"/>
      <c r="O184" s="135"/>
      <c r="P184" s="135"/>
      <c r="Q184" s="135"/>
      <c r="R184" s="136"/>
      <c r="T184" s="134"/>
      <c r="U184" s="147">
        <f>'[7]5E B2'!C188</f>
        <v>0</v>
      </c>
      <c r="V184" s="132"/>
      <c r="W184" s="132"/>
      <c r="X184" s="132"/>
      <c r="Y184" s="132"/>
      <c r="Z184" s="132"/>
      <c r="AA184" s="132"/>
      <c r="AB184" s="132"/>
      <c r="AC184" s="132"/>
      <c r="AD184" s="132"/>
      <c r="AE184" s="132"/>
      <c r="AF184" s="132"/>
      <c r="AG184" s="132"/>
      <c r="AH184" s="132"/>
      <c r="AI184" s="132"/>
    </row>
    <row r="185" spans="3:35" s="128" customFormat="1" ht="0.75" customHeight="1">
      <c r="C185" s="134"/>
      <c r="D185" s="147" t="e">
        <f>+'5E D2'!#REF!</f>
        <v>#REF!</v>
      </c>
      <c r="E185" s="135"/>
      <c r="F185" s="135"/>
      <c r="G185" s="135"/>
      <c r="H185" s="135"/>
      <c r="I185" s="135"/>
      <c r="J185" s="135"/>
      <c r="K185" s="135"/>
      <c r="L185" s="135"/>
      <c r="M185" s="135"/>
      <c r="N185" s="135"/>
      <c r="O185" s="135"/>
      <c r="P185" s="135"/>
      <c r="Q185" s="135"/>
      <c r="R185" s="136"/>
      <c r="T185" s="134"/>
      <c r="U185" s="147">
        <f>'[7]5E B2'!C189</f>
        <v>0</v>
      </c>
      <c r="V185" s="132"/>
      <c r="W185" s="132"/>
      <c r="X185" s="132"/>
      <c r="Y185" s="132"/>
      <c r="Z185" s="132"/>
      <c r="AA185" s="132"/>
      <c r="AB185" s="132"/>
      <c r="AC185" s="132"/>
      <c r="AD185" s="132"/>
      <c r="AE185" s="132"/>
      <c r="AF185" s="132"/>
      <c r="AG185" s="132"/>
      <c r="AH185" s="132"/>
      <c r="AI185" s="132"/>
    </row>
    <row r="186" spans="3:35" s="128" customFormat="1" ht="22.5" customHeight="1">
      <c r="C186" s="131"/>
      <c r="D186" s="147" t="e">
        <f>+'5E D2'!#REF!</f>
        <v>#REF!</v>
      </c>
      <c r="E186" s="136"/>
      <c r="F186" s="136"/>
      <c r="G186" s="136"/>
      <c r="H186" s="136"/>
      <c r="I186" s="136"/>
      <c r="J186" s="135"/>
      <c r="K186" s="135"/>
      <c r="L186" s="135"/>
      <c r="M186" s="135"/>
      <c r="N186" s="135"/>
      <c r="O186" s="136"/>
      <c r="P186" s="136"/>
      <c r="Q186" s="136"/>
      <c r="R186" s="136"/>
      <c r="T186" s="131"/>
      <c r="U186" s="147">
        <f>'[7]5E B2'!C190</f>
        <v>0</v>
      </c>
      <c r="V186" s="132"/>
      <c r="W186" s="132"/>
      <c r="X186" s="132"/>
      <c r="Y186" s="132"/>
      <c r="Z186" s="132"/>
      <c r="AA186" s="132"/>
      <c r="AB186" s="132"/>
      <c r="AC186" s="132"/>
      <c r="AD186" s="132"/>
      <c r="AE186" s="132"/>
      <c r="AF186" s="132"/>
      <c r="AG186" s="132"/>
      <c r="AH186" s="132"/>
      <c r="AI186" s="132"/>
    </row>
    <row r="187" spans="3:35" s="128" customFormat="1" ht="22.5" hidden="1" customHeight="1">
      <c r="C187" s="131"/>
      <c r="D187" s="147" t="e">
        <f>+'5E D2'!#REF!</f>
        <v>#REF!</v>
      </c>
      <c r="E187" s="136"/>
      <c r="F187" s="136"/>
      <c r="G187" s="136"/>
      <c r="H187" s="136"/>
      <c r="I187" s="136"/>
      <c r="J187" s="135"/>
      <c r="K187" s="135"/>
      <c r="L187" s="135"/>
      <c r="M187" s="135"/>
      <c r="N187" s="135"/>
      <c r="O187" s="136"/>
      <c r="P187" s="136"/>
      <c r="Q187" s="136"/>
      <c r="R187" s="136"/>
      <c r="T187" s="131"/>
      <c r="U187" s="147">
        <f>'[7]5E B2'!C191</f>
        <v>0</v>
      </c>
      <c r="V187" s="132"/>
      <c r="W187" s="132"/>
      <c r="X187" s="132"/>
      <c r="Y187" s="132"/>
      <c r="Z187" s="132"/>
      <c r="AA187" s="132"/>
      <c r="AB187" s="132"/>
      <c r="AC187" s="132"/>
      <c r="AD187" s="132"/>
      <c r="AE187" s="132"/>
      <c r="AF187" s="132"/>
      <c r="AG187" s="132"/>
      <c r="AH187" s="132"/>
      <c r="AI187" s="132"/>
    </row>
    <row r="188" spans="3:35" s="128" customFormat="1" ht="22.5" customHeight="1">
      <c r="C188" s="137"/>
      <c r="D188" s="148" t="e">
        <f>+'5E D2'!#REF!</f>
        <v>#REF!</v>
      </c>
      <c r="E188" s="138"/>
      <c r="F188" s="138"/>
      <c r="G188" s="138"/>
      <c r="H188" s="138"/>
      <c r="I188" s="138"/>
      <c r="J188" s="135"/>
      <c r="K188" s="135"/>
      <c r="L188" s="135"/>
      <c r="M188" s="135"/>
      <c r="N188" s="135"/>
      <c r="O188" s="138"/>
      <c r="P188" s="138"/>
      <c r="Q188" s="138"/>
      <c r="R188" s="138"/>
      <c r="T188" s="137"/>
      <c r="U188" s="148">
        <f>'[7]5E B2'!C192</f>
        <v>0</v>
      </c>
      <c r="V188" s="139"/>
      <c r="W188" s="139"/>
      <c r="X188" s="139"/>
      <c r="Y188" s="139"/>
      <c r="Z188" s="139"/>
      <c r="AA188" s="139"/>
      <c r="AB188" s="139"/>
      <c r="AC188" s="139"/>
      <c r="AD188" s="139"/>
      <c r="AE188" s="139"/>
      <c r="AF188" s="139"/>
      <c r="AG188" s="139"/>
      <c r="AH188" s="139"/>
      <c r="AI188" s="139"/>
    </row>
    <row r="189" spans="3:35" s="128" customFormat="1" ht="21" customHeight="1">
      <c r="C189" s="129" t="s">
        <v>59</v>
      </c>
      <c r="D189" s="97" t="e">
        <f>+'5E D2'!#REF!</f>
        <v>#REF!</v>
      </c>
      <c r="E189" s="130"/>
      <c r="F189" s="130"/>
      <c r="G189" s="130"/>
      <c r="H189" s="130"/>
      <c r="I189" s="130"/>
      <c r="J189" s="130"/>
      <c r="K189" s="130"/>
      <c r="L189" s="130"/>
      <c r="M189" s="130"/>
      <c r="N189" s="130"/>
      <c r="O189" s="130"/>
      <c r="P189" s="130"/>
      <c r="Q189" s="130"/>
      <c r="R189" s="130"/>
      <c r="T189" s="129" t="s">
        <v>59</v>
      </c>
      <c r="U189" s="97">
        <f>'[7]5E B2'!E181</f>
        <v>0</v>
      </c>
      <c r="V189" s="130"/>
      <c r="W189" s="130"/>
      <c r="X189" s="130"/>
      <c r="Y189" s="130"/>
      <c r="Z189" s="130"/>
      <c r="AA189" s="130"/>
      <c r="AB189" s="130"/>
      <c r="AC189" s="130"/>
      <c r="AD189" s="130"/>
      <c r="AE189" s="130"/>
      <c r="AF189" s="130"/>
      <c r="AG189" s="130"/>
      <c r="AH189" s="130"/>
      <c r="AI189" s="130"/>
    </row>
    <row r="190" spans="3:35" s="128" customFormat="1" ht="22.5" hidden="1" customHeight="1">
      <c r="C190" s="131"/>
      <c r="D190" s="147" t="e">
        <f>+'5E D2'!#REF!</f>
        <v>#REF!</v>
      </c>
      <c r="E190" s="132"/>
      <c r="F190" s="132"/>
      <c r="G190" s="132"/>
      <c r="H190" s="132"/>
      <c r="I190" s="132"/>
      <c r="J190" s="132"/>
      <c r="K190" s="132"/>
      <c r="L190" s="132"/>
      <c r="M190" s="132"/>
      <c r="N190" s="132"/>
      <c r="O190" s="132"/>
      <c r="P190" s="132"/>
      <c r="Q190" s="132"/>
      <c r="R190" s="132"/>
      <c r="T190" s="131"/>
      <c r="U190" s="147">
        <f>'[7]5E B2'!E182</f>
        <v>0</v>
      </c>
      <c r="V190" s="132"/>
      <c r="W190" s="132"/>
      <c r="X190" s="132"/>
      <c r="Y190" s="132"/>
      <c r="Z190" s="132"/>
      <c r="AA190" s="132"/>
      <c r="AB190" s="132"/>
      <c r="AC190" s="132"/>
      <c r="AD190" s="132"/>
      <c r="AE190" s="132"/>
      <c r="AF190" s="132"/>
      <c r="AG190" s="132"/>
      <c r="AH190" s="132"/>
      <c r="AI190" s="132"/>
    </row>
    <row r="191" spans="3:35" s="128" customFormat="1" ht="22.5" hidden="1" customHeight="1">
      <c r="C191" s="131"/>
      <c r="D191" s="147" t="e">
        <f>+'5E D2'!#REF!</f>
        <v>#REF!</v>
      </c>
      <c r="E191" s="132"/>
      <c r="F191" s="132"/>
      <c r="G191" s="132"/>
      <c r="H191" s="132"/>
      <c r="I191" s="132"/>
      <c r="J191" s="132"/>
      <c r="K191" s="132"/>
      <c r="L191" s="132"/>
      <c r="M191" s="132"/>
      <c r="N191" s="132"/>
      <c r="O191" s="132"/>
      <c r="P191" s="132"/>
      <c r="Q191" s="132"/>
      <c r="R191" s="132"/>
      <c r="T191" s="131"/>
      <c r="U191" s="147">
        <f>'[7]5E B2'!E183</f>
        <v>0</v>
      </c>
      <c r="V191" s="132"/>
      <c r="W191" s="132"/>
      <c r="X191" s="132"/>
      <c r="Y191" s="132"/>
      <c r="Z191" s="132"/>
      <c r="AA191" s="132"/>
      <c r="AB191" s="132"/>
      <c r="AC191" s="132"/>
      <c r="AD191" s="132"/>
      <c r="AE191" s="132"/>
      <c r="AF191" s="132"/>
      <c r="AG191" s="132"/>
      <c r="AH191" s="132"/>
      <c r="AI191" s="132"/>
    </row>
    <row r="192" spans="3:35" s="128" customFormat="1" ht="22.5" customHeight="1">
      <c r="C192" s="133">
        <f>+C180+1</f>
        <v>46141</v>
      </c>
      <c r="D192" s="147" t="e">
        <f>+'5E D2'!#REF!</f>
        <v>#REF!</v>
      </c>
      <c r="E192" s="135"/>
      <c r="F192" s="135"/>
      <c r="G192" s="135"/>
      <c r="H192" s="135"/>
      <c r="I192" s="135"/>
      <c r="J192" s="135"/>
      <c r="K192" s="135"/>
      <c r="L192" s="135"/>
      <c r="M192" s="135"/>
      <c r="N192" s="135"/>
      <c r="O192" s="135"/>
      <c r="P192" s="135"/>
      <c r="Q192" s="135"/>
      <c r="R192" s="135"/>
      <c r="T192" s="133">
        <f>+T180+1</f>
        <v>46148</v>
      </c>
      <c r="U192" s="147">
        <f>'[7]5E B2'!E184</f>
        <v>0</v>
      </c>
      <c r="V192" s="132"/>
      <c r="W192" s="132"/>
      <c r="X192" s="132"/>
      <c r="Y192" s="132"/>
      <c r="Z192" s="132"/>
      <c r="AA192" s="132"/>
      <c r="AB192" s="132"/>
      <c r="AC192" s="132"/>
      <c r="AD192" s="132"/>
      <c r="AE192" s="132"/>
      <c r="AF192" s="132"/>
      <c r="AG192" s="132"/>
      <c r="AH192" s="132"/>
      <c r="AI192" s="132"/>
    </row>
    <row r="193" spans="3:35" s="128" customFormat="1" ht="22.5" hidden="1" customHeight="1">
      <c r="C193" s="133"/>
      <c r="D193" s="147" t="e">
        <f>+'5E D2'!#REF!</f>
        <v>#REF!</v>
      </c>
      <c r="E193" s="135"/>
      <c r="F193" s="135"/>
      <c r="G193" s="135"/>
      <c r="H193" s="135"/>
      <c r="I193" s="135"/>
      <c r="J193" s="135"/>
      <c r="K193" s="135"/>
      <c r="L193" s="135"/>
      <c r="M193" s="135"/>
      <c r="N193" s="135"/>
      <c r="O193" s="135"/>
      <c r="P193" s="135"/>
      <c r="Q193" s="135"/>
      <c r="R193" s="135"/>
      <c r="T193" s="133"/>
      <c r="U193" s="147">
        <f>'[7]5E B2'!E185</f>
        <v>0</v>
      </c>
      <c r="V193" s="132"/>
      <c r="W193" s="132"/>
      <c r="X193" s="132"/>
      <c r="Y193" s="132"/>
      <c r="Z193" s="132"/>
      <c r="AA193" s="132"/>
      <c r="AB193" s="132"/>
      <c r="AC193" s="132"/>
      <c r="AD193" s="132"/>
      <c r="AE193" s="132"/>
      <c r="AF193" s="132"/>
      <c r="AG193" s="132"/>
      <c r="AH193" s="132"/>
      <c r="AI193" s="132"/>
    </row>
    <row r="194" spans="3:35" s="128" customFormat="1" ht="22.5" hidden="1" customHeight="1">
      <c r="C194" s="133"/>
      <c r="D194" s="147" t="e">
        <f>+'5E D2'!#REF!</f>
        <v>#REF!</v>
      </c>
      <c r="E194" s="135"/>
      <c r="F194" s="135"/>
      <c r="G194" s="135"/>
      <c r="H194" s="135"/>
      <c r="I194" s="135"/>
      <c r="J194" s="135"/>
      <c r="K194" s="135"/>
      <c r="L194" s="135"/>
      <c r="M194" s="135"/>
      <c r="N194" s="135"/>
      <c r="O194" s="135"/>
      <c r="P194" s="135"/>
      <c r="Q194" s="135"/>
      <c r="R194" s="135"/>
      <c r="T194" s="133"/>
      <c r="U194" s="147">
        <f>'[7]5E B2'!E186</f>
        <v>0</v>
      </c>
      <c r="V194" s="132"/>
      <c r="W194" s="132"/>
      <c r="X194" s="132"/>
      <c r="Y194" s="132"/>
      <c r="Z194" s="132"/>
      <c r="AA194" s="132"/>
      <c r="AB194" s="132"/>
      <c r="AC194" s="132"/>
      <c r="AD194" s="132"/>
      <c r="AE194" s="132"/>
      <c r="AF194" s="132"/>
      <c r="AG194" s="132"/>
      <c r="AH194" s="132"/>
      <c r="AI194" s="132"/>
    </row>
    <row r="195" spans="3:35" s="128" customFormat="1" ht="21" customHeight="1">
      <c r="C195" s="134"/>
      <c r="D195" s="147" t="e">
        <f>+'5E D2'!#REF!</f>
        <v>#REF!</v>
      </c>
      <c r="E195" s="135"/>
      <c r="F195" s="135"/>
      <c r="G195" s="135"/>
      <c r="H195" s="135"/>
      <c r="I195" s="135"/>
      <c r="J195" s="135"/>
      <c r="K195" s="135"/>
      <c r="L195" s="135"/>
      <c r="M195" s="135"/>
      <c r="N195" s="135"/>
      <c r="O195" s="135"/>
      <c r="P195" s="135"/>
      <c r="Q195" s="135"/>
      <c r="R195" s="136"/>
      <c r="T195" s="134"/>
      <c r="U195" s="147">
        <f>'[7]5E B2'!E187</f>
        <v>0</v>
      </c>
      <c r="V195" s="132"/>
      <c r="W195" s="132"/>
      <c r="X195" s="132"/>
      <c r="Y195" s="132"/>
      <c r="Z195" s="132"/>
      <c r="AA195" s="132"/>
      <c r="AB195" s="132"/>
      <c r="AC195" s="132"/>
      <c r="AD195" s="132"/>
      <c r="AE195" s="132"/>
      <c r="AF195" s="132"/>
      <c r="AG195" s="132"/>
      <c r="AH195" s="132"/>
      <c r="AI195" s="132"/>
    </row>
    <row r="196" spans="3:35" s="128" customFormat="1" ht="22.5" hidden="1" customHeight="1">
      <c r="C196" s="134"/>
      <c r="D196" s="147" t="e">
        <f>+'5E D2'!#REF!</f>
        <v>#REF!</v>
      </c>
      <c r="E196" s="135"/>
      <c r="F196" s="135"/>
      <c r="G196" s="135"/>
      <c r="H196" s="135"/>
      <c r="I196" s="135"/>
      <c r="J196" s="135"/>
      <c r="K196" s="135"/>
      <c r="L196" s="135"/>
      <c r="M196" s="135"/>
      <c r="N196" s="135"/>
      <c r="O196" s="135"/>
      <c r="P196" s="135"/>
      <c r="Q196" s="135"/>
      <c r="R196" s="136"/>
      <c r="T196" s="134"/>
      <c r="U196" s="147">
        <f>'[7]5E B2'!E188</f>
        <v>0</v>
      </c>
      <c r="V196" s="132"/>
      <c r="W196" s="132"/>
      <c r="X196" s="132"/>
      <c r="Y196" s="132"/>
      <c r="Z196" s="132"/>
      <c r="AA196" s="132"/>
      <c r="AB196" s="132"/>
      <c r="AC196" s="132"/>
      <c r="AD196" s="132"/>
      <c r="AE196" s="132"/>
      <c r="AF196" s="132"/>
      <c r="AG196" s="132"/>
      <c r="AH196" s="132"/>
      <c r="AI196" s="132"/>
    </row>
    <row r="197" spans="3:35" s="128" customFormat="1" ht="0.75" customHeight="1">
      <c r="C197" s="134"/>
      <c r="D197" s="147" t="e">
        <f>+'5E D2'!#REF!</f>
        <v>#REF!</v>
      </c>
      <c r="E197" s="135"/>
      <c r="F197" s="135"/>
      <c r="G197" s="135"/>
      <c r="H197" s="135"/>
      <c r="I197" s="135"/>
      <c r="J197" s="135"/>
      <c r="K197" s="135"/>
      <c r="L197" s="135"/>
      <c r="M197" s="135"/>
      <c r="N197" s="135"/>
      <c r="O197" s="135"/>
      <c r="P197" s="135"/>
      <c r="Q197" s="135"/>
      <c r="R197" s="136"/>
      <c r="T197" s="134"/>
      <c r="U197" s="147">
        <f>'[7]5E B2'!E189</f>
        <v>0</v>
      </c>
      <c r="V197" s="132"/>
      <c r="W197" s="132"/>
      <c r="X197" s="132"/>
      <c r="Y197" s="132"/>
      <c r="Z197" s="132"/>
      <c r="AA197" s="132"/>
      <c r="AB197" s="132"/>
      <c r="AC197" s="132"/>
      <c r="AD197" s="132"/>
      <c r="AE197" s="132"/>
      <c r="AF197" s="132"/>
      <c r="AG197" s="132"/>
      <c r="AH197" s="132"/>
      <c r="AI197" s="132"/>
    </row>
    <row r="198" spans="3:35" s="128" customFormat="1" ht="22.5" customHeight="1">
      <c r="C198" s="131"/>
      <c r="D198" s="147" t="e">
        <f>+'5E D2'!#REF!</f>
        <v>#REF!</v>
      </c>
      <c r="E198" s="136"/>
      <c r="F198" s="136"/>
      <c r="G198" s="136"/>
      <c r="H198" s="136"/>
      <c r="I198" s="136"/>
      <c r="J198" s="135"/>
      <c r="K198" s="135"/>
      <c r="L198" s="135"/>
      <c r="M198" s="135"/>
      <c r="N198" s="135"/>
      <c r="O198" s="136"/>
      <c r="P198" s="136"/>
      <c r="Q198" s="136"/>
      <c r="R198" s="136"/>
      <c r="T198" s="131"/>
      <c r="U198" s="147">
        <f>'[7]5E B2'!E190</f>
        <v>0</v>
      </c>
      <c r="V198" s="132"/>
      <c r="W198" s="132"/>
      <c r="X198" s="132"/>
      <c r="Y198" s="132"/>
      <c r="Z198" s="132"/>
      <c r="AA198" s="132"/>
      <c r="AB198" s="132"/>
      <c r="AC198" s="132"/>
      <c r="AD198" s="132"/>
      <c r="AE198" s="132"/>
      <c r="AF198" s="132"/>
      <c r="AG198" s="132"/>
      <c r="AH198" s="132"/>
      <c r="AI198" s="132"/>
    </row>
    <row r="199" spans="3:35" s="128" customFormat="1" ht="22.5" hidden="1" customHeight="1">
      <c r="C199" s="131"/>
      <c r="D199" s="147" t="e">
        <f>+'5E D2'!#REF!</f>
        <v>#REF!</v>
      </c>
      <c r="E199" s="136"/>
      <c r="F199" s="136"/>
      <c r="G199" s="136"/>
      <c r="H199" s="136"/>
      <c r="I199" s="136"/>
      <c r="J199" s="135"/>
      <c r="K199" s="135"/>
      <c r="L199" s="135"/>
      <c r="M199" s="135"/>
      <c r="N199" s="135"/>
      <c r="O199" s="136"/>
      <c r="P199" s="136"/>
      <c r="Q199" s="136"/>
      <c r="R199" s="136"/>
      <c r="T199" s="131"/>
      <c r="U199" s="147">
        <f>'[7]5E B2'!E191</f>
        <v>0</v>
      </c>
      <c r="V199" s="132"/>
      <c r="W199" s="132"/>
      <c r="X199" s="132"/>
      <c r="Y199" s="132"/>
      <c r="Z199" s="132"/>
      <c r="AA199" s="132"/>
      <c r="AB199" s="132"/>
      <c r="AC199" s="132"/>
      <c r="AD199" s="132"/>
      <c r="AE199" s="132"/>
      <c r="AF199" s="132"/>
      <c r="AG199" s="132"/>
      <c r="AH199" s="132"/>
      <c r="AI199" s="132"/>
    </row>
    <row r="200" spans="3:35" s="128" customFormat="1" ht="22.5" customHeight="1">
      <c r="C200" s="137"/>
      <c r="D200" s="148" t="e">
        <f>+'5E D2'!#REF!</f>
        <v>#REF!</v>
      </c>
      <c r="E200" s="138"/>
      <c r="F200" s="138"/>
      <c r="G200" s="138"/>
      <c r="H200" s="138"/>
      <c r="I200" s="138"/>
      <c r="J200" s="135"/>
      <c r="K200" s="135"/>
      <c r="L200" s="135"/>
      <c r="M200" s="135"/>
      <c r="N200" s="135"/>
      <c r="O200" s="138"/>
      <c r="P200" s="138"/>
      <c r="Q200" s="138"/>
      <c r="R200" s="138"/>
      <c r="T200" s="137"/>
      <c r="U200" s="148">
        <f>'[7]5E B2'!E192</f>
        <v>0</v>
      </c>
      <c r="V200" s="139"/>
      <c r="W200" s="139"/>
      <c r="X200" s="139"/>
      <c r="Y200" s="139"/>
      <c r="Z200" s="139"/>
      <c r="AA200" s="139"/>
      <c r="AB200" s="139"/>
      <c r="AC200" s="139"/>
      <c r="AD200" s="139"/>
      <c r="AE200" s="139"/>
      <c r="AF200" s="139"/>
      <c r="AG200" s="139"/>
      <c r="AH200" s="139"/>
      <c r="AI200" s="139"/>
    </row>
    <row r="201" spans="3:35" s="128" customFormat="1" ht="21" customHeight="1">
      <c r="C201" s="129" t="s">
        <v>60</v>
      </c>
      <c r="D201" s="97" t="e">
        <f>+'5E D2'!#REF!</f>
        <v>#REF!</v>
      </c>
      <c r="E201" s="130"/>
      <c r="F201" s="130"/>
      <c r="G201" s="130"/>
      <c r="H201" s="130"/>
      <c r="I201" s="130"/>
      <c r="J201" s="130"/>
      <c r="K201" s="130"/>
      <c r="L201" s="130"/>
      <c r="M201" s="130"/>
      <c r="N201" s="130"/>
      <c r="O201" s="130"/>
      <c r="P201" s="130"/>
      <c r="Q201" s="130"/>
      <c r="R201" s="130"/>
      <c r="T201" s="129" t="s">
        <v>60</v>
      </c>
      <c r="U201" s="97">
        <f>'[7]5E B2'!G181</f>
        <v>0</v>
      </c>
      <c r="V201" s="130"/>
      <c r="W201" s="130"/>
      <c r="X201" s="130"/>
      <c r="Y201" s="130"/>
      <c r="Z201" s="130"/>
      <c r="AA201" s="130"/>
      <c r="AB201" s="130"/>
      <c r="AC201" s="130"/>
      <c r="AD201" s="130"/>
      <c r="AE201" s="130"/>
      <c r="AF201" s="130"/>
      <c r="AG201" s="130"/>
      <c r="AH201" s="130"/>
      <c r="AI201" s="130"/>
    </row>
    <row r="202" spans="3:35" s="128" customFormat="1" ht="22.5" hidden="1" customHeight="1">
      <c r="C202" s="131"/>
      <c r="D202" s="147" t="e">
        <f>+'5E D2'!#REF!</f>
        <v>#REF!</v>
      </c>
      <c r="E202" s="132"/>
      <c r="F202" s="132"/>
      <c r="G202" s="132"/>
      <c r="H202" s="132"/>
      <c r="I202" s="132"/>
      <c r="J202" s="132"/>
      <c r="K202" s="132"/>
      <c r="L202" s="132"/>
      <c r="M202" s="132"/>
      <c r="N202" s="132"/>
      <c r="O202" s="132"/>
      <c r="P202" s="132"/>
      <c r="Q202" s="132"/>
      <c r="R202" s="132"/>
      <c r="T202" s="131"/>
      <c r="U202" s="147">
        <f>'[7]5E B2'!G182</f>
        <v>0</v>
      </c>
      <c r="V202" s="132"/>
      <c r="W202" s="132"/>
      <c r="X202" s="132"/>
      <c r="Y202" s="132"/>
      <c r="Z202" s="132"/>
      <c r="AA202" s="132"/>
      <c r="AB202" s="132"/>
      <c r="AC202" s="132"/>
      <c r="AD202" s="132"/>
      <c r="AE202" s="132"/>
      <c r="AF202" s="132"/>
      <c r="AG202" s="132"/>
      <c r="AH202" s="132"/>
      <c r="AI202" s="132"/>
    </row>
    <row r="203" spans="3:35" s="128" customFormat="1" ht="22.5" hidden="1" customHeight="1">
      <c r="C203" s="131"/>
      <c r="D203" s="147" t="e">
        <f>+'5E D2'!#REF!</f>
        <v>#REF!</v>
      </c>
      <c r="E203" s="132"/>
      <c r="F203" s="132"/>
      <c r="G203" s="132"/>
      <c r="H203" s="132"/>
      <c r="I203" s="132"/>
      <c r="J203" s="132"/>
      <c r="K203" s="132"/>
      <c r="L203" s="132"/>
      <c r="M203" s="132"/>
      <c r="N203" s="132"/>
      <c r="O203" s="132"/>
      <c r="P203" s="132"/>
      <c r="Q203" s="132"/>
      <c r="R203" s="132"/>
      <c r="T203" s="131"/>
      <c r="U203" s="147">
        <f>'[7]5E B2'!G183</f>
        <v>0</v>
      </c>
      <c r="V203" s="132"/>
      <c r="W203" s="132"/>
      <c r="X203" s="132"/>
      <c r="Y203" s="132"/>
      <c r="Z203" s="132"/>
      <c r="AA203" s="132"/>
      <c r="AB203" s="132"/>
      <c r="AC203" s="132"/>
      <c r="AD203" s="132"/>
      <c r="AE203" s="132"/>
      <c r="AF203" s="132"/>
      <c r="AG203" s="132"/>
      <c r="AH203" s="132"/>
      <c r="AI203" s="132"/>
    </row>
    <row r="204" spans="3:35" s="128" customFormat="1" ht="22.5" customHeight="1">
      <c r="C204" s="133">
        <f>+C192+1</f>
        <v>46142</v>
      </c>
      <c r="D204" s="147" t="e">
        <f>+'5E D2'!#REF!</f>
        <v>#REF!</v>
      </c>
      <c r="E204" s="132"/>
      <c r="F204" s="132"/>
      <c r="G204" s="132"/>
      <c r="H204" s="132"/>
      <c r="I204" s="132"/>
      <c r="J204" s="132"/>
      <c r="K204" s="132"/>
      <c r="L204" s="132"/>
      <c r="M204" s="132"/>
      <c r="N204" s="132"/>
      <c r="O204" s="132"/>
      <c r="P204" s="132"/>
      <c r="Q204" s="132"/>
      <c r="R204" s="132"/>
      <c r="T204" s="133">
        <f>+T192+1</f>
        <v>46149</v>
      </c>
      <c r="U204" s="147">
        <f>'[7]5E B2'!G184</f>
        <v>0</v>
      </c>
      <c r="V204" s="132"/>
      <c r="W204" s="132"/>
      <c r="X204" s="132"/>
      <c r="Y204" s="132"/>
      <c r="Z204" s="132"/>
      <c r="AA204" s="132"/>
      <c r="AB204" s="132"/>
      <c r="AC204" s="132"/>
      <c r="AD204" s="132"/>
      <c r="AE204" s="132"/>
      <c r="AF204" s="132"/>
      <c r="AG204" s="132"/>
      <c r="AH204" s="132"/>
      <c r="AI204" s="132"/>
    </row>
    <row r="205" spans="3:35" s="128" customFormat="1" ht="22.5" hidden="1" customHeight="1">
      <c r="C205" s="133"/>
      <c r="D205" s="147" t="e">
        <f>+'5E D2'!#REF!</f>
        <v>#REF!</v>
      </c>
      <c r="E205" s="135"/>
      <c r="F205" s="135"/>
      <c r="G205" s="135"/>
      <c r="H205" s="135"/>
      <c r="I205" s="135"/>
      <c r="J205" s="135"/>
      <c r="K205" s="135"/>
      <c r="L205" s="135"/>
      <c r="M205" s="135"/>
      <c r="N205" s="135"/>
      <c r="O205" s="135"/>
      <c r="P205" s="135"/>
      <c r="Q205" s="135"/>
      <c r="R205" s="135"/>
      <c r="T205" s="133"/>
      <c r="U205" s="147">
        <f>'[7]5E B2'!G185</f>
        <v>0</v>
      </c>
      <c r="V205" s="132"/>
      <c r="W205" s="132"/>
      <c r="X205" s="132"/>
      <c r="Y205" s="132"/>
      <c r="Z205" s="132"/>
      <c r="AA205" s="132"/>
      <c r="AB205" s="132"/>
      <c r="AC205" s="132"/>
      <c r="AD205" s="132"/>
      <c r="AE205" s="132"/>
      <c r="AF205" s="132"/>
      <c r="AG205" s="132"/>
      <c r="AH205" s="132"/>
      <c r="AI205" s="132"/>
    </row>
    <row r="206" spans="3:35" s="128" customFormat="1" ht="22.5" hidden="1" customHeight="1">
      <c r="C206" s="133"/>
      <c r="D206" s="147" t="e">
        <f>+'5E D2'!#REF!</f>
        <v>#REF!</v>
      </c>
      <c r="E206" s="135"/>
      <c r="F206" s="135"/>
      <c r="G206" s="135"/>
      <c r="H206" s="135"/>
      <c r="I206" s="135"/>
      <c r="J206" s="135"/>
      <c r="K206" s="135"/>
      <c r="L206" s="135"/>
      <c r="M206" s="135"/>
      <c r="N206" s="135"/>
      <c r="O206" s="135"/>
      <c r="P206" s="135"/>
      <c r="Q206" s="135"/>
      <c r="R206" s="135"/>
      <c r="T206" s="133"/>
      <c r="U206" s="147">
        <f>'[7]5E B2'!G186</f>
        <v>0</v>
      </c>
      <c r="V206" s="132"/>
      <c r="W206" s="132"/>
      <c r="X206" s="132"/>
      <c r="Y206" s="132"/>
      <c r="Z206" s="132"/>
      <c r="AA206" s="132"/>
      <c r="AB206" s="132"/>
      <c r="AC206" s="132"/>
      <c r="AD206" s="132"/>
      <c r="AE206" s="132"/>
      <c r="AF206" s="132"/>
      <c r="AG206" s="132"/>
      <c r="AH206" s="132"/>
      <c r="AI206" s="132"/>
    </row>
    <row r="207" spans="3:35" s="128" customFormat="1" ht="21.75" customHeight="1">
      <c r="C207" s="134"/>
      <c r="D207" s="147" t="e">
        <f>+'5E D2'!#REF!</f>
        <v>#REF!</v>
      </c>
      <c r="E207" s="135"/>
      <c r="F207" s="135"/>
      <c r="G207" s="135"/>
      <c r="H207" s="135"/>
      <c r="I207" s="135"/>
      <c r="J207" s="135"/>
      <c r="K207" s="135"/>
      <c r="L207" s="135"/>
      <c r="M207" s="135"/>
      <c r="N207" s="135"/>
      <c r="O207" s="135"/>
      <c r="P207" s="135"/>
      <c r="Q207" s="135"/>
      <c r="R207" s="136"/>
      <c r="T207" s="134"/>
      <c r="U207" s="147">
        <f>'[7]5E B2'!G187</f>
        <v>0</v>
      </c>
      <c r="V207" s="132"/>
      <c r="W207" s="132"/>
      <c r="X207" s="132"/>
      <c r="Y207" s="132"/>
      <c r="Z207" s="132"/>
      <c r="AA207" s="132"/>
      <c r="AB207" s="132"/>
      <c r="AC207" s="132"/>
      <c r="AD207" s="132"/>
      <c r="AE207" s="132"/>
      <c r="AF207" s="132"/>
      <c r="AG207" s="132"/>
      <c r="AH207" s="132"/>
      <c r="AI207" s="132"/>
    </row>
    <row r="208" spans="3:35" s="128" customFormat="1" ht="22.5" hidden="1" customHeight="1">
      <c r="C208" s="134"/>
      <c r="D208" s="147" t="e">
        <f>+'5E D2'!#REF!</f>
        <v>#REF!</v>
      </c>
      <c r="E208" s="135"/>
      <c r="F208" s="135"/>
      <c r="G208" s="135"/>
      <c r="H208" s="135"/>
      <c r="I208" s="135"/>
      <c r="J208" s="135"/>
      <c r="K208" s="135"/>
      <c r="L208" s="135"/>
      <c r="M208" s="135"/>
      <c r="N208" s="135"/>
      <c r="O208" s="135"/>
      <c r="P208" s="135"/>
      <c r="Q208" s="135"/>
      <c r="R208" s="136"/>
      <c r="T208" s="134"/>
      <c r="U208" s="147">
        <f>'[7]5E B2'!G188</f>
        <v>0</v>
      </c>
      <c r="V208" s="132"/>
      <c r="W208" s="132"/>
      <c r="X208" s="132"/>
      <c r="Y208" s="132"/>
      <c r="Z208" s="132"/>
      <c r="AA208" s="132"/>
      <c r="AB208" s="132"/>
      <c r="AC208" s="132"/>
      <c r="AD208" s="132"/>
      <c r="AE208" s="132"/>
      <c r="AF208" s="132"/>
      <c r="AG208" s="132"/>
      <c r="AH208" s="132"/>
      <c r="AI208" s="132"/>
    </row>
    <row r="209" spans="3:35" s="128" customFormat="1" ht="0.75" customHeight="1">
      <c r="C209" s="134"/>
      <c r="D209" s="147" t="e">
        <f>+'5E D2'!#REF!</f>
        <v>#REF!</v>
      </c>
      <c r="E209" s="135"/>
      <c r="F209" s="135"/>
      <c r="G209" s="135"/>
      <c r="H209" s="135"/>
      <c r="I209" s="135"/>
      <c r="J209" s="135"/>
      <c r="K209" s="135"/>
      <c r="L209" s="135"/>
      <c r="M209" s="135"/>
      <c r="N209" s="135"/>
      <c r="O209" s="135"/>
      <c r="P209" s="135"/>
      <c r="Q209" s="135"/>
      <c r="R209" s="136"/>
      <c r="T209" s="134"/>
      <c r="U209" s="147">
        <f>'[7]5E B2'!G189</f>
        <v>0</v>
      </c>
      <c r="V209" s="132"/>
      <c r="W209" s="132"/>
      <c r="X209" s="132"/>
      <c r="Y209" s="132"/>
      <c r="Z209" s="132"/>
      <c r="AA209" s="132"/>
      <c r="AB209" s="132"/>
      <c r="AC209" s="132"/>
      <c r="AD209" s="132"/>
      <c r="AE209" s="132"/>
      <c r="AF209" s="132"/>
      <c r="AG209" s="132"/>
      <c r="AH209" s="132"/>
      <c r="AI209" s="132"/>
    </row>
    <row r="210" spans="3:35" s="128" customFormat="1" ht="22.5" customHeight="1">
      <c r="C210" s="131"/>
      <c r="D210" s="147" t="e">
        <f>+'5E D2'!#REF!</f>
        <v>#REF!</v>
      </c>
      <c r="E210" s="136"/>
      <c r="F210" s="136"/>
      <c r="G210" s="136"/>
      <c r="H210" s="136"/>
      <c r="I210" s="136"/>
      <c r="J210" s="135"/>
      <c r="K210" s="135"/>
      <c r="L210" s="135"/>
      <c r="M210" s="135"/>
      <c r="N210" s="135"/>
      <c r="O210" s="136"/>
      <c r="P210" s="136"/>
      <c r="Q210" s="136"/>
      <c r="R210" s="136"/>
      <c r="T210" s="131"/>
      <c r="U210" s="147">
        <f>'[7]5E B2'!G190</f>
        <v>0</v>
      </c>
      <c r="V210" s="132"/>
      <c r="W210" s="132"/>
      <c r="X210" s="132"/>
      <c r="Y210" s="132"/>
      <c r="Z210" s="132"/>
      <c r="AA210" s="132"/>
      <c r="AB210" s="132"/>
      <c r="AC210" s="132"/>
      <c r="AD210" s="132"/>
      <c r="AE210" s="132"/>
      <c r="AF210" s="132"/>
      <c r="AG210" s="132"/>
      <c r="AH210" s="132"/>
      <c r="AI210" s="132"/>
    </row>
    <row r="211" spans="3:35" s="128" customFormat="1" ht="22.5" hidden="1" customHeight="1">
      <c r="C211" s="131"/>
      <c r="D211" s="147" t="e">
        <f>+'5E D2'!#REF!</f>
        <v>#REF!</v>
      </c>
      <c r="E211" s="136"/>
      <c r="F211" s="136"/>
      <c r="G211" s="136"/>
      <c r="H211" s="136"/>
      <c r="I211" s="136"/>
      <c r="J211" s="135"/>
      <c r="K211" s="135"/>
      <c r="L211" s="135"/>
      <c r="M211" s="135"/>
      <c r="N211" s="135"/>
      <c r="O211" s="136"/>
      <c r="P211" s="136"/>
      <c r="Q211" s="136"/>
      <c r="R211" s="136"/>
      <c r="T211" s="131"/>
      <c r="U211" s="147">
        <f>'[7]5E B2'!G191</f>
        <v>0</v>
      </c>
      <c r="V211" s="132"/>
      <c r="W211" s="132"/>
      <c r="X211" s="132"/>
      <c r="Y211" s="132"/>
      <c r="Z211" s="132"/>
      <c r="AA211" s="132"/>
      <c r="AB211" s="132"/>
      <c r="AC211" s="132"/>
      <c r="AD211" s="132"/>
      <c r="AE211" s="132"/>
      <c r="AF211" s="132"/>
      <c r="AG211" s="132"/>
      <c r="AH211" s="132"/>
      <c r="AI211" s="132"/>
    </row>
    <row r="212" spans="3:35" s="128" customFormat="1" ht="22.5" customHeight="1">
      <c r="C212" s="137"/>
      <c r="D212" s="148" t="e">
        <f>+'5E D2'!#REF!</f>
        <v>#REF!</v>
      </c>
      <c r="E212" s="138"/>
      <c r="F212" s="138"/>
      <c r="G212" s="138"/>
      <c r="H212" s="138"/>
      <c r="I212" s="138"/>
      <c r="J212" s="135"/>
      <c r="K212" s="135"/>
      <c r="L212" s="135"/>
      <c r="M212" s="135"/>
      <c r="N212" s="135"/>
      <c r="O212" s="138"/>
      <c r="P212" s="138"/>
      <c r="Q212" s="138"/>
      <c r="R212" s="138"/>
      <c r="T212" s="137"/>
      <c r="U212" s="148">
        <f>'[7]5E B2'!G192</f>
        <v>0</v>
      </c>
      <c r="V212" s="140"/>
      <c r="W212" s="140"/>
      <c r="X212" s="140"/>
      <c r="Y212" s="140"/>
      <c r="Z212" s="140"/>
      <c r="AA212" s="140"/>
      <c r="AB212" s="140"/>
      <c r="AC212" s="140"/>
      <c r="AD212" s="140"/>
      <c r="AE212" s="140"/>
      <c r="AF212" s="140"/>
      <c r="AG212" s="138"/>
      <c r="AH212" s="138"/>
      <c r="AI212" s="138"/>
    </row>
    <row r="213" spans="3:35" s="128" customFormat="1" ht="21" customHeight="1">
      <c r="C213" s="129" t="s">
        <v>61</v>
      </c>
      <c r="D213" s="97" t="e">
        <f>+'5E D2'!#REF!</f>
        <v>#REF!</v>
      </c>
      <c r="E213" s="130"/>
      <c r="F213" s="130"/>
      <c r="G213" s="130"/>
      <c r="H213" s="130"/>
      <c r="I213" s="130"/>
      <c r="J213" s="130"/>
      <c r="K213" s="130"/>
      <c r="L213" s="130"/>
      <c r="M213" s="130"/>
      <c r="N213" s="130"/>
      <c r="O213" s="130"/>
      <c r="P213" s="130"/>
      <c r="Q213" s="130"/>
      <c r="R213" s="130"/>
      <c r="T213" s="129" t="s">
        <v>61</v>
      </c>
      <c r="U213" s="97">
        <f>'[7]5E B2'!I181</f>
        <v>0</v>
      </c>
      <c r="V213" s="130"/>
      <c r="W213" s="130"/>
      <c r="X213" s="130"/>
      <c r="Y213" s="130"/>
      <c r="Z213" s="130"/>
      <c r="AA213" s="130"/>
      <c r="AB213" s="130"/>
      <c r="AC213" s="130"/>
      <c r="AD213" s="130"/>
      <c r="AE213" s="130"/>
      <c r="AF213" s="130"/>
      <c r="AG213" s="130"/>
      <c r="AH213" s="130"/>
      <c r="AI213" s="130"/>
    </row>
    <row r="214" spans="3:35" s="128" customFormat="1" ht="22.5" hidden="1" customHeight="1">
      <c r="C214" s="131"/>
      <c r="D214" s="147" t="e">
        <f>+'5E D2'!#REF!</f>
        <v>#REF!</v>
      </c>
      <c r="E214" s="132"/>
      <c r="F214" s="132"/>
      <c r="G214" s="132"/>
      <c r="H214" s="132"/>
      <c r="I214" s="132"/>
      <c r="J214" s="132"/>
      <c r="K214" s="132"/>
      <c r="L214" s="132"/>
      <c r="M214" s="132"/>
      <c r="N214" s="132"/>
      <c r="O214" s="132"/>
      <c r="P214" s="132"/>
      <c r="Q214" s="132"/>
      <c r="R214" s="132"/>
      <c r="T214" s="131"/>
      <c r="U214" s="147">
        <f>'[7]5E B2'!I182</f>
        <v>0</v>
      </c>
      <c r="V214" s="132"/>
      <c r="W214" s="132"/>
      <c r="X214" s="132"/>
      <c r="Y214" s="132"/>
      <c r="Z214" s="132"/>
      <c r="AA214" s="132"/>
      <c r="AB214" s="132"/>
      <c r="AC214" s="132"/>
      <c r="AD214" s="132"/>
      <c r="AE214" s="132"/>
      <c r="AF214" s="132"/>
      <c r="AG214" s="132"/>
      <c r="AH214" s="132"/>
      <c r="AI214" s="132"/>
    </row>
    <row r="215" spans="3:35" s="128" customFormat="1" ht="22.5" hidden="1" customHeight="1">
      <c r="C215" s="131"/>
      <c r="D215" s="147" t="e">
        <f>+'5E D2'!#REF!</f>
        <v>#REF!</v>
      </c>
      <c r="E215" s="132"/>
      <c r="F215" s="132"/>
      <c r="G215" s="132"/>
      <c r="H215" s="132"/>
      <c r="I215" s="132"/>
      <c r="J215" s="132"/>
      <c r="K215" s="132"/>
      <c r="L215" s="132"/>
      <c r="M215" s="132"/>
      <c r="N215" s="132"/>
      <c r="O215" s="132"/>
      <c r="P215" s="132"/>
      <c r="Q215" s="132"/>
      <c r="R215" s="132"/>
      <c r="T215" s="131"/>
      <c r="U215" s="147">
        <f>'[7]5E B2'!I183</f>
        <v>0</v>
      </c>
      <c r="V215" s="132"/>
      <c r="W215" s="132"/>
      <c r="X215" s="132"/>
      <c r="Y215" s="132"/>
      <c r="Z215" s="132"/>
      <c r="AA215" s="132"/>
      <c r="AB215" s="132"/>
      <c r="AC215" s="132"/>
      <c r="AD215" s="132"/>
      <c r="AE215" s="132"/>
      <c r="AF215" s="132"/>
      <c r="AG215" s="132"/>
      <c r="AH215" s="132"/>
      <c r="AI215" s="132"/>
    </row>
    <row r="216" spans="3:35" s="128" customFormat="1" ht="22.5" customHeight="1">
      <c r="C216" s="133">
        <f>+C204+1</f>
        <v>46143</v>
      </c>
      <c r="D216" s="147" t="e">
        <f>+'5E D2'!#REF!</f>
        <v>#REF!</v>
      </c>
      <c r="E216" s="132"/>
      <c r="F216" s="132"/>
      <c r="G216" s="132"/>
      <c r="H216" s="132"/>
      <c r="I216" s="132"/>
      <c r="J216" s="132"/>
      <c r="K216" s="135"/>
      <c r="L216" s="135"/>
      <c r="M216" s="135"/>
      <c r="N216" s="135"/>
      <c r="O216" s="135"/>
      <c r="P216" s="135"/>
      <c r="Q216" s="135"/>
      <c r="R216" s="135"/>
      <c r="T216" s="133">
        <f>+T204+1</f>
        <v>46150</v>
      </c>
      <c r="U216" s="147">
        <f>'[7]5E B2'!I184</f>
        <v>0</v>
      </c>
      <c r="V216" s="132"/>
      <c r="W216" s="132"/>
      <c r="X216" s="132"/>
      <c r="Y216" s="132"/>
      <c r="Z216" s="132"/>
      <c r="AA216" s="132"/>
      <c r="AB216" s="132"/>
      <c r="AC216" s="132"/>
      <c r="AD216" s="132"/>
      <c r="AE216" s="132"/>
      <c r="AF216" s="132"/>
      <c r="AG216" s="132"/>
      <c r="AH216" s="132"/>
      <c r="AI216" s="132"/>
    </row>
    <row r="217" spans="3:35" s="128" customFormat="1" ht="22.5" hidden="1" customHeight="1">
      <c r="C217" s="133"/>
      <c r="D217" s="147" t="e">
        <f>+'5E D2'!#REF!</f>
        <v>#REF!</v>
      </c>
      <c r="E217" s="135"/>
      <c r="F217" s="135"/>
      <c r="G217" s="135"/>
      <c r="H217" s="135"/>
      <c r="I217" s="135"/>
      <c r="J217" s="135"/>
      <c r="K217" s="135"/>
      <c r="L217" s="135"/>
      <c r="M217" s="135"/>
      <c r="N217" s="135"/>
      <c r="O217" s="135"/>
      <c r="P217" s="135"/>
      <c r="Q217" s="135"/>
      <c r="R217" s="135"/>
      <c r="T217" s="133"/>
      <c r="U217" s="147">
        <f>'[7]5E B2'!I185</f>
        <v>0</v>
      </c>
      <c r="V217" s="132"/>
      <c r="W217" s="132"/>
      <c r="X217" s="132"/>
      <c r="Y217" s="132"/>
      <c r="Z217" s="132"/>
      <c r="AA217" s="132"/>
      <c r="AB217" s="132"/>
      <c r="AC217" s="132"/>
      <c r="AD217" s="132"/>
      <c r="AE217" s="132"/>
      <c r="AF217" s="132"/>
      <c r="AG217" s="132"/>
      <c r="AH217" s="132"/>
      <c r="AI217" s="132"/>
    </row>
    <row r="218" spans="3:35" s="128" customFormat="1" ht="22.5" hidden="1" customHeight="1">
      <c r="C218" s="133"/>
      <c r="D218" s="147" t="e">
        <f>+'5E D2'!#REF!</f>
        <v>#REF!</v>
      </c>
      <c r="E218" s="135"/>
      <c r="F218" s="135"/>
      <c r="G218" s="135"/>
      <c r="H218" s="135"/>
      <c r="I218" s="135"/>
      <c r="J218" s="135"/>
      <c r="K218" s="135"/>
      <c r="L218" s="135"/>
      <c r="M218" s="135"/>
      <c r="N218" s="135"/>
      <c r="O218" s="135"/>
      <c r="P218" s="135"/>
      <c r="Q218" s="135"/>
      <c r="R218" s="135"/>
      <c r="T218" s="133"/>
      <c r="U218" s="147">
        <f>'[7]5E B2'!I186</f>
        <v>0</v>
      </c>
      <c r="V218" s="132"/>
      <c r="W218" s="132"/>
      <c r="X218" s="132"/>
      <c r="Y218" s="132"/>
      <c r="Z218" s="132"/>
      <c r="AA218" s="132"/>
      <c r="AB218" s="132"/>
      <c r="AC218" s="132"/>
      <c r="AD218" s="132"/>
      <c r="AE218" s="132"/>
      <c r="AF218" s="132"/>
      <c r="AG218" s="132"/>
      <c r="AH218" s="132"/>
      <c r="AI218" s="132"/>
    </row>
    <row r="219" spans="3:35" s="128" customFormat="1" ht="21.75" customHeight="1">
      <c r="C219" s="134"/>
      <c r="D219" s="147" t="e">
        <f>+'5E D2'!#REF!</f>
        <v>#REF!</v>
      </c>
      <c r="E219" s="135"/>
      <c r="F219" s="135"/>
      <c r="G219" s="135"/>
      <c r="H219" s="135"/>
      <c r="I219" s="135"/>
      <c r="J219" s="135"/>
      <c r="K219" s="135"/>
      <c r="L219" s="135"/>
      <c r="M219" s="135"/>
      <c r="N219" s="135"/>
      <c r="O219" s="135"/>
      <c r="P219" s="135"/>
      <c r="Q219" s="135"/>
      <c r="R219" s="136"/>
      <c r="T219" s="134"/>
      <c r="U219" s="147">
        <f>'[7]5E B2'!I187</f>
        <v>0</v>
      </c>
      <c r="V219" s="132"/>
      <c r="W219" s="132"/>
      <c r="X219" s="132"/>
      <c r="Y219" s="132"/>
      <c r="Z219" s="132"/>
      <c r="AA219" s="132"/>
      <c r="AB219" s="132"/>
      <c r="AC219" s="132"/>
      <c r="AD219" s="132"/>
      <c r="AE219" s="132"/>
      <c r="AF219" s="132"/>
      <c r="AG219" s="132"/>
      <c r="AH219" s="132"/>
      <c r="AI219" s="132"/>
    </row>
    <row r="220" spans="3:35" s="128" customFormat="1" ht="22.5" hidden="1" customHeight="1">
      <c r="C220" s="134"/>
      <c r="D220" s="147" t="e">
        <f>+'5E D2'!#REF!</f>
        <v>#REF!</v>
      </c>
      <c r="E220" s="135"/>
      <c r="F220" s="135"/>
      <c r="G220" s="135"/>
      <c r="H220" s="135"/>
      <c r="I220" s="135"/>
      <c r="J220" s="135"/>
      <c r="K220" s="135"/>
      <c r="L220" s="135"/>
      <c r="M220" s="135"/>
      <c r="N220" s="135"/>
      <c r="O220" s="135"/>
      <c r="P220" s="135"/>
      <c r="Q220" s="135"/>
      <c r="R220" s="136"/>
      <c r="T220" s="134"/>
      <c r="U220" s="147">
        <f>'[7]5E B2'!I188</f>
        <v>0</v>
      </c>
      <c r="V220" s="132"/>
      <c r="W220" s="132"/>
      <c r="X220" s="132"/>
      <c r="Y220" s="132"/>
      <c r="Z220" s="132"/>
      <c r="AA220" s="132"/>
      <c r="AB220" s="132"/>
      <c r="AC220" s="132"/>
      <c r="AD220" s="132"/>
      <c r="AE220" s="132"/>
      <c r="AF220" s="132"/>
      <c r="AG220" s="132"/>
      <c r="AH220" s="132"/>
      <c r="AI220" s="132"/>
    </row>
    <row r="221" spans="3:35" s="128" customFormat="1" ht="0.75" customHeight="1">
      <c r="C221" s="134"/>
      <c r="D221" s="147" t="e">
        <f>+'5E D2'!#REF!</f>
        <v>#REF!</v>
      </c>
      <c r="E221" s="135"/>
      <c r="F221" s="135"/>
      <c r="G221" s="135"/>
      <c r="H221" s="135"/>
      <c r="I221" s="135"/>
      <c r="J221" s="135"/>
      <c r="K221" s="135"/>
      <c r="L221" s="135"/>
      <c r="M221" s="135"/>
      <c r="N221" s="135"/>
      <c r="O221" s="135"/>
      <c r="P221" s="135"/>
      <c r="Q221" s="135"/>
      <c r="R221" s="136"/>
      <c r="T221" s="134"/>
      <c r="U221" s="147">
        <f>'[7]5E B2'!I189</f>
        <v>0</v>
      </c>
      <c r="V221" s="132"/>
      <c r="W221" s="132"/>
      <c r="X221" s="132"/>
      <c r="Y221" s="132"/>
      <c r="Z221" s="132"/>
      <c r="AA221" s="132"/>
      <c r="AB221" s="132"/>
      <c r="AC221" s="132"/>
      <c r="AD221" s="132"/>
      <c r="AE221" s="132"/>
      <c r="AF221" s="132"/>
      <c r="AG221" s="132"/>
      <c r="AH221" s="132"/>
      <c r="AI221" s="132"/>
    </row>
    <row r="222" spans="3:35" s="128" customFormat="1" ht="22.5" customHeight="1">
      <c r="C222" s="131"/>
      <c r="D222" s="147" t="e">
        <f>+'5E D2'!#REF!</f>
        <v>#REF!</v>
      </c>
      <c r="E222" s="136"/>
      <c r="F222" s="136"/>
      <c r="G222" s="136"/>
      <c r="H222" s="136"/>
      <c r="I222" s="136"/>
      <c r="J222" s="135"/>
      <c r="K222" s="135"/>
      <c r="L222" s="135"/>
      <c r="M222" s="135"/>
      <c r="N222" s="135"/>
      <c r="O222" s="136"/>
      <c r="P222" s="136"/>
      <c r="Q222" s="136"/>
      <c r="R222" s="136"/>
      <c r="T222" s="131"/>
      <c r="U222" s="147">
        <f>'[7]5E B2'!I190</f>
        <v>0</v>
      </c>
      <c r="V222" s="132"/>
      <c r="W222" s="132"/>
      <c r="X222" s="132"/>
      <c r="Y222" s="132"/>
      <c r="Z222" s="132"/>
      <c r="AA222" s="132"/>
      <c r="AB222" s="132"/>
      <c r="AC222" s="132"/>
      <c r="AD222" s="132"/>
      <c r="AE222" s="132"/>
      <c r="AF222" s="132"/>
      <c r="AG222" s="132"/>
      <c r="AH222" s="132"/>
      <c r="AI222" s="132"/>
    </row>
    <row r="223" spans="3:35" s="128" customFormat="1" ht="22.5" hidden="1" customHeight="1">
      <c r="C223" s="131"/>
      <c r="D223" s="147" t="e">
        <f>+'5E D2'!#REF!</f>
        <v>#REF!</v>
      </c>
      <c r="E223" s="136"/>
      <c r="F223" s="136"/>
      <c r="G223" s="136"/>
      <c r="H223" s="136"/>
      <c r="I223" s="136"/>
      <c r="J223" s="135"/>
      <c r="K223" s="135"/>
      <c r="L223" s="135"/>
      <c r="M223" s="135"/>
      <c r="N223" s="135"/>
      <c r="O223" s="136"/>
      <c r="P223" s="136"/>
      <c r="Q223" s="136"/>
      <c r="R223" s="136"/>
      <c r="T223" s="131"/>
      <c r="U223" s="147">
        <f>'[7]5E B2'!I191</f>
        <v>0</v>
      </c>
      <c r="V223" s="132"/>
      <c r="W223" s="132"/>
      <c r="X223" s="132"/>
      <c r="Y223" s="132"/>
      <c r="Z223" s="132"/>
      <c r="AA223" s="132"/>
      <c r="AB223" s="132"/>
      <c r="AC223" s="132"/>
      <c r="AD223" s="132"/>
      <c r="AE223" s="132"/>
      <c r="AF223" s="132"/>
      <c r="AG223" s="132"/>
      <c r="AH223" s="132"/>
      <c r="AI223" s="132"/>
    </row>
    <row r="224" spans="3:35" s="128" customFormat="1" ht="22.5" customHeight="1">
      <c r="C224" s="137"/>
      <c r="D224" s="148" t="e">
        <f>+'5E D2'!#REF!</f>
        <v>#REF!</v>
      </c>
      <c r="E224" s="138"/>
      <c r="F224" s="138"/>
      <c r="G224" s="138"/>
      <c r="H224" s="138"/>
      <c r="I224" s="138"/>
      <c r="J224" s="135"/>
      <c r="K224" s="135"/>
      <c r="L224" s="135"/>
      <c r="M224" s="135"/>
      <c r="N224" s="135"/>
      <c r="O224" s="138"/>
      <c r="P224" s="138"/>
      <c r="Q224" s="138"/>
      <c r="R224" s="138"/>
      <c r="T224" s="137"/>
      <c r="U224" s="148">
        <f>'[7]5E B2'!I192</f>
        <v>0</v>
      </c>
      <c r="V224" s="139"/>
      <c r="W224" s="139"/>
      <c r="X224" s="139"/>
      <c r="Y224" s="139"/>
      <c r="Z224" s="139"/>
      <c r="AA224" s="139"/>
      <c r="AB224" s="139"/>
      <c r="AC224" s="139"/>
      <c r="AD224" s="139"/>
      <c r="AE224" s="139"/>
      <c r="AF224" s="139"/>
      <c r="AG224" s="139"/>
      <c r="AH224" s="139"/>
      <c r="AI224" s="139"/>
    </row>
    <row r="225" spans="1:35">
      <c r="C225" s="309"/>
      <c r="D225" s="309"/>
      <c r="E225" s="309"/>
      <c r="F225" s="309"/>
      <c r="G225" s="309"/>
      <c r="H225" s="309"/>
      <c r="I225" s="309"/>
      <c r="J225" s="309"/>
      <c r="K225" s="309"/>
      <c r="L225" s="309"/>
      <c r="M225" s="309"/>
      <c r="N225" s="309"/>
      <c r="O225" s="309"/>
      <c r="P225" s="309"/>
      <c r="Q225" s="309"/>
      <c r="R225" s="309"/>
      <c r="T225" s="309"/>
      <c r="U225" s="309"/>
      <c r="V225" s="309"/>
      <c r="W225" s="309"/>
      <c r="X225" s="309"/>
      <c r="Y225" s="309"/>
      <c r="Z225" s="309"/>
      <c r="AA225" s="309"/>
      <c r="AB225" s="309"/>
      <c r="AC225" s="309"/>
      <c r="AD225" s="309"/>
    </row>
    <row r="226" spans="1:35">
      <c r="C226" s="141"/>
      <c r="D226" s="141"/>
      <c r="E226" s="141"/>
      <c r="F226" s="141"/>
      <c r="G226" s="141"/>
      <c r="H226" s="141"/>
      <c r="I226" s="141"/>
      <c r="J226" s="141"/>
      <c r="K226" s="141"/>
      <c r="L226" s="141"/>
      <c r="M226" s="141"/>
      <c r="N226" s="141"/>
      <c r="O226" s="141"/>
      <c r="P226" s="141"/>
      <c r="Q226" s="141"/>
      <c r="R226" s="141"/>
      <c r="T226" s="141"/>
      <c r="U226" s="141"/>
      <c r="V226" s="141"/>
      <c r="W226" s="141"/>
      <c r="X226" s="141"/>
      <c r="Y226" s="141"/>
      <c r="Z226" s="141"/>
      <c r="AA226" s="141"/>
      <c r="AB226" s="141"/>
      <c r="AC226" s="141"/>
      <c r="AD226" s="141"/>
      <c r="AE226" s="141"/>
      <c r="AF226" s="141"/>
      <c r="AG226" s="141"/>
      <c r="AH226" s="141"/>
      <c r="AI226" s="141"/>
    </row>
    <row r="227" spans="1:35">
      <c r="C227" s="310"/>
      <c r="D227" s="310"/>
      <c r="E227" s="310"/>
      <c r="F227" s="310"/>
      <c r="G227" s="310"/>
      <c r="H227" s="310"/>
      <c r="I227" s="310"/>
      <c r="J227" s="310"/>
      <c r="K227" s="310"/>
      <c r="L227" s="310"/>
      <c r="M227" s="310"/>
      <c r="N227" s="310"/>
      <c r="O227" s="310"/>
      <c r="P227" s="310"/>
      <c r="Q227" s="310"/>
      <c r="R227" s="310"/>
      <c r="T227" s="310"/>
      <c r="U227" s="310"/>
      <c r="V227" s="310"/>
      <c r="W227" s="310"/>
      <c r="X227" s="310"/>
      <c r="Y227" s="310"/>
      <c r="Z227" s="310"/>
      <c r="AA227" s="310"/>
      <c r="AB227" s="310"/>
      <c r="AC227" s="310"/>
      <c r="AD227" s="310"/>
    </row>
    <row r="229" spans="1:35" ht="53.25" customHeight="1">
      <c r="C229" s="115"/>
      <c r="D229" s="116"/>
      <c r="E229" s="117"/>
      <c r="F229" s="117"/>
      <c r="G229" s="117"/>
      <c r="H229" s="117"/>
      <c r="I229" s="117"/>
      <c r="J229" s="117"/>
      <c r="K229" s="117"/>
      <c r="L229" s="117"/>
      <c r="M229" s="117"/>
      <c r="N229" s="117"/>
      <c r="O229" s="117"/>
      <c r="P229" s="117"/>
      <c r="Q229" s="117"/>
      <c r="R229" s="117"/>
      <c r="T229" s="115"/>
      <c r="U229" s="116"/>
      <c r="V229" s="117"/>
      <c r="W229" s="117"/>
      <c r="X229" s="117"/>
      <c r="Y229" s="117"/>
      <c r="Z229" s="117"/>
      <c r="AA229" s="117"/>
      <c r="AB229" s="117"/>
      <c r="AC229" s="117"/>
      <c r="AD229" s="117"/>
      <c r="AE229" s="117"/>
      <c r="AF229" s="117"/>
      <c r="AG229" s="117"/>
      <c r="AH229" s="117"/>
      <c r="AI229" s="117"/>
    </row>
    <row r="230" spans="1:35" ht="5.25" customHeight="1"/>
    <row r="231" spans="1:35">
      <c r="A231" s="119" t="s">
        <v>28</v>
      </c>
      <c r="C231" s="302" t="str">
        <f>C3</f>
        <v>Année 2021/2022</v>
      </c>
      <c r="D231" s="302"/>
      <c r="E231" s="120"/>
      <c r="F231" s="120"/>
      <c r="G231" s="120"/>
      <c r="H231" s="120"/>
      <c r="I231" s="120"/>
      <c r="J231" s="120"/>
      <c r="K231" s="303" t="str">
        <f>+CONCATENATE("Période ",$A$8)</f>
        <v>Période 4</v>
      </c>
      <c r="L231" s="303"/>
      <c r="M231" s="303"/>
      <c r="N231" s="303"/>
      <c r="O231" s="303"/>
      <c r="P231" s="303"/>
      <c r="Q231" s="303"/>
      <c r="R231" s="303"/>
      <c r="T231" s="302" t="str">
        <f>+C231</f>
        <v>Année 2021/2022</v>
      </c>
      <c r="U231" s="302"/>
      <c r="V231" s="120"/>
      <c r="W231" s="120"/>
      <c r="X231" s="120"/>
      <c r="Y231" s="120"/>
      <c r="Z231" s="120"/>
      <c r="AA231" s="120"/>
      <c r="AB231" s="303" t="str">
        <f>+CONCATENATE("Période ",$A$8)</f>
        <v>Période 4</v>
      </c>
      <c r="AC231" s="303"/>
      <c r="AD231" s="303"/>
      <c r="AE231" s="303"/>
      <c r="AF231" s="303"/>
      <c r="AG231" s="303"/>
      <c r="AH231" s="303"/>
      <c r="AI231" s="303"/>
    </row>
    <row r="232" spans="1:35">
      <c r="A232" s="121"/>
      <c r="C232" s="122"/>
      <c r="D232" s="122"/>
      <c r="E232" s="123"/>
      <c r="F232" s="123"/>
      <c r="G232" s="123"/>
      <c r="H232" s="123"/>
      <c r="I232" s="123"/>
      <c r="J232" s="123"/>
      <c r="K232" s="123"/>
      <c r="L232" s="123"/>
      <c r="M232" s="123"/>
      <c r="N232" s="123"/>
      <c r="O232" s="123"/>
      <c r="P232" s="123"/>
      <c r="Q232" s="123"/>
      <c r="R232" s="123"/>
      <c r="T232" s="122"/>
      <c r="U232" s="122"/>
      <c r="V232" s="123"/>
      <c r="W232" s="123"/>
      <c r="X232" s="123"/>
      <c r="Y232" s="123"/>
      <c r="Z232" s="123"/>
      <c r="AA232" s="123"/>
      <c r="AB232" s="123"/>
      <c r="AC232" s="123"/>
      <c r="AD232" s="123"/>
      <c r="AE232" s="123"/>
      <c r="AF232" s="123"/>
      <c r="AG232" s="123"/>
      <c r="AH232" s="123"/>
      <c r="AI232" s="123"/>
    </row>
    <row r="233" spans="1:35" ht="15.75">
      <c r="A233" s="119" t="s">
        <v>38</v>
      </c>
      <c r="C233" s="124" t="s">
        <v>39</v>
      </c>
      <c r="D233" s="304"/>
      <c r="E233" s="304"/>
      <c r="F233" s="304"/>
      <c r="G233" s="304"/>
      <c r="H233" s="304"/>
      <c r="I233" s="304"/>
      <c r="J233" s="304"/>
      <c r="K233" s="304"/>
      <c r="L233" s="304"/>
      <c r="M233" s="304"/>
      <c r="N233" s="304"/>
      <c r="O233" s="304"/>
      <c r="P233" s="304"/>
      <c r="Q233" s="304"/>
      <c r="R233" s="304"/>
      <c r="T233" s="124" t="s">
        <v>39</v>
      </c>
      <c r="U233" s="304"/>
      <c r="V233" s="304"/>
      <c r="W233" s="304"/>
      <c r="X233" s="304"/>
      <c r="Y233" s="304"/>
      <c r="Z233" s="304"/>
      <c r="AA233" s="304"/>
      <c r="AB233" s="304"/>
      <c r="AC233" s="304"/>
      <c r="AD233" s="304"/>
      <c r="AE233" s="304"/>
      <c r="AF233" s="304"/>
      <c r="AG233" s="304"/>
      <c r="AH233" s="304"/>
      <c r="AI233" s="304"/>
    </row>
    <row r="234" spans="1:35">
      <c r="A234" s="125"/>
    </row>
    <row r="235" spans="1:35" ht="18" customHeight="1">
      <c r="A235" s="119" t="s">
        <v>41</v>
      </c>
      <c r="C235" s="124"/>
      <c r="T235" s="124"/>
    </row>
    <row r="236" spans="1:35" ht="15" customHeight="1">
      <c r="A236" s="125">
        <v>4</v>
      </c>
      <c r="C236" s="307" t="s">
        <v>65</v>
      </c>
      <c r="D236" s="307"/>
      <c r="E236" s="307"/>
      <c r="F236" s="307"/>
      <c r="G236" s="307"/>
      <c r="H236" s="307"/>
      <c r="I236" s="307"/>
      <c r="J236" s="307"/>
      <c r="K236" s="307"/>
      <c r="L236" s="307"/>
      <c r="M236" s="307"/>
      <c r="N236" s="307"/>
      <c r="O236" s="307"/>
      <c r="P236" s="307"/>
      <c r="Q236" s="307"/>
      <c r="R236" s="307"/>
      <c r="T236" s="307" t="s">
        <v>65</v>
      </c>
      <c r="U236" s="307"/>
      <c r="V236" s="307"/>
      <c r="W236" s="307"/>
      <c r="X236" s="307"/>
      <c r="Y236" s="307"/>
      <c r="Z236" s="307"/>
      <c r="AA236" s="307"/>
      <c r="AB236" s="307"/>
      <c r="AC236" s="307"/>
      <c r="AD236" s="307"/>
      <c r="AE236" s="307"/>
      <c r="AF236" s="307"/>
      <c r="AG236" s="307"/>
      <c r="AH236" s="307"/>
      <c r="AI236" s="307"/>
    </row>
    <row r="237" spans="1:35" ht="166.5" customHeight="1">
      <c r="C237" s="307"/>
      <c r="D237" s="307"/>
      <c r="E237" s="307"/>
      <c r="F237" s="307"/>
      <c r="G237" s="307"/>
      <c r="H237" s="307"/>
      <c r="I237" s="307"/>
      <c r="J237" s="307"/>
      <c r="K237" s="307"/>
      <c r="L237" s="307"/>
      <c r="M237" s="307"/>
      <c r="N237" s="307"/>
      <c r="O237" s="307"/>
      <c r="P237" s="307"/>
      <c r="Q237" s="307"/>
      <c r="R237" s="307"/>
      <c r="T237" s="307"/>
      <c r="U237" s="307"/>
      <c r="V237" s="307"/>
      <c r="W237" s="307"/>
      <c r="X237" s="307"/>
      <c r="Y237" s="307"/>
      <c r="Z237" s="307"/>
      <c r="AA237" s="307"/>
      <c r="AB237" s="307"/>
      <c r="AC237" s="307"/>
      <c r="AD237" s="307"/>
      <c r="AE237" s="307"/>
      <c r="AF237" s="307"/>
      <c r="AG237" s="307"/>
      <c r="AH237" s="307"/>
      <c r="AI237" s="307"/>
    </row>
    <row r="238" spans="1:35" ht="9" customHeight="1"/>
    <row r="239" spans="1:35" ht="63.75" customHeight="1">
      <c r="E239" s="305" t="s">
        <v>66</v>
      </c>
      <c r="F239" s="305" t="s">
        <v>67</v>
      </c>
      <c r="G239" s="306" t="s">
        <v>68</v>
      </c>
      <c r="H239" s="308" t="s">
        <v>69</v>
      </c>
      <c r="I239" s="305" t="s">
        <v>70</v>
      </c>
      <c r="J239" s="305" t="s">
        <v>71</v>
      </c>
      <c r="K239" s="305" t="s">
        <v>72</v>
      </c>
      <c r="L239" s="305" t="s">
        <v>73</v>
      </c>
      <c r="M239" s="306" t="s">
        <v>74</v>
      </c>
      <c r="N239" s="311" t="s">
        <v>75</v>
      </c>
      <c r="O239" s="305" t="s">
        <v>76</v>
      </c>
      <c r="P239" s="305" t="s">
        <v>77</v>
      </c>
      <c r="Q239" s="305" t="s">
        <v>78</v>
      </c>
      <c r="R239" s="306" t="s">
        <v>79</v>
      </c>
      <c r="V239" s="305" t="s">
        <v>66</v>
      </c>
      <c r="W239" s="305" t="s">
        <v>67</v>
      </c>
      <c r="X239" s="306" t="s">
        <v>68</v>
      </c>
      <c r="Y239" s="308" t="s">
        <v>69</v>
      </c>
      <c r="Z239" s="305" t="s">
        <v>70</v>
      </c>
      <c r="AA239" s="305" t="s">
        <v>71</v>
      </c>
      <c r="AB239" s="305" t="s">
        <v>72</v>
      </c>
      <c r="AC239" s="305" t="s">
        <v>73</v>
      </c>
      <c r="AD239" s="306" t="s">
        <v>74</v>
      </c>
      <c r="AE239" s="311" t="s">
        <v>75</v>
      </c>
      <c r="AF239" s="305" t="s">
        <v>76</v>
      </c>
      <c r="AG239" s="305" t="s">
        <v>77</v>
      </c>
      <c r="AH239" s="305" t="s">
        <v>78</v>
      </c>
      <c r="AI239" s="306" t="s">
        <v>79</v>
      </c>
    </row>
    <row r="240" spans="1:35" ht="15.75">
      <c r="C240" s="126" t="s">
        <v>51</v>
      </c>
      <c r="D240" s="127" t="s">
        <v>52</v>
      </c>
      <c r="E240" s="305"/>
      <c r="F240" s="305"/>
      <c r="G240" s="306"/>
      <c r="H240" s="308"/>
      <c r="I240" s="305"/>
      <c r="J240" s="305"/>
      <c r="K240" s="305"/>
      <c r="L240" s="305"/>
      <c r="M240" s="306"/>
      <c r="N240" s="311"/>
      <c r="O240" s="305"/>
      <c r="P240" s="305"/>
      <c r="Q240" s="305"/>
      <c r="R240" s="306"/>
      <c r="T240" s="126" t="s">
        <v>51</v>
      </c>
      <c r="U240" s="127" t="s">
        <v>52</v>
      </c>
      <c r="V240" s="305"/>
      <c r="W240" s="305"/>
      <c r="X240" s="306"/>
      <c r="Y240" s="308"/>
      <c r="Z240" s="305"/>
      <c r="AA240" s="305"/>
      <c r="AB240" s="305"/>
      <c r="AC240" s="305"/>
      <c r="AD240" s="306"/>
      <c r="AE240" s="311"/>
      <c r="AF240" s="305"/>
      <c r="AG240" s="305"/>
      <c r="AH240" s="305"/>
      <c r="AI240" s="306"/>
    </row>
    <row r="241" spans="3:35" s="128" customFormat="1" ht="21" customHeight="1">
      <c r="C241" s="129" t="s">
        <v>56</v>
      </c>
      <c r="D241" s="97" t="str">
        <f>+'5E D2'!B156</f>
        <v>Haricots beurre CE2</v>
      </c>
      <c r="E241" s="130"/>
      <c r="F241" s="130"/>
      <c r="G241" s="130"/>
      <c r="H241" s="130"/>
      <c r="I241" s="130"/>
      <c r="J241" s="130"/>
      <c r="K241" s="130"/>
      <c r="L241" s="130"/>
      <c r="M241" s="130"/>
      <c r="N241" s="130"/>
      <c r="O241" s="130"/>
      <c r="P241" s="130"/>
      <c r="Q241" s="130"/>
      <c r="R241" s="130"/>
      <c r="T241" s="129" t="s">
        <v>56</v>
      </c>
      <c r="U241" s="97">
        <f>'[7]5E B2'!A257</f>
        <v>0</v>
      </c>
      <c r="V241" s="130"/>
      <c r="W241" s="130"/>
      <c r="X241" s="130"/>
      <c r="Y241" s="130"/>
      <c r="Z241" s="130"/>
      <c r="AA241" s="130"/>
      <c r="AB241" s="130"/>
      <c r="AC241" s="130"/>
      <c r="AD241" s="130"/>
      <c r="AE241" s="130"/>
      <c r="AF241" s="130"/>
      <c r="AG241" s="130"/>
      <c r="AH241" s="130"/>
      <c r="AI241" s="130"/>
    </row>
    <row r="242" spans="3:35" s="128" customFormat="1" ht="22.5" hidden="1" customHeight="1">
      <c r="C242" s="131"/>
      <c r="D242" s="147">
        <f>+'5E D2'!B157</f>
        <v>0</v>
      </c>
      <c r="E242" s="132"/>
      <c r="F242" s="132"/>
      <c r="G242" s="132"/>
      <c r="H242" s="132"/>
      <c r="I242" s="132"/>
      <c r="J242" s="132"/>
      <c r="K242" s="132"/>
      <c r="L242" s="132"/>
      <c r="M242" s="132"/>
      <c r="N242" s="132"/>
      <c r="O242" s="132"/>
      <c r="P242" s="132"/>
      <c r="Q242" s="132"/>
      <c r="R242" s="132"/>
      <c r="T242" s="131"/>
      <c r="U242" s="147">
        <f>'[7]5E B2'!A258</f>
        <v>0</v>
      </c>
      <c r="V242" s="132"/>
      <c r="W242" s="132"/>
      <c r="X242" s="132"/>
      <c r="Y242" s="132"/>
      <c r="Z242" s="132"/>
      <c r="AA242" s="132"/>
      <c r="AB242" s="132"/>
      <c r="AC242" s="132"/>
      <c r="AD242" s="132"/>
      <c r="AE242" s="132"/>
      <c r="AF242" s="132"/>
      <c r="AG242" s="132"/>
      <c r="AH242" s="132"/>
      <c r="AI242" s="132"/>
    </row>
    <row r="243" spans="3:35" s="128" customFormat="1" ht="22.5" hidden="1" customHeight="1">
      <c r="C243" s="131"/>
      <c r="D243" s="147">
        <f>+'5E D2'!B158</f>
        <v>0</v>
      </c>
      <c r="E243" s="132"/>
      <c r="F243" s="132"/>
      <c r="G243" s="132"/>
      <c r="H243" s="132"/>
      <c r="I243" s="132"/>
      <c r="J243" s="132"/>
      <c r="K243" s="132"/>
      <c r="L243" s="132"/>
      <c r="M243" s="132"/>
      <c r="N243" s="132"/>
      <c r="O243" s="132"/>
      <c r="P243" s="132"/>
      <c r="Q243" s="132"/>
      <c r="R243" s="132"/>
      <c r="T243" s="131"/>
      <c r="U243" s="147">
        <f>'[7]5E B2'!A259</f>
        <v>0</v>
      </c>
      <c r="V243" s="132"/>
      <c r="W243" s="132"/>
      <c r="X243" s="132"/>
      <c r="Y243" s="132"/>
      <c r="Z243" s="132"/>
      <c r="AA243" s="132"/>
      <c r="AB243" s="132"/>
      <c r="AC243" s="132"/>
      <c r="AD243" s="132"/>
      <c r="AE243" s="132"/>
      <c r="AF243" s="132"/>
      <c r="AG243" s="132"/>
      <c r="AH243" s="132"/>
      <c r="AI243" s="132"/>
    </row>
    <row r="244" spans="3:35" s="128" customFormat="1" ht="22.5" customHeight="1">
      <c r="C244" s="133">
        <f>+$A$4</f>
        <v>46139</v>
      </c>
      <c r="D244" s="147" t="str">
        <f>+'5E D2'!B159</f>
        <v>Emmental</v>
      </c>
      <c r="E244" s="132"/>
      <c r="F244" s="132"/>
      <c r="G244" s="132"/>
      <c r="H244" s="132"/>
      <c r="I244" s="132"/>
      <c r="J244" s="132"/>
      <c r="K244" s="132"/>
      <c r="L244" s="132"/>
      <c r="M244" s="132"/>
      <c r="N244" s="132"/>
      <c r="O244" s="132"/>
      <c r="P244" s="132"/>
      <c r="Q244" s="132"/>
      <c r="R244" s="132"/>
      <c r="T244" s="133">
        <f>+C292+3</f>
        <v>46146</v>
      </c>
      <c r="U244" s="147">
        <f>'[7]5E B2'!A260</f>
        <v>0</v>
      </c>
      <c r="V244" s="132"/>
      <c r="W244" s="132"/>
      <c r="X244" s="132"/>
      <c r="Y244" s="132"/>
      <c r="Z244" s="132"/>
      <c r="AA244" s="132"/>
      <c r="AB244" s="132"/>
      <c r="AC244" s="132"/>
      <c r="AD244" s="132"/>
      <c r="AE244" s="132"/>
      <c r="AF244" s="132"/>
      <c r="AG244" s="132"/>
      <c r="AH244" s="132"/>
      <c r="AI244" s="132"/>
    </row>
    <row r="245" spans="3:35" s="128" customFormat="1" ht="22.5" hidden="1" customHeight="1">
      <c r="C245" s="133"/>
      <c r="D245" s="147">
        <f>+'5E D2'!B160</f>
        <v>0</v>
      </c>
      <c r="E245" s="132"/>
      <c r="F245" s="132"/>
      <c r="G245" s="132"/>
      <c r="H245" s="132"/>
      <c r="I245" s="132"/>
      <c r="J245" s="132"/>
      <c r="K245" s="132"/>
      <c r="L245" s="132"/>
      <c r="M245" s="132"/>
      <c r="N245" s="132"/>
      <c r="O245" s="132"/>
      <c r="P245" s="132"/>
      <c r="Q245" s="132"/>
      <c r="R245" s="132"/>
      <c r="T245" s="133"/>
      <c r="U245" s="147">
        <f>'[7]5E B2'!A261</f>
        <v>0</v>
      </c>
      <c r="V245" s="132"/>
      <c r="W245" s="132"/>
      <c r="X245" s="132"/>
      <c r="Y245" s="132"/>
      <c r="Z245" s="132"/>
      <c r="AA245" s="132"/>
      <c r="AB245" s="132"/>
      <c r="AC245" s="132"/>
      <c r="AD245" s="132"/>
      <c r="AE245" s="132"/>
      <c r="AF245" s="132"/>
      <c r="AG245" s="132"/>
      <c r="AH245" s="132"/>
      <c r="AI245" s="132"/>
    </row>
    <row r="246" spans="3:35" s="128" customFormat="1" ht="22.5" hidden="1" customHeight="1">
      <c r="C246" s="133"/>
      <c r="D246" s="147" t="str">
        <f>+'5E D2'!B161</f>
        <v>Purée de pommes HVE</v>
      </c>
      <c r="E246" s="132"/>
      <c r="F246" s="132"/>
      <c r="G246" s="132"/>
      <c r="H246" s="132"/>
      <c r="I246" s="132"/>
      <c r="J246" s="132"/>
      <c r="K246" s="132"/>
      <c r="L246" s="132"/>
      <c r="M246" s="132"/>
      <c r="N246" s="132"/>
      <c r="O246" s="132"/>
      <c r="P246" s="132"/>
      <c r="Q246" s="132"/>
      <c r="R246" s="132"/>
      <c r="T246" s="133"/>
      <c r="U246" s="147">
        <f>'[7]5E B2'!A262</f>
        <v>0</v>
      </c>
      <c r="V246" s="132"/>
      <c r="W246" s="132"/>
      <c r="X246" s="132"/>
      <c r="Y246" s="132"/>
      <c r="Z246" s="132"/>
      <c r="AA246" s="132"/>
      <c r="AB246" s="132"/>
      <c r="AC246" s="132"/>
      <c r="AD246" s="132"/>
      <c r="AE246" s="132"/>
      <c r="AF246" s="132"/>
      <c r="AG246" s="132"/>
      <c r="AH246" s="132"/>
      <c r="AI246" s="132"/>
    </row>
    <row r="247" spans="3:35" s="128" customFormat="1" ht="21" customHeight="1">
      <c r="C247" s="134"/>
      <c r="D247" s="147">
        <f>+'5E D2'!B162</f>
        <v>0</v>
      </c>
      <c r="E247" s="132"/>
      <c r="F247" s="132"/>
      <c r="G247" s="132"/>
      <c r="H247" s="132"/>
      <c r="I247" s="132"/>
      <c r="J247" s="132"/>
      <c r="K247" s="135"/>
      <c r="L247" s="135"/>
      <c r="M247" s="135"/>
      <c r="N247" s="135"/>
      <c r="O247" s="135"/>
      <c r="P247" s="135"/>
      <c r="Q247" s="135"/>
      <c r="R247" s="136"/>
      <c r="T247" s="134"/>
      <c r="U247" s="147">
        <f>'[7]5E B2'!A263</f>
        <v>0</v>
      </c>
      <c r="V247" s="132"/>
      <c r="W247" s="132"/>
      <c r="X247" s="132"/>
      <c r="Y247" s="132"/>
      <c r="Z247" s="132"/>
      <c r="AA247" s="132"/>
      <c r="AB247" s="132"/>
      <c r="AC247" s="132"/>
      <c r="AD247" s="132"/>
      <c r="AE247" s="132"/>
      <c r="AF247" s="132"/>
      <c r="AG247" s="132"/>
      <c r="AH247" s="132"/>
      <c r="AI247" s="132"/>
    </row>
    <row r="248" spans="3:35" s="128" customFormat="1" ht="22.5" hidden="1" customHeight="1">
      <c r="C248" s="134"/>
      <c r="D248" s="147" t="str">
        <f>+'5E D2'!B163</f>
        <v xml:space="preserve">             Repas végétarien</v>
      </c>
      <c r="E248" s="135"/>
      <c r="F248" s="135"/>
      <c r="G248" s="135"/>
      <c r="H248" s="135"/>
      <c r="I248" s="135"/>
      <c r="J248" s="135"/>
      <c r="K248" s="135"/>
      <c r="L248" s="135"/>
      <c r="M248" s="135"/>
      <c r="N248" s="135"/>
      <c r="O248" s="135"/>
      <c r="P248" s="135"/>
      <c r="Q248" s="135"/>
      <c r="R248" s="136"/>
      <c r="T248" s="134"/>
      <c r="U248" s="147">
        <f>'[7]5E B2'!A264</f>
        <v>0</v>
      </c>
      <c r="V248" s="132"/>
      <c r="W248" s="132"/>
      <c r="X248" s="132"/>
      <c r="Y248" s="132"/>
      <c r="Z248" s="132"/>
      <c r="AA248" s="132"/>
      <c r="AB248" s="132"/>
      <c r="AC248" s="132"/>
      <c r="AD248" s="132"/>
      <c r="AE248" s="132"/>
      <c r="AF248" s="132"/>
      <c r="AG248" s="132"/>
      <c r="AH248" s="132"/>
      <c r="AI248" s="132"/>
    </row>
    <row r="249" spans="3:35" s="128" customFormat="1" ht="0.75" customHeight="1">
      <c r="C249" s="134"/>
      <c r="D249" s="147">
        <f>+'5E D2'!B164</f>
        <v>0</v>
      </c>
      <c r="E249" s="135"/>
      <c r="F249" s="135"/>
      <c r="G249" s="135"/>
      <c r="H249" s="135"/>
      <c r="I249" s="135"/>
      <c r="J249" s="135"/>
      <c r="K249" s="135"/>
      <c r="L249" s="135"/>
      <c r="M249" s="135"/>
      <c r="N249" s="135"/>
      <c r="O249" s="135"/>
      <c r="P249" s="135"/>
      <c r="Q249" s="135"/>
      <c r="R249" s="136"/>
      <c r="T249" s="134"/>
      <c r="U249" s="147">
        <f>'[7]5E B2'!A265</f>
        <v>0</v>
      </c>
      <c r="V249" s="132"/>
      <c r="W249" s="132"/>
      <c r="X249" s="132"/>
      <c r="Y249" s="132"/>
      <c r="Z249" s="132"/>
      <c r="AA249" s="132"/>
      <c r="AB249" s="132"/>
      <c r="AC249" s="132"/>
      <c r="AD249" s="132"/>
      <c r="AE249" s="132"/>
      <c r="AF249" s="132"/>
      <c r="AG249" s="132"/>
      <c r="AH249" s="132"/>
      <c r="AI249" s="132"/>
    </row>
    <row r="250" spans="3:35" s="128" customFormat="1" ht="22.5" customHeight="1">
      <c r="C250" s="131"/>
      <c r="D250" s="147">
        <f>+'5E D2'!B165</f>
        <v>0</v>
      </c>
      <c r="E250" s="136"/>
      <c r="F250" s="136"/>
      <c r="G250" s="136"/>
      <c r="H250" s="136"/>
      <c r="I250" s="136"/>
      <c r="J250" s="135"/>
      <c r="K250" s="135"/>
      <c r="L250" s="135"/>
      <c r="M250" s="135"/>
      <c r="N250" s="135"/>
      <c r="O250" s="136"/>
      <c r="P250" s="136"/>
      <c r="Q250" s="136"/>
      <c r="R250" s="136"/>
      <c r="T250" s="131"/>
      <c r="U250" s="147">
        <f>'[7]5E B2'!A266</f>
        <v>0</v>
      </c>
      <c r="V250" s="132"/>
      <c r="W250" s="132"/>
      <c r="X250" s="132"/>
      <c r="Y250" s="132"/>
      <c r="Z250" s="132"/>
      <c r="AA250" s="132"/>
      <c r="AB250" s="132"/>
      <c r="AC250" s="132"/>
      <c r="AD250" s="132"/>
      <c r="AE250" s="132"/>
      <c r="AF250" s="132"/>
      <c r="AG250" s="132"/>
      <c r="AH250" s="132"/>
      <c r="AI250" s="132"/>
    </row>
    <row r="251" spans="3:35" s="128" customFormat="1" ht="22.5" hidden="1" customHeight="1">
      <c r="C251" s="131"/>
      <c r="D251" s="147">
        <f>+'5E D2'!B166</f>
        <v>0</v>
      </c>
      <c r="E251" s="136"/>
      <c r="F251" s="136"/>
      <c r="G251" s="136"/>
      <c r="H251" s="136"/>
      <c r="I251" s="136"/>
      <c r="J251" s="135"/>
      <c r="K251" s="135"/>
      <c r="L251" s="135"/>
      <c r="M251" s="135"/>
      <c r="N251" s="135"/>
      <c r="O251" s="136"/>
      <c r="P251" s="136"/>
      <c r="Q251" s="136"/>
      <c r="R251" s="136"/>
      <c r="T251" s="131"/>
      <c r="U251" s="147">
        <f>'[7]5E B2'!A267</f>
        <v>0</v>
      </c>
      <c r="V251" s="132"/>
      <c r="W251" s="132"/>
      <c r="X251" s="132"/>
      <c r="Y251" s="132"/>
      <c r="Z251" s="132"/>
      <c r="AA251" s="132"/>
      <c r="AB251" s="132"/>
      <c r="AC251" s="132"/>
      <c r="AD251" s="132"/>
      <c r="AE251" s="132"/>
      <c r="AF251" s="132"/>
      <c r="AG251" s="132"/>
      <c r="AH251" s="132"/>
      <c r="AI251" s="132"/>
    </row>
    <row r="252" spans="3:35" s="128" customFormat="1" ht="22.5" customHeight="1">
      <c r="C252" s="137"/>
      <c r="D252" s="148">
        <f>+'5E D2'!B167</f>
        <v>0</v>
      </c>
      <c r="E252" s="138"/>
      <c r="F252" s="138"/>
      <c r="G252" s="138"/>
      <c r="H252" s="138"/>
      <c r="I252" s="138"/>
      <c r="J252" s="135"/>
      <c r="K252" s="135"/>
      <c r="L252" s="135"/>
      <c r="M252" s="135"/>
      <c r="N252" s="135"/>
      <c r="O252" s="138"/>
      <c r="P252" s="138"/>
      <c r="Q252" s="138"/>
      <c r="R252" s="138"/>
      <c r="T252" s="137"/>
      <c r="U252" s="148">
        <f>'[7]5E B2'!A268</f>
        <v>0</v>
      </c>
      <c r="V252" s="139"/>
      <c r="W252" s="139"/>
      <c r="X252" s="139"/>
      <c r="Y252" s="139"/>
      <c r="Z252" s="139"/>
      <c r="AA252" s="139"/>
      <c r="AB252" s="139"/>
      <c r="AC252" s="139"/>
      <c r="AD252" s="139"/>
      <c r="AE252" s="139"/>
      <c r="AF252" s="139"/>
      <c r="AG252" s="139"/>
      <c r="AH252" s="139"/>
      <c r="AI252" s="139"/>
    </row>
    <row r="253" spans="3:35" s="128" customFormat="1" ht="21" customHeight="1">
      <c r="C253" s="129" t="s">
        <v>58</v>
      </c>
      <c r="D253" s="97" t="str">
        <f>+'5E D2'!D156</f>
        <v>Epinards CE2 à la crème</v>
      </c>
      <c r="E253" s="130"/>
      <c r="F253" s="130"/>
      <c r="G253" s="130"/>
      <c r="H253" s="130"/>
      <c r="I253" s="130"/>
      <c r="J253" s="130"/>
      <c r="K253" s="130"/>
      <c r="L253" s="130"/>
      <c r="M253" s="130"/>
      <c r="N253" s="130"/>
      <c r="O253" s="130"/>
      <c r="P253" s="130"/>
      <c r="Q253" s="130"/>
      <c r="R253" s="130"/>
      <c r="T253" s="129" t="s">
        <v>58</v>
      </c>
      <c r="U253" s="97">
        <f>'[7]5E B2'!C257</f>
        <v>0</v>
      </c>
      <c r="V253" s="130"/>
      <c r="W253" s="130"/>
      <c r="X253" s="130"/>
      <c r="Y253" s="130"/>
      <c r="Z253" s="130"/>
      <c r="AA253" s="130"/>
      <c r="AB253" s="130"/>
      <c r="AC253" s="130"/>
      <c r="AD253" s="130"/>
      <c r="AE253" s="130"/>
      <c r="AF253" s="130"/>
      <c r="AG253" s="130"/>
      <c r="AH253" s="130"/>
      <c r="AI253" s="130"/>
    </row>
    <row r="254" spans="3:35" s="128" customFormat="1" ht="22.5" hidden="1" customHeight="1">
      <c r="C254" s="131"/>
      <c r="D254" s="147">
        <f>+'5E D2'!D157</f>
        <v>0</v>
      </c>
      <c r="E254" s="132"/>
      <c r="F254" s="132"/>
      <c r="G254" s="132"/>
      <c r="H254" s="132"/>
      <c r="I254" s="132"/>
      <c r="J254" s="132"/>
      <c r="K254" s="132"/>
      <c r="L254" s="132"/>
      <c r="M254" s="132"/>
      <c r="N254" s="132"/>
      <c r="O254" s="132"/>
      <c r="P254" s="132"/>
      <c r="Q254" s="132"/>
      <c r="R254" s="132"/>
      <c r="T254" s="131"/>
      <c r="U254" s="147">
        <f>'[7]5E B2'!C258</f>
        <v>0</v>
      </c>
      <c r="V254" s="132"/>
      <c r="W254" s="132"/>
      <c r="X254" s="132"/>
      <c r="Y254" s="132"/>
      <c r="Z254" s="132"/>
      <c r="AA254" s="132"/>
      <c r="AB254" s="132"/>
      <c r="AC254" s="132"/>
      <c r="AD254" s="132"/>
      <c r="AE254" s="132"/>
      <c r="AF254" s="132"/>
      <c r="AG254" s="132"/>
      <c r="AH254" s="132"/>
      <c r="AI254" s="132"/>
    </row>
    <row r="255" spans="3:35" s="128" customFormat="1" ht="22.5" hidden="1" customHeight="1">
      <c r="C255" s="131"/>
      <c r="D255" s="147">
        <f>+'5E D2'!D158</f>
        <v>0</v>
      </c>
      <c r="E255" s="132"/>
      <c r="F255" s="132"/>
      <c r="G255" s="132"/>
      <c r="H255" s="132"/>
      <c r="I255" s="132"/>
      <c r="J255" s="132"/>
      <c r="K255" s="132"/>
      <c r="L255" s="132"/>
      <c r="M255" s="132"/>
      <c r="N255" s="132"/>
      <c r="O255" s="132"/>
      <c r="P255" s="132"/>
      <c r="Q255" s="132"/>
      <c r="R255" s="132"/>
      <c r="T255" s="131"/>
      <c r="U255" s="147">
        <f>'[7]5E B2'!C259</f>
        <v>0</v>
      </c>
      <c r="V255" s="132"/>
      <c r="W255" s="132"/>
      <c r="X255" s="132"/>
      <c r="Y255" s="132"/>
      <c r="Z255" s="132"/>
      <c r="AA255" s="132"/>
      <c r="AB255" s="132"/>
      <c r="AC255" s="132"/>
      <c r="AD255" s="132"/>
      <c r="AE255" s="132"/>
      <c r="AF255" s="132"/>
      <c r="AG255" s="132"/>
      <c r="AH255" s="132"/>
      <c r="AI255" s="132"/>
    </row>
    <row r="256" spans="3:35" s="128" customFormat="1" ht="22.5" customHeight="1">
      <c r="C256" s="133">
        <f>+C244+1</f>
        <v>46140</v>
      </c>
      <c r="D256" s="147" t="str">
        <f>+'5E D2'!D159</f>
        <v>Mimolette</v>
      </c>
      <c r="E256" s="136"/>
      <c r="F256" s="135"/>
      <c r="G256" s="135"/>
      <c r="H256" s="135"/>
      <c r="I256" s="135"/>
      <c r="J256" s="135"/>
      <c r="K256" s="135"/>
      <c r="L256" s="135"/>
      <c r="M256" s="135"/>
      <c r="N256" s="135"/>
      <c r="O256" s="135"/>
      <c r="P256" s="135"/>
      <c r="Q256" s="135"/>
      <c r="R256" s="136"/>
      <c r="T256" s="133">
        <f>+T244+1</f>
        <v>46147</v>
      </c>
      <c r="U256" s="147">
        <f>'[7]5E B2'!C260</f>
        <v>0</v>
      </c>
      <c r="V256" s="132"/>
      <c r="W256" s="132"/>
      <c r="X256" s="132"/>
      <c r="Y256" s="132"/>
      <c r="Z256" s="132"/>
      <c r="AA256" s="132"/>
      <c r="AB256" s="132"/>
      <c r="AC256" s="132"/>
      <c r="AD256" s="132"/>
      <c r="AE256" s="132"/>
      <c r="AF256" s="132"/>
      <c r="AG256" s="132"/>
      <c r="AH256" s="132"/>
      <c r="AI256" s="132"/>
    </row>
    <row r="257" spans="3:35" s="128" customFormat="1" ht="22.5" hidden="1" customHeight="1">
      <c r="C257" s="133"/>
      <c r="D257" s="147">
        <f>+'5E D2'!D160</f>
        <v>0</v>
      </c>
      <c r="E257" s="135"/>
      <c r="F257" s="135"/>
      <c r="G257" s="135"/>
      <c r="H257" s="135"/>
      <c r="I257" s="135"/>
      <c r="J257" s="135"/>
      <c r="K257" s="135"/>
      <c r="L257" s="135"/>
      <c r="M257" s="135"/>
      <c r="N257" s="135"/>
      <c r="O257" s="135"/>
      <c r="P257" s="135"/>
      <c r="Q257" s="135"/>
      <c r="R257" s="135"/>
      <c r="T257" s="133"/>
      <c r="U257" s="147">
        <f>'[7]5E B2'!C261</f>
        <v>0</v>
      </c>
      <c r="V257" s="132"/>
      <c r="W257" s="132"/>
      <c r="X257" s="132"/>
      <c r="Y257" s="132"/>
      <c r="Z257" s="132"/>
      <c r="AA257" s="132"/>
      <c r="AB257" s="132"/>
      <c r="AC257" s="132"/>
      <c r="AD257" s="132"/>
      <c r="AE257" s="132"/>
      <c r="AF257" s="132"/>
      <c r="AG257" s="132"/>
      <c r="AH257" s="132"/>
      <c r="AI257" s="132"/>
    </row>
    <row r="258" spans="3:35" s="128" customFormat="1" ht="22.5" hidden="1" customHeight="1">
      <c r="C258" s="133"/>
      <c r="D258" s="147" t="str">
        <f>+'5E D2'!D161</f>
        <v>Fruit de saison</v>
      </c>
      <c r="E258" s="135"/>
      <c r="F258" s="135"/>
      <c r="G258" s="135"/>
      <c r="H258" s="135"/>
      <c r="I258" s="135"/>
      <c r="J258" s="135"/>
      <c r="K258" s="135"/>
      <c r="L258" s="135"/>
      <c r="M258" s="135"/>
      <c r="N258" s="135"/>
      <c r="O258" s="135"/>
      <c r="P258" s="135"/>
      <c r="Q258" s="135"/>
      <c r="R258" s="135"/>
      <c r="T258" s="133"/>
      <c r="U258" s="147">
        <f>'[7]5E B2'!C262</f>
        <v>0</v>
      </c>
      <c r="V258" s="132"/>
      <c r="W258" s="132"/>
      <c r="X258" s="132"/>
      <c r="Y258" s="132"/>
      <c r="Z258" s="132"/>
      <c r="AA258" s="132"/>
      <c r="AB258" s="132"/>
      <c r="AC258" s="132"/>
      <c r="AD258" s="132"/>
      <c r="AE258" s="132"/>
      <c r="AF258" s="132"/>
      <c r="AG258" s="132"/>
      <c r="AH258" s="132"/>
      <c r="AI258" s="132"/>
    </row>
    <row r="259" spans="3:35" s="128" customFormat="1" ht="19.5" customHeight="1">
      <c r="C259" s="134"/>
      <c r="D259" s="147">
        <f>+'5E D2'!D162</f>
        <v>0</v>
      </c>
      <c r="E259" s="135"/>
      <c r="F259" s="135"/>
      <c r="G259" s="135"/>
      <c r="H259" s="135"/>
      <c r="I259" s="135"/>
      <c r="J259" s="135"/>
      <c r="K259" s="135"/>
      <c r="L259" s="135"/>
      <c r="M259" s="135"/>
      <c r="N259" s="135"/>
      <c r="O259" s="135"/>
      <c r="P259" s="135"/>
      <c r="Q259" s="135"/>
      <c r="R259" s="136"/>
      <c r="T259" s="134"/>
      <c r="U259" s="147">
        <f>'[7]5E B2'!C263</f>
        <v>0</v>
      </c>
      <c r="V259" s="132"/>
      <c r="W259" s="132"/>
      <c r="X259" s="132"/>
      <c r="Y259" s="132"/>
      <c r="Z259" s="132"/>
      <c r="AA259" s="132"/>
      <c r="AB259" s="132"/>
      <c r="AC259" s="132"/>
      <c r="AD259" s="132"/>
      <c r="AE259" s="132"/>
      <c r="AF259" s="132"/>
      <c r="AG259" s="132"/>
      <c r="AH259" s="132"/>
      <c r="AI259" s="132"/>
    </row>
    <row r="260" spans="3:35" s="128" customFormat="1" ht="22.5" hidden="1" customHeight="1">
      <c r="C260" s="134"/>
      <c r="D260" s="147" t="str">
        <f>+'5E D2'!D163</f>
        <v>℗ Plat contenant du porc</v>
      </c>
      <c r="E260" s="135"/>
      <c r="F260" s="135"/>
      <c r="G260" s="135"/>
      <c r="H260" s="135"/>
      <c r="I260" s="135"/>
      <c r="J260" s="135"/>
      <c r="K260" s="135"/>
      <c r="L260" s="135"/>
      <c r="M260" s="135"/>
      <c r="N260" s="135"/>
      <c r="O260" s="135"/>
      <c r="P260" s="135"/>
      <c r="Q260" s="135"/>
      <c r="R260" s="136"/>
      <c r="T260" s="134"/>
      <c r="U260" s="147">
        <f>'[7]5E B2'!C264</f>
        <v>0</v>
      </c>
      <c r="V260" s="132"/>
      <c r="W260" s="132"/>
      <c r="X260" s="132"/>
      <c r="Y260" s="132"/>
      <c r="Z260" s="132"/>
      <c r="AA260" s="132"/>
      <c r="AB260" s="132"/>
      <c r="AC260" s="132"/>
      <c r="AD260" s="132"/>
      <c r="AE260" s="132"/>
      <c r="AF260" s="132"/>
      <c r="AG260" s="132"/>
      <c r="AH260" s="132"/>
      <c r="AI260" s="132"/>
    </row>
    <row r="261" spans="3:35" s="128" customFormat="1" ht="0.75" customHeight="1">
      <c r="C261" s="134"/>
      <c r="D261" s="147">
        <f>+'5E D2'!D164</f>
        <v>0</v>
      </c>
      <c r="E261" s="135"/>
      <c r="F261" s="135"/>
      <c r="G261" s="135"/>
      <c r="H261" s="135"/>
      <c r="I261" s="135"/>
      <c r="J261" s="135"/>
      <c r="K261" s="135"/>
      <c r="L261" s="135"/>
      <c r="M261" s="135"/>
      <c r="N261" s="135"/>
      <c r="O261" s="135"/>
      <c r="P261" s="135"/>
      <c r="Q261" s="135"/>
      <c r="R261" s="136"/>
      <c r="T261" s="134"/>
      <c r="U261" s="147">
        <f>'[7]5E B2'!C265</f>
        <v>0</v>
      </c>
      <c r="V261" s="132"/>
      <c r="W261" s="132"/>
      <c r="X261" s="132"/>
      <c r="Y261" s="132"/>
      <c r="Z261" s="132"/>
      <c r="AA261" s="132"/>
      <c r="AB261" s="132"/>
      <c r="AC261" s="132"/>
      <c r="AD261" s="132"/>
      <c r="AE261" s="132"/>
      <c r="AF261" s="132"/>
      <c r="AG261" s="132"/>
      <c r="AH261" s="132"/>
      <c r="AI261" s="132"/>
    </row>
    <row r="262" spans="3:35" s="128" customFormat="1" ht="22.5" customHeight="1">
      <c r="C262" s="131"/>
      <c r="D262" s="147">
        <f>+'5E D2'!D165</f>
        <v>0</v>
      </c>
      <c r="E262" s="136"/>
      <c r="F262" s="136"/>
      <c r="G262" s="136"/>
      <c r="H262" s="136"/>
      <c r="I262" s="136"/>
      <c r="J262" s="135"/>
      <c r="K262" s="135"/>
      <c r="L262" s="135"/>
      <c r="M262" s="135"/>
      <c r="N262" s="135"/>
      <c r="O262" s="136"/>
      <c r="P262" s="136"/>
      <c r="Q262" s="136"/>
      <c r="R262" s="136"/>
      <c r="T262" s="131"/>
      <c r="U262" s="147">
        <f>'[7]5E B2'!C266</f>
        <v>0</v>
      </c>
      <c r="V262" s="132"/>
      <c r="W262" s="132"/>
      <c r="X262" s="132"/>
      <c r="Y262" s="132"/>
      <c r="Z262" s="132"/>
      <c r="AA262" s="132"/>
      <c r="AB262" s="132"/>
      <c r="AC262" s="132"/>
      <c r="AD262" s="132"/>
      <c r="AE262" s="132"/>
      <c r="AF262" s="132"/>
      <c r="AG262" s="132"/>
      <c r="AH262" s="132"/>
      <c r="AI262" s="132"/>
    </row>
    <row r="263" spans="3:35" s="128" customFormat="1" ht="22.5" hidden="1" customHeight="1">
      <c r="C263" s="131"/>
      <c r="D263" s="147">
        <f>+'5E D2'!D166</f>
        <v>0</v>
      </c>
      <c r="E263" s="136"/>
      <c r="F263" s="136"/>
      <c r="G263" s="136"/>
      <c r="H263" s="136"/>
      <c r="I263" s="136"/>
      <c r="J263" s="135"/>
      <c r="K263" s="135"/>
      <c r="L263" s="135"/>
      <c r="M263" s="135"/>
      <c r="N263" s="135"/>
      <c r="O263" s="136"/>
      <c r="P263" s="136"/>
      <c r="Q263" s="136"/>
      <c r="R263" s="136"/>
      <c r="T263" s="131"/>
      <c r="U263" s="147">
        <f>'[7]5E B2'!C267</f>
        <v>0</v>
      </c>
      <c r="V263" s="132"/>
      <c r="W263" s="132"/>
      <c r="X263" s="132"/>
      <c r="Y263" s="132"/>
      <c r="Z263" s="132"/>
      <c r="AA263" s="132"/>
      <c r="AB263" s="132"/>
      <c r="AC263" s="132"/>
      <c r="AD263" s="132"/>
      <c r="AE263" s="132"/>
      <c r="AF263" s="132"/>
      <c r="AG263" s="132"/>
      <c r="AH263" s="132"/>
      <c r="AI263" s="132"/>
    </row>
    <row r="264" spans="3:35" s="128" customFormat="1" ht="22.5" customHeight="1">
      <c r="C264" s="137"/>
      <c r="D264" s="148">
        <f>+'5E D2'!D167</f>
        <v>0</v>
      </c>
      <c r="E264" s="138"/>
      <c r="F264" s="138"/>
      <c r="G264" s="138"/>
      <c r="H264" s="138"/>
      <c r="I264" s="138"/>
      <c r="J264" s="135"/>
      <c r="K264" s="135"/>
      <c r="L264" s="135"/>
      <c r="M264" s="135"/>
      <c r="N264" s="135"/>
      <c r="O264" s="138"/>
      <c r="P264" s="138"/>
      <c r="Q264" s="138"/>
      <c r="R264" s="138"/>
      <c r="T264" s="137"/>
      <c r="U264" s="148">
        <f>'[7]5E B2'!C268</f>
        <v>0</v>
      </c>
      <c r="V264" s="139"/>
      <c r="W264" s="139"/>
      <c r="X264" s="139"/>
      <c r="Y264" s="139"/>
      <c r="Z264" s="139"/>
      <c r="AA264" s="139"/>
      <c r="AB264" s="139"/>
      <c r="AC264" s="139"/>
      <c r="AD264" s="139"/>
      <c r="AE264" s="139"/>
      <c r="AF264" s="139"/>
      <c r="AG264" s="139"/>
      <c r="AH264" s="139"/>
      <c r="AI264" s="139"/>
    </row>
    <row r="265" spans="3:35" s="128" customFormat="1" ht="21" customHeight="1">
      <c r="C265" s="129" t="s">
        <v>59</v>
      </c>
      <c r="D265" s="97" t="str">
        <f>+'5E D2'!F156</f>
        <v>Purée de patate douce BIO</v>
      </c>
      <c r="E265" s="130"/>
      <c r="F265" s="130"/>
      <c r="G265" s="130"/>
      <c r="H265" s="130"/>
      <c r="I265" s="130"/>
      <c r="J265" s="130"/>
      <c r="K265" s="130"/>
      <c r="L265" s="130"/>
      <c r="M265" s="130"/>
      <c r="N265" s="130"/>
      <c r="O265" s="130"/>
      <c r="P265" s="130"/>
      <c r="Q265" s="130"/>
      <c r="R265" s="130"/>
      <c r="T265" s="129" t="s">
        <v>59</v>
      </c>
      <c r="U265" s="97">
        <f>'[7]5E B2'!E257</f>
        <v>0</v>
      </c>
      <c r="V265" s="130"/>
      <c r="W265" s="130"/>
      <c r="X265" s="130"/>
      <c r="Y265" s="130"/>
      <c r="Z265" s="130"/>
      <c r="AA265" s="130"/>
      <c r="AB265" s="130"/>
      <c r="AC265" s="130"/>
      <c r="AD265" s="130"/>
      <c r="AE265" s="130"/>
      <c r="AF265" s="130"/>
      <c r="AG265" s="130"/>
      <c r="AH265" s="130"/>
      <c r="AI265" s="130"/>
    </row>
    <row r="266" spans="3:35" s="128" customFormat="1" ht="22.5" hidden="1" customHeight="1">
      <c r="C266" s="131"/>
      <c r="D266" s="147">
        <f>+'5E D2'!F157</f>
        <v>0</v>
      </c>
      <c r="E266" s="132"/>
      <c r="F266" s="132"/>
      <c r="G266" s="132"/>
      <c r="H266" s="132"/>
      <c r="I266" s="132"/>
      <c r="J266" s="132"/>
      <c r="K266" s="132"/>
      <c r="L266" s="132"/>
      <c r="M266" s="132"/>
      <c r="N266" s="132"/>
      <c r="O266" s="132"/>
      <c r="P266" s="132"/>
      <c r="Q266" s="132"/>
      <c r="R266" s="132"/>
      <c r="T266" s="131"/>
      <c r="U266" s="147">
        <f>'[7]5E B2'!E258</f>
        <v>0</v>
      </c>
      <c r="V266" s="132"/>
      <c r="W266" s="132"/>
      <c r="X266" s="132"/>
      <c r="Y266" s="132"/>
      <c r="Z266" s="132"/>
      <c r="AA266" s="132"/>
      <c r="AB266" s="132"/>
      <c r="AC266" s="132"/>
      <c r="AD266" s="132"/>
      <c r="AE266" s="132"/>
      <c r="AF266" s="132"/>
      <c r="AG266" s="132"/>
      <c r="AH266" s="132"/>
      <c r="AI266" s="132"/>
    </row>
    <row r="267" spans="3:35" s="128" customFormat="1" ht="22.5" hidden="1" customHeight="1">
      <c r="C267" s="131"/>
      <c r="D267" s="147">
        <f>+'5E D2'!F158</f>
        <v>0</v>
      </c>
      <c r="E267" s="132"/>
      <c r="F267" s="132"/>
      <c r="G267" s="132"/>
      <c r="H267" s="132"/>
      <c r="I267" s="132"/>
      <c r="J267" s="132"/>
      <c r="K267" s="132"/>
      <c r="L267" s="132"/>
      <c r="M267" s="132"/>
      <c r="N267" s="132"/>
      <c r="O267" s="132"/>
      <c r="P267" s="132"/>
      <c r="Q267" s="132"/>
      <c r="R267" s="132"/>
      <c r="T267" s="131"/>
      <c r="U267" s="147">
        <f>'[7]5E B2'!E259</f>
        <v>0</v>
      </c>
      <c r="V267" s="132"/>
      <c r="W267" s="132"/>
      <c r="X267" s="132"/>
      <c r="Y267" s="132"/>
      <c r="Z267" s="132"/>
      <c r="AA267" s="132"/>
      <c r="AB267" s="132"/>
      <c r="AC267" s="132"/>
      <c r="AD267" s="132"/>
      <c r="AE267" s="132"/>
      <c r="AF267" s="132"/>
      <c r="AG267" s="132"/>
      <c r="AH267" s="132"/>
      <c r="AI267" s="132"/>
    </row>
    <row r="268" spans="3:35" s="128" customFormat="1" ht="22.5" customHeight="1">
      <c r="C268" s="133">
        <f>+C256+1</f>
        <v>46141</v>
      </c>
      <c r="D268" s="147" t="str">
        <f>+'5E D2'!F159</f>
        <v>Gouda</v>
      </c>
      <c r="E268" s="135"/>
      <c r="F268" s="135"/>
      <c r="G268" s="135"/>
      <c r="H268" s="135"/>
      <c r="I268" s="135"/>
      <c r="J268" s="135"/>
      <c r="K268" s="135"/>
      <c r="L268" s="135"/>
      <c r="M268" s="135"/>
      <c r="N268" s="135"/>
      <c r="O268" s="135"/>
      <c r="P268" s="135"/>
      <c r="Q268" s="135"/>
      <c r="R268" s="135"/>
      <c r="T268" s="133">
        <f>+T256+1</f>
        <v>46148</v>
      </c>
      <c r="U268" s="147">
        <f>'[7]5E B2'!E260</f>
        <v>0</v>
      </c>
      <c r="V268" s="132"/>
      <c r="W268" s="132"/>
      <c r="X268" s="132"/>
      <c r="Y268" s="132"/>
      <c r="Z268" s="132"/>
      <c r="AA268" s="132"/>
      <c r="AB268" s="132"/>
      <c r="AC268" s="132"/>
      <c r="AD268" s="132"/>
      <c r="AE268" s="132"/>
      <c r="AF268" s="132"/>
      <c r="AG268" s="132"/>
      <c r="AH268" s="132"/>
      <c r="AI268" s="132"/>
    </row>
    <row r="269" spans="3:35" s="128" customFormat="1" ht="22.5" hidden="1" customHeight="1">
      <c r="C269" s="133"/>
      <c r="D269" s="147">
        <f>+'5E D2'!F160</f>
        <v>0</v>
      </c>
      <c r="E269" s="135"/>
      <c r="F269" s="135"/>
      <c r="G269" s="135"/>
      <c r="H269" s="135"/>
      <c r="I269" s="135"/>
      <c r="J269" s="135"/>
      <c r="K269" s="135"/>
      <c r="L269" s="135"/>
      <c r="M269" s="135"/>
      <c r="N269" s="135"/>
      <c r="O269" s="135"/>
      <c r="P269" s="135"/>
      <c r="Q269" s="135"/>
      <c r="R269" s="135"/>
      <c r="T269" s="133"/>
      <c r="U269" s="147">
        <f>'[7]5E B2'!E261</f>
        <v>0</v>
      </c>
      <c r="V269" s="132"/>
      <c r="W269" s="132"/>
      <c r="X269" s="132"/>
      <c r="Y269" s="132"/>
      <c r="Z269" s="132"/>
      <c r="AA269" s="132"/>
      <c r="AB269" s="132"/>
      <c r="AC269" s="132"/>
      <c r="AD269" s="132"/>
      <c r="AE269" s="132"/>
      <c r="AF269" s="132"/>
      <c r="AG269" s="132"/>
      <c r="AH269" s="132"/>
      <c r="AI269" s="132"/>
    </row>
    <row r="270" spans="3:35" s="128" customFormat="1" ht="22.5" hidden="1" customHeight="1">
      <c r="C270" s="133"/>
      <c r="D270" s="147" t="str">
        <f>+'5E D2'!F161</f>
        <v>Crêpe au sucre</v>
      </c>
      <c r="E270" s="135"/>
      <c r="F270" s="135"/>
      <c r="G270" s="135"/>
      <c r="H270" s="135"/>
      <c r="I270" s="135"/>
      <c r="J270" s="135"/>
      <c r="K270" s="135"/>
      <c r="L270" s="135"/>
      <c r="M270" s="135"/>
      <c r="N270" s="135"/>
      <c r="O270" s="135"/>
      <c r="P270" s="135"/>
      <c r="Q270" s="135"/>
      <c r="R270" s="135"/>
      <c r="T270" s="133"/>
      <c r="U270" s="147">
        <f>'[7]5E B2'!E262</f>
        <v>0</v>
      </c>
      <c r="V270" s="132"/>
      <c r="W270" s="132"/>
      <c r="X270" s="132"/>
      <c r="Y270" s="132"/>
      <c r="Z270" s="132"/>
      <c r="AA270" s="132"/>
      <c r="AB270" s="132"/>
      <c r="AC270" s="132"/>
      <c r="AD270" s="132"/>
      <c r="AE270" s="132"/>
      <c r="AF270" s="132"/>
      <c r="AG270" s="132"/>
      <c r="AH270" s="132"/>
      <c r="AI270" s="132"/>
    </row>
    <row r="271" spans="3:35" s="128" customFormat="1" ht="21" customHeight="1">
      <c r="C271" s="134"/>
      <c r="D271" s="147">
        <f>+'5E D2'!F162</f>
        <v>0</v>
      </c>
      <c r="E271" s="135"/>
      <c r="F271" s="135"/>
      <c r="G271" s="135"/>
      <c r="H271" s="135"/>
      <c r="I271" s="135"/>
      <c r="J271" s="135"/>
      <c r="K271" s="135"/>
      <c r="L271" s="135"/>
      <c r="M271" s="135"/>
      <c r="N271" s="135"/>
      <c r="O271" s="135"/>
      <c r="P271" s="135"/>
      <c r="Q271" s="135"/>
      <c r="R271" s="136"/>
      <c r="T271" s="134"/>
      <c r="U271" s="147">
        <f>'[7]5E B2'!E263</f>
        <v>0</v>
      </c>
      <c r="V271" s="132"/>
      <c r="W271" s="132"/>
      <c r="X271" s="132"/>
      <c r="Y271" s="132"/>
      <c r="Z271" s="132"/>
      <c r="AA271" s="132"/>
      <c r="AB271" s="132"/>
      <c r="AC271" s="132"/>
      <c r="AD271" s="132"/>
      <c r="AE271" s="132"/>
      <c r="AF271" s="132"/>
      <c r="AG271" s="132"/>
      <c r="AH271" s="132"/>
      <c r="AI271" s="132"/>
    </row>
    <row r="272" spans="3:35" s="128" customFormat="1" ht="22.5" hidden="1" customHeight="1">
      <c r="C272" s="134"/>
      <c r="D272" s="147">
        <f>+'5E D2'!F163</f>
        <v>0</v>
      </c>
      <c r="E272" s="135"/>
      <c r="F272" s="135"/>
      <c r="G272" s="135"/>
      <c r="H272" s="135"/>
      <c r="I272" s="135"/>
      <c r="J272" s="135"/>
      <c r="K272" s="135"/>
      <c r="L272" s="135"/>
      <c r="M272" s="135"/>
      <c r="N272" s="135"/>
      <c r="O272" s="135"/>
      <c r="P272" s="135"/>
      <c r="Q272" s="135"/>
      <c r="R272" s="136"/>
      <c r="T272" s="134"/>
      <c r="U272" s="147">
        <f>'[7]5E B2'!E264</f>
        <v>0</v>
      </c>
      <c r="V272" s="132"/>
      <c r="W272" s="132"/>
      <c r="X272" s="132"/>
      <c r="Y272" s="132"/>
      <c r="Z272" s="132"/>
      <c r="AA272" s="132"/>
      <c r="AB272" s="132"/>
      <c r="AC272" s="132"/>
      <c r="AD272" s="132"/>
      <c r="AE272" s="132"/>
      <c r="AF272" s="132"/>
      <c r="AG272" s="132"/>
      <c r="AH272" s="132"/>
      <c r="AI272" s="132"/>
    </row>
    <row r="273" spans="3:35" s="128" customFormat="1" ht="0.75" customHeight="1">
      <c r="C273" s="134"/>
      <c r="D273" s="147">
        <f>+'5E D2'!F164</f>
        <v>0</v>
      </c>
      <c r="E273" s="135"/>
      <c r="F273" s="135"/>
      <c r="G273" s="135"/>
      <c r="H273" s="135"/>
      <c r="I273" s="135"/>
      <c r="J273" s="135"/>
      <c r="K273" s="135"/>
      <c r="L273" s="135"/>
      <c r="M273" s="135"/>
      <c r="N273" s="135"/>
      <c r="O273" s="135"/>
      <c r="P273" s="135"/>
      <c r="Q273" s="135"/>
      <c r="R273" s="136"/>
      <c r="T273" s="134"/>
      <c r="U273" s="147">
        <f>'[7]5E B2'!E265</f>
        <v>0</v>
      </c>
      <c r="V273" s="132"/>
      <c r="W273" s="132"/>
      <c r="X273" s="132"/>
      <c r="Y273" s="132"/>
      <c r="Z273" s="132"/>
      <c r="AA273" s="132"/>
      <c r="AB273" s="132"/>
      <c r="AC273" s="132"/>
      <c r="AD273" s="132"/>
      <c r="AE273" s="132"/>
      <c r="AF273" s="132"/>
      <c r="AG273" s="132"/>
      <c r="AH273" s="132"/>
      <c r="AI273" s="132"/>
    </row>
    <row r="274" spans="3:35" s="128" customFormat="1" ht="22.5" customHeight="1">
      <c r="C274" s="131"/>
      <c r="D274" s="147">
        <f>+'5E D2'!F165</f>
        <v>0</v>
      </c>
      <c r="E274" s="136"/>
      <c r="F274" s="136"/>
      <c r="G274" s="136"/>
      <c r="H274" s="136"/>
      <c r="I274" s="136"/>
      <c r="J274" s="135"/>
      <c r="K274" s="135"/>
      <c r="L274" s="135"/>
      <c r="M274" s="135"/>
      <c r="N274" s="135"/>
      <c r="O274" s="136"/>
      <c r="P274" s="136"/>
      <c r="Q274" s="136"/>
      <c r="R274" s="136"/>
      <c r="T274" s="131"/>
      <c r="U274" s="147">
        <f>'[7]5E B2'!E266</f>
        <v>0</v>
      </c>
      <c r="V274" s="132"/>
      <c r="W274" s="132"/>
      <c r="X274" s="132"/>
      <c r="Y274" s="132"/>
      <c r="Z274" s="132"/>
      <c r="AA274" s="132"/>
      <c r="AB274" s="132"/>
      <c r="AC274" s="132"/>
      <c r="AD274" s="132"/>
      <c r="AE274" s="132"/>
      <c r="AF274" s="132"/>
      <c r="AG274" s="132"/>
      <c r="AH274" s="132"/>
      <c r="AI274" s="132"/>
    </row>
    <row r="275" spans="3:35" s="128" customFormat="1" ht="22.5" hidden="1" customHeight="1">
      <c r="C275" s="131"/>
      <c r="D275" s="147">
        <f>+'5E D2'!F166</f>
        <v>0</v>
      </c>
      <c r="E275" s="136"/>
      <c r="F275" s="136"/>
      <c r="G275" s="136"/>
      <c r="H275" s="136"/>
      <c r="I275" s="136"/>
      <c r="J275" s="135"/>
      <c r="K275" s="135"/>
      <c r="L275" s="135"/>
      <c r="M275" s="135"/>
      <c r="N275" s="135"/>
      <c r="O275" s="136"/>
      <c r="P275" s="136"/>
      <c r="Q275" s="136"/>
      <c r="R275" s="136"/>
      <c r="T275" s="131"/>
      <c r="U275" s="147">
        <f>'[7]5E B2'!E267</f>
        <v>0</v>
      </c>
      <c r="V275" s="132"/>
      <c r="W275" s="132"/>
      <c r="X275" s="132"/>
      <c r="Y275" s="132"/>
      <c r="Z275" s="132"/>
      <c r="AA275" s="132"/>
      <c r="AB275" s="132"/>
      <c r="AC275" s="132"/>
      <c r="AD275" s="132"/>
      <c r="AE275" s="132"/>
      <c r="AF275" s="132"/>
      <c r="AG275" s="132"/>
      <c r="AH275" s="132"/>
      <c r="AI275" s="132"/>
    </row>
    <row r="276" spans="3:35" s="128" customFormat="1" ht="22.5" customHeight="1">
      <c r="C276" s="137"/>
      <c r="D276" s="148">
        <f>+'5E D2'!F167</f>
        <v>0</v>
      </c>
      <c r="E276" s="138"/>
      <c r="F276" s="138"/>
      <c r="G276" s="138"/>
      <c r="H276" s="138"/>
      <c r="I276" s="138"/>
      <c r="J276" s="135"/>
      <c r="K276" s="135"/>
      <c r="L276" s="135"/>
      <c r="M276" s="135"/>
      <c r="N276" s="135"/>
      <c r="O276" s="138"/>
      <c r="P276" s="138"/>
      <c r="Q276" s="138"/>
      <c r="R276" s="138"/>
      <c r="T276" s="137"/>
      <c r="U276" s="148">
        <f>'[7]5E B2'!E268</f>
        <v>0</v>
      </c>
      <c r="V276" s="139"/>
      <c r="W276" s="139"/>
      <c r="X276" s="139"/>
      <c r="Y276" s="139"/>
      <c r="Z276" s="139"/>
      <c r="AA276" s="139"/>
      <c r="AB276" s="139"/>
      <c r="AC276" s="139"/>
      <c r="AD276" s="139"/>
      <c r="AE276" s="139"/>
      <c r="AF276" s="139"/>
      <c r="AG276" s="139"/>
      <c r="AH276" s="139"/>
      <c r="AI276" s="139"/>
    </row>
    <row r="277" spans="3:35" s="128" customFormat="1" ht="21" customHeight="1">
      <c r="C277" s="129" t="s">
        <v>60</v>
      </c>
      <c r="D277" s="97" t="str">
        <f>+'5E D2'!H156</f>
        <v>Gratin d'aubergines</v>
      </c>
      <c r="E277" s="130"/>
      <c r="F277" s="130"/>
      <c r="G277" s="130"/>
      <c r="H277" s="130"/>
      <c r="I277" s="130"/>
      <c r="J277" s="130"/>
      <c r="K277" s="130"/>
      <c r="L277" s="130"/>
      <c r="M277" s="130"/>
      <c r="N277" s="130"/>
      <c r="O277" s="130"/>
      <c r="P277" s="130"/>
      <c r="Q277" s="130"/>
      <c r="R277" s="130"/>
      <c r="T277" s="129" t="s">
        <v>60</v>
      </c>
      <c r="U277" s="97">
        <f>'[7]5E B2'!G257</f>
        <v>0</v>
      </c>
      <c r="V277" s="130"/>
      <c r="W277" s="130"/>
      <c r="X277" s="130"/>
      <c r="Y277" s="130"/>
      <c r="Z277" s="130"/>
      <c r="AA277" s="130"/>
      <c r="AB277" s="130"/>
      <c r="AC277" s="130"/>
      <c r="AD277" s="130"/>
      <c r="AE277" s="130"/>
      <c r="AF277" s="130"/>
      <c r="AG277" s="130"/>
      <c r="AH277" s="130"/>
      <c r="AI277" s="130"/>
    </row>
    <row r="278" spans="3:35" s="128" customFormat="1" ht="22.5" hidden="1" customHeight="1">
      <c r="C278" s="131"/>
      <c r="D278" s="147">
        <f>+'5E D2'!H157</f>
        <v>0</v>
      </c>
      <c r="E278" s="132"/>
      <c r="F278" s="132"/>
      <c r="G278" s="132"/>
      <c r="H278" s="132"/>
      <c r="I278" s="132"/>
      <c r="J278" s="132"/>
      <c r="K278" s="132"/>
      <c r="L278" s="132"/>
      <c r="M278" s="132"/>
      <c r="N278" s="132"/>
      <c r="O278" s="132"/>
      <c r="P278" s="132"/>
      <c r="Q278" s="132"/>
      <c r="R278" s="132"/>
      <c r="T278" s="131"/>
      <c r="U278" s="147">
        <f>'[7]5E B2'!G258</f>
        <v>0</v>
      </c>
      <c r="V278" s="132"/>
      <c r="W278" s="132"/>
      <c r="X278" s="132"/>
      <c r="Y278" s="132"/>
      <c r="Z278" s="132"/>
      <c r="AA278" s="132"/>
      <c r="AB278" s="132"/>
      <c r="AC278" s="132"/>
      <c r="AD278" s="132"/>
      <c r="AE278" s="132"/>
      <c r="AF278" s="132"/>
      <c r="AG278" s="132"/>
      <c r="AH278" s="132"/>
      <c r="AI278" s="132"/>
    </row>
    <row r="279" spans="3:35" s="128" customFormat="1" ht="22.5" hidden="1" customHeight="1">
      <c r="C279" s="131"/>
      <c r="D279" s="147">
        <f>+'5E D2'!H158</f>
        <v>0</v>
      </c>
      <c r="E279" s="132"/>
      <c r="F279" s="132"/>
      <c r="G279" s="132"/>
      <c r="H279" s="132"/>
      <c r="I279" s="132"/>
      <c r="J279" s="132"/>
      <c r="K279" s="132"/>
      <c r="L279" s="132"/>
      <c r="M279" s="132"/>
      <c r="N279" s="132"/>
      <c r="O279" s="132"/>
      <c r="P279" s="132"/>
      <c r="Q279" s="132"/>
      <c r="R279" s="132"/>
      <c r="T279" s="131"/>
      <c r="U279" s="147">
        <f>'[7]5E B2'!G259</f>
        <v>0</v>
      </c>
      <c r="V279" s="132"/>
      <c r="W279" s="132"/>
      <c r="X279" s="132"/>
      <c r="Y279" s="132"/>
      <c r="Z279" s="132"/>
      <c r="AA279" s="132"/>
      <c r="AB279" s="132"/>
      <c r="AC279" s="132"/>
      <c r="AD279" s="132"/>
      <c r="AE279" s="132"/>
      <c r="AF279" s="132"/>
      <c r="AG279" s="132"/>
      <c r="AH279" s="132"/>
      <c r="AI279" s="132"/>
    </row>
    <row r="280" spans="3:35" s="128" customFormat="1" ht="22.5" customHeight="1">
      <c r="C280" s="133">
        <f>+C268+1</f>
        <v>46142</v>
      </c>
      <c r="D280" s="147" t="str">
        <f>+'5E D2'!H159</f>
        <v>Brebis crème</v>
      </c>
      <c r="E280" s="132"/>
      <c r="F280" s="132"/>
      <c r="G280" s="132"/>
      <c r="H280" s="132"/>
      <c r="I280" s="132"/>
      <c r="J280" s="132"/>
      <c r="K280" s="132"/>
      <c r="L280" s="132"/>
      <c r="M280" s="132"/>
      <c r="N280" s="132"/>
      <c r="O280" s="132"/>
      <c r="P280" s="132"/>
      <c r="Q280" s="132"/>
      <c r="R280" s="132"/>
      <c r="T280" s="133">
        <f>+T268+1</f>
        <v>46149</v>
      </c>
      <c r="U280" s="147">
        <f>'[7]5E B2'!G260</f>
        <v>0</v>
      </c>
      <c r="V280" s="132"/>
      <c r="W280" s="132"/>
      <c r="X280" s="132"/>
      <c r="Y280" s="132"/>
      <c r="Z280" s="132"/>
      <c r="AA280" s="132"/>
      <c r="AB280" s="132"/>
      <c r="AC280" s="132"/>
      <c r="AD280" s="132"/>
      <c r="AE280" s="132"/>
      <c r="AF280" s="132"/>
      <c r="AG280" s="132"/>
      <c r="AH280" s="132"/>
      <c r="AI280" s="132"/>
    </row>
    <row r="281" spans="3:35" s="128" customFormat="1" ht="22.5" hidden="1" customHeight="1">
      <c r="C281" s="133"/>
      <c r="D281" s="147">
        <f>+'5E D2'!H160</f>
        <v>0</v>
      </c>
      <c r="E281" s="135"/>
      <c r="F281" s="135"/>
      <c r="G281" s="135"/>
      <c r="H281" s="135"/>
      <c r="I281" s="135"/>
      <c r="J281" s="135"/>
      <c r="K281" s="135"/>
      <c r="L281" s="135"/>
      <c r="M281" s="135"/>
      <c r="N281" s="135"/>
      <c r="O281" s="135"/>
      <c r="P281" s="135"/>
      <c r="Q281" s="135"/>
      <c r="R281" s="135"/>
      <c r="T281" s="133"/>
      <c r="U281" s="147">
        <f>'[7]5E B2'!G261</f>
        <v>0</v>
      </c>
      <c r="V281" s="132"/>
      <c r="W281" s="132"/>
      <c r="X281" s="132"/>
      <c r="Y281" s="132"/>
      <c r="Z281" s="132"/>
      <c r="AA281" s="132"/>
      <c r="AB281" s="132"/>
      <c r="AC281" s="132"/>
      <c r="AD281" s="132"/>
      <c r="AE281" s="132"/>
      <c r="AF281" s="132"/>
      <c r="AG281" s="132"/>
      <c r="AH281" s="132"/>
      <c r="AI281" s="132"/>
    </row>
    <row r="282" spans="3:35" s="128" customFormat="1" ht="22.5" hidden="1" customHeight="1">
      <c r="C282" s="133"/>
      <c r="D282" s="147" t="str">
        <f>+'5E D2'!H161</f>
        <v>Tarte au citron</v>
      </c>
      <c r="E282" s="135"/>
      <c r="F282" s="135"/>
      <c r="G282" s="135"/>
      <c r="H282" s="135"/>
      <c r="I282" s="135"/>
      <c r="J282" s="135"/>
      <c r="K282" s="135"/>
      <c r="L282" s="135"/>
      <c r="M282" s="135"/>
      <c r="N282" s="135"/>
      <c r="O282" s="135"/>
      <c r="P282" s="135"/>
      <c r="Q282" s="135"/>
      <c r="R282" s="135"/>
      <c r="T282" s="133"/>
      <c r="U282" s="147">
        <f>'[7]5E B2'!G262</f>
        <v>0</v>
      </c>
      <c r="V282" s="132"/>
      <c r="W282" s="132"/>
      <c r="X282" s="132"/>
      <c r="Y282" s="132"/>
      <c r="Z282" s="132"/>
      <c r="AA282" s="132"/>
      <c r="AB282" s="132"/>
      <c r="AC282" s="132"/>
      <c r="AD282" s="132"/>
      <c r="AE282" s="132"/>
      <c r="AF282" s="132"/>
      <c r="AG282" s="132"/>
      <c r="AH282" s="132"/>
      <c r="AI282" s="132"/>
    </row>
    <row r="283" spans="3:35" s="128" customFormat="1" ht="21.75" customHeight="1">
      <c r="C283" s="134"/>
      <c r="D283" s="147">
        <f>+'5E D2'!H162</f>
        <v>0</v>
      </c>
      <c r="E283" s="135"/>
      <c r="F283" s="135"/>
      <c r="G283" s="135"/>
      <c r="H283" s="135"/>
      <c r="I283" s="135"/>
      <c r="J283" s="135"/>
      <c r="K283" s="135"/>
      <c r="L283" s="135"/>
      <c r="M283" s="135"/>
      <c r="N283" s="135"/>
      <c r="O283" s="135"/>
      <c r="P283" s="135"/>
      <c r="Q283" s="135"/>
      <c r="R283" s="136"/>
      <c r="T283" s="134"/>
      <c r="U283" s="147">
        <f>'[7]5E B2'!G263</f>
        <v>0</v>
      </c>
      <c r="V283" s="132"/>
      <c r="W283" s="132"/>
      <c r="X283" s="132"/>
      <c r="Y283" s="132"/>
      <c r="Z283" s="132"/>
      <c r="AA283" s="132"/>
      <c r="AB283" s="132"/>
      <c r="AC283" s="132"/>
      <c r="AD283" s="132"/>
      <c r="AE283" s="132"/>
      <c r="AF283" s="132"/>
      <c r="AG283" s="132"/>
      <c r="AH283" s="132"/>
      <c r="AI283" s="132"/>
    </row>
    <row r="284" spans="3:35" s="128" customFormat="1" ht="22.5" hidden="1" customHeight="1">
      <c r="C284" s="134"/>
      <c r="D284" s="147">
        <f>+'5E D2'!H163</f>
        <v>0</v>
      </c>
      <c r="E284" s="135"/>
      <c r="F284" s="135"/>
      <c r="G284" s="135"/>
      <c r="H284" s="135"/>
      <c r="I284" s="135"/>
      <c r="J284" s="135"/>
      <c r="K284" s="135"/>
      <c r="L284" s="135"/>
      <c r="M284" s="135"/>
      <c r="N284" s="135"/>
      <c r="O284" s="135"/>
      <c r="P284" s="135"/>
      <c r="Q284" s="135"/>
      <c r="R284" s="136"/>
      <c r="T284" s="134"/>
      <c r="U284" s="147">
        <f>'[7]5E B2'!G264</f>
        <v>0</v>
      </c>
      <c r="V284" s="132"/>
      <c r="W284" s="132"/>
      <c r="X284" s="132"/>
      <c r="Y284" s="132"/>
      <c r="Z284" s="132"/>
      <c r="AA284" s="132"/>
      <c r="AB284" s="132"/>
      <c r="AC284" s="132"/>
      <c r="AD284" s="132"/>
      <c r="AE284" s="132"/>
      <c r="AF284" s="132"/>
      <c r="AG284" s="132"/>
      <c r="AH284" s="132"/>
      <c r="AI284" s="132"/>
    </row>
    <row r="285" spans="3:35" s="128" customFormat="1" ht="0.75" customHeight="1">
      <c r="C285" s="134"/>
      <c r="D285" s="147">
        <f>+'5E D2'!H164</f>
        <v>0</v>
      </c>
      <c r="E285" s="135"/>
      <c r="F285" s="135"/>
      <c r="G285" s="135"/>
      <c r="H285" s="135"/>
      <c r="I285" s="135"/>
      <c r="J285" s="135"/>
      <c r="K285" s="135"/>
      <c r="L285" s="135"/>
      <c r="M285" s="135"/>
      <c r="N285" s="135"/>
      <c r="O285" s="135"/>
      <c r="P285" s="135"/>
      <c r="Q285" s="135"/>
      <c r="R285" s="136"/>
      <c r="T285" s="134"/>
      <c r="U285" s="147">
        <f>'[7]5E B2'!G265</f>
        <v>0</v>
      </c>
      <c r="V285" s="132"/>
      <c r="W285" s="132"/>
      <c r="X285" s="132"/>
      <c r="Y285" s="132"/>
      <c r="Z285" s="132"/>
      <c r="AA285" s="132"/>
      <c r="AB285" s="132"/>
      <c r="AC285" s="132"/>
      <c r="AD285" s="132"/>
      <c r="AE285" s="132"/>
      <c r="AF285" s="132"/>
      <c r="AG285" s="132"/>
      <c r="AH285" s="132"/>
      <c r="AI285" s="132"/>
    </row>
    <row r="286" spans="3:35" s="128" customFormat="1" ht="22.5" customHeight="1">
      <c r="C286" s="131"/>
      <c r="D286" s="147">
        <f>+'5E D2'!H165</f>
        <v>0</v>
      </c>
      <c r="E286" s="136"/>
      <c r="F286" s="136"/>
      <c r="G286" s="136"/>
      <c r="H286" s="136"/>
      <c r="I286" s="136"/>
      <c r="J286" s="135"/>
      <c r="K286" s="135"/>
      <c r="L286" s="135"/>
      <c r="M286" s="135"/>
      <c r="N286" s="135"/>
      <c r="O286" s="136"/>
      <c r="P286" s="136"/>
      <c r="Q286" s="136"/>
      <c r="R286" s="136"/>
      <c r="T286" s="131"/>
      <c r="U286" s="147">
        <f>'[7]5E B2'!G266</f>
        <v>0</v>
      </c>
      <c r="V286" s="132"/>
      <c r="W286" s="132"/>
      <c r="X286" s="132"/>
      <c r="Y286" s="132"/>
      <c r="Z286" s="132"/>
      <c r="AA286" s="132"/>
      <c r="AB286" s="132"/>
      <c r="AC286" s="132"/>
      <c r="AD286" s="132"/>
      <c r="AE286" s="132"/>
      <c r="AF286" s="132"/>
      <c r="AG286" s="132"/>
      <c r="AH286" s="132"/>
      <c r="AI286" s="132"/>
    </row>
    <row r="287" spans="3:35" s="128" customFormat="1" ht="22.5" hidden="1" customHeight="1">
      <c r="C287" s="131"/>
      <c r="D287" s="147">
        <f>+'5E D2'!H166</f>
        <v>0</v>
      </c>
      <c r="E287" s="136"/>
      <c r="F287" s="136"/>
      <c r="G287" s="136"/>
      <c r="H287" s="136"/>
      <c r="I287" s="136"/>
      <c r="J287" s="135"/>
      <c r="K287" s="135"/>
      <c r="L287" s="135"/>
      <c r="M287" s="135"/>
      <c r="N287" s="135"/>
      <c r="O287" s="136"/>
      <c r="P287" s="136"/>
      <c r="Q287" s="136"/>
      <c r="R287" s="136"/>
      <c r="T287" s="131"/>
      <c r="U287" s="147">
        <f>'[7]5E B2'!G267</f>
        <v>0</v>
      </c>
      <c r="V287" s="132"/>
      <c r="W287" s="132"/>
      <c r="X287" s="132"/>
      <c r="Y287" s="132"/>
      <c r="Z287" s="132"/>
      <c r="AA287" s="132"/>
      <c r="AB287" s="132"/>
      <c r="AC287" s="132"/>
      <c r="AD287" s="132"/>
      <c r="AE287" s="132"/>
      <c r="AF287" s="132"/>
      <c r="AG287" s="132"/>
      <c r="AH287" s="132"/>
      <c r="AI287" s="132"/>
    </row>
    <row r="288" spans="3:35" s="128" customFormat="1" ht="22.5" customHeight="1">
      <c r="C288" s="137"/>
      <c r="D288" s="148">
        <f>+'5E D2'!H167</f>
        <v>0</v>
      </c>
      <c r="E288" s="138"/>
      <c r="F288" s="138"/>
      <c r="G288" s="138"/>
      <c r="H288" s="138"/>
      <c r="I288" s="138"/>
      <c r="J288" s="135"/>
      <c r="K288" s="135"/>
      <c r="L288" s="135"/>
      <c r="M288" s="135"/>
      <c r="N288" s="135"/>
      <c r="O288" s="138"/>
      <c r="P288" s="138"/>
      <c r="Q288" s="138"/>
      <c r="R288" s="138"/>
      <c r="T288" s="137"/>
      <c r="U288" s="148">
        <f>'[7]5E B2'!G268</f>
        <v>0</v>
      </c>
      <c r="V288" s="140"/>
      <c r="W288" s="140"/>
      <c r="X288" s="140"/>
      <c r="Y288" s="140"/>
      <c r="Z288" s="140"/>
      <c r="AA288" s="140"/>
      <c r="AB288" s="140"/>
      <c r="AC288" s="140"/>
      <c r="AD288" s="140"/>
      <c r="AE288" s="140"/>
      <c r="AF288" s="140"/>
      <c r="AG288" s="138"/>
      <c r="AH288" s="138"/>
      <c r="AI288" s="138"/>
    </row>
    <row r="289" spans="3:35" s="128" customFormat="1" ht="21" customHeight="1">
      <c r="C289" s="129" t="s">
        <v>61</v>
      </c>
      <c r="D289" s="97" t="str">
        <f>+'5E D2'!J156</f>
        <v>-</v>
      </c>
      <c r="E289" s="130"/>
      <c r="F289" s="130"/>
      <c r="G289" s="130"/>
      <c r="H289" s="130"/>
      <c r="I289" s="130"/>
      <c r="J289" s="130"/>
      <c r="K289" s="130"/>
      <c r="L289" s="130"/>
      <c r="M289" s="130"/>
      <c r="N289" s="130"/>
      <c r="O289" s="130"/>
      <c r="P289" s="130"/>
      <c r="Q289" s="130"/>
      <c r="R289" s="130"/>
      <c r="T289" s="129" t="s">
        <v>61</v>
      </c>
      <c r="U289" s="97">
        <f>'[7]5E B2'!I257</f>
        <v>0</v>
      </c>
      <c r="V289" s="130"/>
      <c r="W289" s="130"/>
      <c r="X289" s="130"/>
      <c r="Y289" s="130"/>
      <c r="Z289" s="130"/>
      <c r="AA289" s="130"/>
      <c r="AB289" s="130"/>
      <c r="AC289" s="130"/>
      <c r="AD289" s="130"/>
      <c r="AE289" s="130"/>
      <c r="AF289" s="130"/>
      <c r="AG289" s="130"/>
      <c r="AH289" s="130"/>
      <c r="AI289" s="130"/>
    </row>
    <row r="290" spans="3:35" s="128" customFormat="1" ht="22.5" hidden="1" customHeight="1">
      <c r="C290" s="131"/>
      <c r="D290" s="147">
        <f>+'5E D2'!J157</f>
        <v>0</v>
      </c>
      <c r="E290" s="132"/>
      <c r="F290" s="132"/>
      <c r="G290" s="132"/>
      <c r="H290" s="132"/>
      <c r="I290" s="132"/>
      <c r="J290" s="132"/>
      <c r="K290" s="132"/>
      <c r="L290" s="132"/>
      <c r="M290" s="132"/>
      <c r="N290" s="132"/>
      <c r="O290" s="132"/>
      <c r="P290" s="132"/>
      <c r="Q290" s="132"/>
      <c r="R290" s="132"/>
      <c r="T290" s="131"/>
      <c r="U290" s="147">
        <f>'[7]5E B2'!I258</f>
        <v>0</v>
      </c>
      <c r="V290" s="132"/>
      <c r="W290" s="132"/>
      <c r="X290" s="132"/>
      <c r="Y290" s="132"/>
      <c r="Z290" s="132"/>
      <c r="AA290" s="132"/>
      <c r="AB290" s="132"/>
      <c r="AC290" s="132"/>
      <c r="AD290" s="132"/>
      <c r="AE290" s="132"/>
      <c r="AF290" s="132"/>
      <c r="AG290" s="132"/>
      <c r="AH290" s="132"/>
      <c r="AI290" s="132"/>
    </row>
    <row r="291" spans="3:35" s="128" customFormat="1" ht="22.5" hidden="1" customHeight="1">
      <c r="C291" s="131"/>
      <c r="D291" s="147">
        <f>+'5E D2'!J158</f>
        <v>0</v>
      </c>
      <c r="E291" s="132"/>
      <c r="F291" s="132"/>
      <c r="G291" s="132"/>
      <c r="H291" s="132"/>
      <c r="I291" s="132"/>
      <c r="J291" s="132"/>
      <c r="K291" s="132"/>
      <c r="L291" s="132"/>
      <c r="M291" s="132"/>
      <c r="N291" s="132"/>
      <c r="O291" s="132"/>
      <c r="P291" s="132"/>
      <c r="Q291" s="132"/>
      <c r="R291" s="132"/>
      <c r="T291" s="131"/>
      <c r="U291" s="147">
        <f>'[7]5E B2'!I259</f>
        <v>0</v>
      </c>
      <c r="V291" s="132"/>
      <c r="W291" s="132"/>
      <c r="X291" s="132"/>
      <c r="Y291" s="132"/>
      <c r="Z291" s="132"/>
      <c r="AA291" s="132"/>
      <c r="AB291" s="132"/>
      <c r="AC291" s="132"/>
      <c r="AD291" s="132"/>
      <c r="AE291" s="132"/>
      <c r="AF291" s="132"/>
      <c r="AG291" s="132"/>
      <c r="AH291" s="132"/>
      <c r="AI291" s="132"/>
    </row>
    <row r="292" spans="3:35" s="128" customFormat="1" ht="22.5" customHeight="1">
      <c r="C292" s="133">
        <f>+C280+1</f>
        <v>46143</v>
      </c>
      <c r="D292" s="147" t="str">
        <f>+'5E D2'!J159</f>
        <v>Chanteneige</v>
      </c>
      <c r="E292" s="132"/>
      <c r="F292" s="132"/>
      <c r="G292" s="132"/>
      <c r="H292" s="132"/>
      <c r="I292" s="132"/>
      <c r="J292" s="132"/>
      <c r="K292" s="135"/>
      <c r="L292" s="135"/>
      <c r="M292" s="135"/>
      <c r="N292" s="135"/>
      <c r="O292" s="135"/>
      <c r="P292" s="135"/>
      <c r="Q292" s="135"/>
      <c r="R292" s="135"/>
      <c r="T292" s="133">
        <f>+T280+1</f>
        <v>46150</v>
      </c>
      <c r="U292" s="147">
        <f>'[7]5E B2'!I260</f>
        <v>0</v>
      </c>
      <c r="V292" s="132"/>
      <c r="W292" s="132"/>
      <c r="X292" s="132"/>
      <c r="Y292" s="132"/>
      <c r="Z292" s="132"/>
      <c r="AA292" s="132"/>
      <c r="AB292" s="132"/>
      <c r="AC292" s="132"/>
      <c r="AD292" s="132"/>
      <c r="AE292" s="132"/>
      <c r="AF292" s="132"/>
      <c r="AG292" s="132"/>
      <c r="AH292" s="132"/>
      <c r="AI292" s="132"/>
    </row>
    <row r="293" spans="3:35" s="128" customFormat="1" ht="22.5" hidden="1" customHeight="1">
      <c r="C293" s="133"/>
      <c r="D293" s="147">
        <f>+'5E D2'!J160</f>
        <v>0</v>
      </c>
      <c r="E293" s="135"/>
      <c r="F293" s="135"/>
      <c r="G293" s="135"/>
      <c r="H293" s="135"/>
      <c r="I293" s="135"/>
      <c r="J293" s="135"/>
      <c r="K293" s="135"/>
      <c r="L293" s="135"/>
      <c r="M293" s="135"/>
      <c r="N293" s="135"/>
      <c r="O293" s="135"/>
      <c r="P293" s="135"/>
      <c r="Q293" s="135"/>
      <c r="R293" s="135"/>
      <c r="T293" s="133"/>
      <c r="U293" s="147">
        <f>'[7]5E B2'!I261</f>
        <v>0</v>
      </c>
      <c r="V293" s="132"/>
      <c r="W293" s="132"/>
      <c r="X293" s="132"/>
      <c r="Y293" s="132"/>
      <c r="Z293" s="132"/>
      <c r="AA293" s="132"/>
      <c r="AB293" s="132"/>
      <c r="AC293" s="132"/>
      <c r="AD293" s="132"/>
      <c r="AE293" s="132"/>
      <c r="AF293" s="132"/>
      <c r="AG293" s="132"/>
      <c r="AH293" s="132"/>
      <c r="AI293" s="132"/>
    </row>
    <row r="294" spans="3:35" s="128" customFormat="1" ht="22.5" hidden="1" customHeight="1">
      <c r="C294" s="133"/>
      <c r="D294" s="147" t="str">
        <f>+'5E D2'!J161</f>
        <v>Fruit de saison</v>
      </c>
      <c r="E294" s="135"/>
      <c r="F294" s="135"/>
      <c r="G294" s="135"/>
      <c r="H294" s="135"/>
      <c r="I294" s="135"/>
      <c r="J294" s="135"/>
      <c r="K294" s="135"/>
      <c r="L294" s="135"/>
      <c r="M294" s="135"/>
      <c r="N294" s="135"/>
      <c r="O294" s="135"/>
      <c r="P294" s="135"/>
      <c r="Q294" s="135"/>
      <c r="R294" s="135"/>
      <c r="T294" s="133"/>
      <c r="U294" s="147">
        <f>'[7]5E B2'!I262</f>
        <v>0</v>
      </c>
      <c r="V294" s="132"/>
      <c r="W294" s="132"/>
      <c r="X294" s="132"/>
      <c r="Y294" s="132"/>
      <c r="Z294" s="132"/>
      <c r="AA294" s="132"/>
      <c r="AB294" s="132"/>
      <c r="AC294" s="132"/>
      <c r="AD294" s="132"/>
      <c r="AE294" s="132"/>
      <c r="AF294" s="132"/>
      <c r="AG294" s="132"/>
      <c r="AH294" s="132"/>
      <c r="AI294" s="132"/>
    </row>
    <row r="295" spans="3:35" s="128" customFormat="1" ht="21.75" customHeight="1">
      <c r="C295" s="134"/>
      <c r="D295" s="147">
        <f>+'5E D2'!J162</f>
        <v>0</v>
      </c>
      <c r="E295" s="135"/>
      <c r="F295" s="135"/>
      <c r="G295" s="135"/>
      <c r="H295" s="135"/>
      <c r="I295" s="135"/>
      <c r="J295" s="135"/>
      <c r="K295" s="135"/>
      <c r="L295" s="135"/>
      <c r="M295" s="135"/>
      <c r="N295" s="135"/>
      <c r="O295" s="135"/>
      <c r="P295" s="135"/>
      <c r="Q295" s="135"/>
      <c r="R295" s="136"/>
      <c r="T295" s="134"/>
      <c r="U295" s="147">
        <f>'[7]5E B2'!I263</f>
        <v>0</v>
      </c>
      <c r="V295" s="132"/>
      <c r="W295" s="132"/>
      <c r="X295" s="132"/>
      <c r="Y295" s="132"/>
      <c r="Z295" s="132"/>
      <c r="AA295" s="132"/>
      <c r="AB295" s="132"/>
      <c r="AC295" s="132"/>
      <c r="AD295" s="132"/>
      <c r="AE295" s="132"/>
      <c r="AF295" s="132"/>
      <c r="AG295" s="132"/>
      <c r="AH295" s="132"/>
      <c r="AI295" s="132"/>
    </row>
    <row r="296" spans="3:35" s="128" customFormat="1" ht="22.5" hidden="1" customHeight="1">
      <c r="C296" s="134"/>
      <c r="D296" s="147" t="str">
        <f>+'5E D2'!J163</f>
        <v xml:space="preserve"> *  Plats composés
 Certification environnementale niveau 2/ Haute valeur environnementale</v>
      </c>
      <c r="E296" s="135"/>
      <c r="F296" s="135"/>
      <c r="G296" s="135"/>
      <c r="H296" s="135"/>
      <c r="I296" s="135"/>
      <c r="J296" s="135"/>
      <c r="K296" s="135"/>
      <c r="L296" s="135"/>
      <c r="M296" s="135"/>
      <c r="N296" s="135"/>
      <c r="O296" s="135"/>
      <c r="P296" s="135"/>
      <c r="Q296" s="135"/>
      <c r="R296" s="136"/>
      <c r="T296" s="134"/>
      <c r="U296" s="147">
        <f>'[7]5E B2'!I264</f>
        <v>0</v>
      </c>
      <c r="V296" s="132"/>
      <c r="W296" s="132"/>
      <c r="X296" s="132"/>
      <c r="Y296" s="132"/>
      <c r="Z296" s="132"/>
      <c r="AA296" s="132"/>
      <c r="AB296" s="132"/>
      <c r="AC296" s="132"/>
      <c r="AD296" s="132"/>
      <c r="AE296" s="132"/>
      <c r="AF296" s="132"/>
      <c r="AG296" s="132"/>
      <c r="AH296" s="132"/>
      <c r="AI296" s="132"/>
    </row>
    <row r="297" spans="3:35" s="128" customFormat="1" ht="0.75" customHeight="1">
      <c r="C297" s="134"/>
      <c r="D297" s="147">
        <f>+'5E D2'!J164</f>
        <v>0</v>
      </c>
      <c r="E297" s="135"/>
      <c r="F297" s="135"/>
      <c r="G297" s="135"/>
      <c r="H297" s="135"/>
      <c r="I297" s="135"/>
      <c r="J297" s="135"/>
      <c r="K297" s="135"/>
      <c r="L297" s="135"/>
      <c r="M297" s="135"/>
      <c r="N297" s="135"/>
      <c r="O297" s="135"/>
      <c r="P297" s="135"/>
      <c r="Q297" s="135"/>
      <c r="R297" s="136"/>
      <c r="T297" s="134"/>
      <c r="U297" s="147">
        <f>'[7]5E B2'!I265</f>
        <v>0</v>
      </c>
      <c r="V297" s="132"/>
      <c r="W297" s="132"/>
      <c r="X297" s="132"/>
      <c r="Y297" s="132"/>
      <c r="Z297" s="132"/>
      <c r="AA297" s="132"/>
      <c r="AB297" s="132"/>
      <c r="AC297" s="132"/>
      <c r="AD297" s="132"/>
      <c r="AE297" s="132"/>
      <c r="AF297" s="132"/>
      <c r="AG297" s="132"/>
      <c r="AH297" s="132"/>
      <c r="AI297" s="132"/>
    </row>
    <row r="298" spans="3:35" s="128" customFormat="1" ht="22.5" customHeight="1">
      <c r="C298" s="131"/>
      <c r="D298" s="147">
        <f>+'5E D2'!J165</f>
        <v>0</v>
      </c>
      <c r="E298" s="136"/>
      <c r="F298" s="136"/>
      <c r="G298" s="136"/>
      <c r="H298" s="136"/>
      <c r="I298" s="136"/>
      <c r="J298" s="135"/>
      <c r="K298" s="135"/>
      <c r="L298" s="135"/>
      <c r="M298" s="135"/>
      <c r="N298" s="135"/>
      <c r="O298" s="136"/>
      <c r="P298" s="136"/>
      <c r="Q298" s="136"/>
      <c r="R298" s="136"/>
      <c r="T298" s="131"/>
      <c r="U298" s="147">
        <f>'[7]5E B2'!I266</f>
        <v>0</v>
      </c>
      <c r="V298" s="132"/>
      <c r="W298" s="132"/>
      <c r="X298" s="132"/>
      <c r="Y298" s="132"/>
      <c r="Z298" s="132"/>
      <c r="AA298" s="132"/>
      <c r="AB298" s="132"/>
      <c r="AC298" s="132"/>
      <c r="AD298" s="132"/>
      <c r="AE298" s="132"/>
      <c r="AF298" s="132"/>
      <c r="AG298" s="132"/>
      <c r="AH298" s="132"/>
      <c r="AI298" s="132"/>
    </row>
    <row r="299" spans="3:35" s="128" customFormat="1" ht="22.5" hidden="1" customHeight="1">
      <c r="C299" s="131"/>
      <c r="D299" s="147">
        <f>+'5E D2'!J166</f>
        <v>0</v>
      </c>
      <c r="E299" s="136"/>
      <c r="F299" s="136"/>
      <c r="G299" s="136"/>
      <c r="H299" s="136"/>
      <c r="I299" s="136"/>
      <c r="J299" s="135"/>
      <c r="K299" s="135"/>
      <c r="L299" s="135"/>
      <c r="M299" s="135"/>
      <c r="N299" s="135"/>
      <c r="O299" s="136"/>
      <c r="P299" s="136"/>
      <c r="Q299" s="136"/>
      <c r="R299" s="136"/>
      <c r="T299" s="131"/>
      <c r="U299" s="147">
        <f>'[7]5E B2'!I267</f>
        <v>0</v>
      </c>
      <c r="V299" s="132"/>
      <c r="W299" s="132"/>
      <c r="X299" s="132"/>
      <c r="Y299" s="132"/>
      <c r="Z299" s="132"/>
      <c r="AA299" s="132"/>
      <c r="AB299" s="132"/>
      <c r="AC299" s="132"/>
      <c r="AD299" s="132"/>
      <c r="AE299" s="132"/>
      <c r="AF299" s="132"/>
      <c r="AG299" s="132"/>
      <c r="AH299" s="132"/>
      <c r="AI299" s="132"/>
    </row>
    <row r="300" spans="3:35" s="128" customFormat="1" ht="22.5" customHeight="1">
      <c r="C300" s="137"/>
      <c r="D300" s="148">
        <f>+'5E D2'!J167</f>
        <v>0</v>
      </c>
      <c r="E300" s="138"/>
      <c r="F300" s="138"/>
      <c r="G300" s="138"/>
      <c r="H300" s="138"/>
      <c r="I300" s="138"/>
      <c r="J300" s="135"/>
      <c r="K300" s="135"/>
      <c r="L300" s="135"/>
      <c r="M300" s="135"/>
      <c r="N300" s="135"/>
      <c r="O300" s="138"/>
      <c r="P300" s="138"/>
      <c r="Q300" s="138"/>
      <c r="R300" s="138"/>
      <c r="T300" s="137"/>
      <c r="U300" s="148">
        <f>'[7]5E B2'!I268</f>
        <v>0</v>
      </c>
      <c r="V300" s="139"/>
      <c r="W300" s="139"/>
      <c r="X300" s="139"/>
      <c r="Y300" s="139"/>
      <c r="Z300" s="139"/>
      <c r="AA300" s="139"/>
      <c r="AB300" s="139"/>
      <c r="AC300" s="139"/>
      <c r="AD300" s="139"/>
      <c r="AE300" s="139"/>
      <c r="AF300" s="139"/>
      <c r="AG300" s="139"/>
      <c r="AH300" s="139"/>
      <c r="AI300" s="139"/>
    </row>
    <row r="301" spans="3:35">
      <c r="C301" s="309"/>
      <c r="D301" s="309"/>
      <c r="E301" s="309"/>
      <c r="F301" s="309"/>
      <c r="G301" s="309"/>
      <c r="H301" s="309"/>
      <c r="I301" s="309"/>
      <c r="J301" s="309"/>
      <c r="K301" s="309"/>
      <c r="L301" s="309"/>
      <c r="M301" s="309"/>
      <c r="N301" s="309"/>
      <c r="O301" s="309"/>
      <c r="P301" s="309"/>
      <c r="Q301" s="309"/>
      <c r="R301" s="309"/>
      <c r="T301" s="309"/>
      <c r="U301" s="309"/>
      <c r="V301" s="309"/>
      <c r="W301" s="309"/>
      <c r="X301" s="309"/>
      <c r="Y301" s="309"/>
      <c r="Z301" s="309"/>
      <c r="AA301" s="309"/>
      <c r="AB301" s="309"/>
      <c r="AC301" s="309"/>
      <c r="AD301" s="309"/>
    </row>
    <row r="302" spans="3:35">
      <c r="C302" s="141"/>
      <c r="D302" s="141"/>
      <c r="E302" s="141"/>
      <c r="F302" s="141"/>
      <c r="G302" s="141"/>
      <c r="H302" s="141"/>
      <c r="I302" s="141"/>
      <c r="J302" s="141"/>
      <c r="K302" s="141"/>
      <c r="L302" s="141"/>
      <c r="M302" s="141"/>
      <c r="N302" s="141"/>
      <c r="O302" s="141"/>
      <c r="P302" s="141"/>
      <c r="Q302" s="141"/>
      <c r="R302" s="141"/>
      <c r="T302" s="141"/>
      <c r="U302" s="141"/>
      <c r="V302" s="141"/>
      <c r="W302" s="141"/>
      <c r="X302" s="141"/>
      <c r="Y302" s="141"/>
      <c r="Z302" s="141"/>
      <c r="AA302" s="141"/>
      <c r="AB302" s="141"/>
      <c r="AC302" s="141"/>
      <c r="AD302" s="141"/>
      <c r="AE302" s="141"/>
      <c r="AF302" s="141"/>
      <c r="AG302" s="141"/>
      <c r="AH302" s="141"/>
      <c r="AI302" s="141"/>
    </row>
    <row r="303" spans="3:35">
      <c r="C303" s="310"/>
      <c r="D303" s="310"/>
      <c r="E303" s="310"/>
      <c r="F303" s="310"/>
      <c r="G303" s="310"/>
      <c r="H303" s="310"/>
      <c r="I303" s="310"/>
      <c r="J303" s="310"/>
      <c r="K303" s="310"/>
      <c r="L303" s="310"/>
      <c r="M303" s="310"/>
      <c r="N303" s="310"/>
      <c r="O303" s="310"/>
      <c r="P303" s="310"/>
      <c r="Q303" s="310"/>
      <c r="R303" s="310"/>
      <c r="T303" s="310"/>
      <c r="U303" s="310"/>
      <c r="V303" s="310"/>
      <c r="W303" s="310"/>
      <c r="X303" s="310"/>
      <c r="Y303" s="310"/>
      <c r="Z303" s="310"/>
      <c r="AA303" s="310"/>
      <c r="AB303" s="310"/>
      <c r="AC303" s="310"/>
      <c r="AD303" s="310"/>
    </row>
    <row r="305" spans="1:35" ht="53.25" customHeight="1">
      <c r="C305" s="115"/>
      <c r="D305" s="116"/>
      <c r="E305" s="117"/>
      <c r="F305" s="117"/>
      <c r="G305" s="117"/>
      <c r="H305" s="117"/>
      <c r="I305" s="117"/>
      <c r="J305" s="117"/>
      <c r="K305" s="117"/>
      <c r="L305" s="117"/>
      <c r="M305" s="117"/>
      <c r="N305" s="117"/>
      <c r="O305" s="117"/>
      <c r="P305" s="117"/>
      <c r="Q305" s="117"/>
      <c r="R305" s="117"/>
      <c r="T305" s="115"/>
      <c r="U305" s="116"/>
      <c r="V305" s="117"/>
      <c r="W305" s="117"/>
      <c r="X305" s="117"/>
      <c r="Y305" s="117"/>
      <c r="Z305" s="117"/>
      <c r="AA305" s="117"/>
      <c r="AB305" s="117"/>
      <c r="AC305" s="117"/>
      <c r="AD305" s="117"/>
      <c r="AE305" s="117"/>
      <c r="AF305" s="117"/>
      <c r="AG305" s="117"/>
      <c r="AH305" s="117"/>
      <c r="AI305" s="117"/>
    </row>
    <row r="306" spans="1:35" ht="5.25" customHeight="1"/>
    <row r="307" spans="1:35">
      <c r="A307" s="119" t="s">
        <v>28</v>
      </c>
      <c r="C307" s="302" t="str">
        <f>C3</f>
        <v>Année 2021/2022</v>
      </c>
      <c r="D307" s="302"/>
      <c r="E307" s="120"/>
      <c r="F307" s="120"/>
      <c r="G307" s="120"/>
      <c r="H307" s="120"/>
      <c r="I307" s="120"/>
      <c r="J307" s="120"/>
      <c r="K307" s="303" t="str">
        <f>+CONCATENATE("Période ",$A$8)</f>
        <v>Période 4</v>
      </c>
      <c r="L307" s="303"/>
      <c r="M307" s="303"/>
      <c r="N307" s="303"/>
      <c r="O307" s="303"/>
      <c r="P307" s="303"/>
      <c r="Q307" s="303"/>
      <c r="R307" s="303"/>
      <c r="T307" s="302" t="str">
        <f>+C307</f>
        <v>Année 2021/2022</v>
      </c>
      <c r="U307" s="302"/>
      <c r="V307" s="120"/>
      <c r="W307" s="120"/>
      <c r="X307" s="120"/>
      <c r="Y307" s="120"/>
      <c r="Z307" s="120"/>
      <c r="AA307" s="120"/>
      <c r="AB307" s="303" t="str">
        <f>+CONCATENATE("Période ",$A$8)</f>
        <v>Période 4</v>
      </c>
      <c r="AC307" s="303"/>
      <c r="AD307" s="303"/>
      <c r="AE307" s="303"/>
      <c r="AF307" s="303"/>
      <c r="AG307" s="303"/>
      <c r="AH307" s="303"/>
      <c r="AI307" s="303"/>
    </row>
    <row r="308" spans="1:35">
      <c r="A308" s="121"/>
      <c r="C308" s="122"/>
      <c r="D308" s="122"/>
      <c r="E308" s="123"/>
      <c r="F308" s="123"/>
      <c r="G308" s="123"/>
      <c r="H308" s="123"/>
      <c r="I308" s="123"/>
      <c r="J308" s="123"/>
      <c r="K308" s="123"/>
      <c r="L308" s="123"/>
      <c r="M308" s="123"/>
      <c r="N308" s="123"/>
      <c r="O308" s="123"/>
      <c r="P308" s="123"/>
      <c r="Q308" s="123"/>
      <c r="R308" s="123"/>
      <c r="T308" s="122"/>
      <c r="U308" s="122"/>
      <c r="V308" s="123"/>
      <c r="W308" s="123"/>
      <c r="X308" s="123"/>
      <c r="Y308" s="123"/>
      <c r="Z308" s="123"/>
      <c r="AA308" s="123"/>
      <c r="AB308" s="123"/>
      <c r="AC308" s="123"/>
      <c r="AD308" s="123"/>
      <c r="AE308" s="123"/>
      <c r="AF308" s="123"/>
      <c r="AG308" s="123"/>
      <c r="AH308" s="123"/>
      <c r="AI308" s="123"/>
    </row>
    <row r="309" spans="1:35" ht="15.75">
      <c r="A309" s="119" t="s">
        <v>38</v>
      </c>
      <c r="C309" s="124" t="s">
        <v>39</v>
      </c>
      <c r="D309" s="304"/>
      <c r="E309" s="304"/>
      <c r="F309" s="304"/>
      <c r="G309" s="304"/>
      <c r="H309" s="304"/>
      <c r="I309" s="304"/>
      <c r="J309" s="304"/>
      <c r="K309" s="304"/>
      <c r="L309" s="304"/>
      <c r="M309" s="304"/>
      <c r="N309" s="304"/>
      <c r="O309" s="304"/>
      <c r="P309" s="304"/>
      <c r="Q309" s="304"/>
      <c r="R309" s="304"/>
      <c r="T309" s="124" t="s">
        <v>39</v>
      </c>
      <c r="U309" s="304"/>
      <c r="V309" s="304"/>
      <c r="W309" s="304"/>
      <c r="X309" s="304"/>
      <c r="Y309" s="304"/>
      <c r="Z309" s="304"/>
      <c r="AA309" s="304"/>
      <c r="AB309" s="304"/>
      <c r="AC309" s="304"/>
      <c r="AD309" s="304"/>
      <c r="AE309" s="304"/>
      <c r="AF309" s="304"/>
      <c r="AG309" s="304"/>
      <c r="AH309" s="304"/>
      <c r="AI309" s="304"/>
    </row>
    <row r="310" spans="1:35">
      <c r="A310" s="125"/>
    </row>
    <row r="311" spans="1:35" ht="18" customHeight="1">
      <c r="A311" s="119" t="s">
        <v>41</v>
      </c>
      <c r="C311" s="124"/>
      <c r="T311" s="124"/>
    </row>
    <row r="312" spans="1:35" ht="15" customHeight="1">
      <c r="A312" s="125">
        <v>4</v>
      </c>
      <c r="C312" s="307" t="s">
        <v>65</v>
      </c>
      <c r="D312" s="307"/>
      <c r="E312" s="307"/>
      <c r="F312" s="307"/>
      <c r="G312" s="307"/>
      <c r="H312" s="307"/>
      <c r="I312" s="307"/>
      <c r="J312" s="307"/>
      <c r="K312" s="307"/>
      <c r="L312" s="307"/>
      <c r="M312" s="307"/>
      <c r="N312" s="307"/>
      <c r="O312" s="307"/>
      <c r="P312" s="307"/>
      <c r="Q312" s="307"/>
      <c r="R312" s="307"/>
      <c r="T312" s="307" t="s">
        <v>65</v>
      </c>
      <c r="U312" s="307"/>
      <c r="V312" s="307"/>
      <c r="W312" s="307"/>
      <c r="X312" s="307"/>
      <c r="Y312" s="307"/>
      <c r="Z312" s="307"/>
      <c r="AA312" s="307"/>
      <c r="AB312" s="307"/>
      <c r="AC312" s="307"/>
      <c r="AD312" s="307"/>
      <c r="AE312" s="307"/>
      <c r="AF312" s="307"/>
      <c r="AG312" s="307"/>
      <c r="AH312" s="307"/>
      <c r="AI312" s="307"/>
    </row>
    <row r="313" spans="1:35" ht="166.5" customHeight="1">
      <c r="C313" s="307"/>
      <c r="D313" s="307"/>
      <c r="E313" s="307"/>
      <c r="F313" s="307"/>
      <c r="G313" s="307"/>
      <c r="H313" s="307"/>
      <c r="I313" s="307"/>
      <c r="J313" s="307"/>
      <c r="K313" s="307"/>
      <c r="L313" s="307"/>
      <c r="M313" s="307"/>
      <c r="N313" s="307"/>
      <c r="O313" s="307"/>
      <c r="P313" s="307"/>
      <c r="Q313" s="307"/>
      <c r="R313" s="307"/>
      <c r="T313" s="307"/>
      <c r="U313" s="307"/>
      <c r="V313" s="307"/>
      <c r="W313" s="307"/>
      <c r="X313" s="307"/>
      <c r="Y313" s="307"/>
      <c r="Z313" s="307"/>
      <c r="AA313" s="307"/>
      <c r="AB313" s="307"/>
      <c r="AC313" s="307"/>
      <c r="AD313" s="307"/>
      <c r="AE313" s="307"/>
      <c r="AF313" s="307"/>
      <c r="AG313" s="307"/>
      <c r="AH313" s="307"/>
      <c r="AI313" s="307"/>
    </row>
    <row r="314" spans="1:35" ht="9" customHeight="1"/>
    <row r="315" spans="1:35" ht="63.75" customHeight="1">
      <c r="E315" s="305" t="s">
        <v>66</v>
      </c>
      <c r="F315" s="305" t="s">
        <v>67</v>
      </c>
      <c r="G315" s="306" t="s">
        <v>68</v>
      </c>
      <c r="H315" s="308" t="s">
        <v>69</v>
      </c>
      <c r="I315" s="305" t="s">
        <v>70</v>
      </c>
      <c r="J315" s="305" t="s">
        <v>71</v>
      </c>
      <c r="K315" s="305" t="s">
        <v>72</v>
      </c>
      <c r="L315" s="305" t="s">
        <v>73</v>
      </c>
      <c r="M315" s="306" t="s">
        <v>74</v>
      </c>
      <c r="N315" s="311" t="s">
        <v>75</v>
      </c>
      <c r="O315" s="305" t="s">
        <v>76</v>
      </c>
      <c r="P315" s="305" t="s">
        <v>77</v>
      </c>
      <c r="Q315" s="305" t="s">
        <v>78</v>
      </c>
      <c r="R315" s="306" t="s">
        <v>79</v>
      </c>
      <c r="V315" s="305" t="s">
        <v>66</v>
      </c>
      <c r="W315" s="305" t="s">
        <v>67</v>
      </c>
      <c r="X315" s="306" t="s">
        <v>68</v>
      </c>
      <c r="Y315" s="308" t="s">
        <v>69</v>
      </c>
      <c r="Z315" s="305" t="s">
        <v>70</v>
      </c>
      <c r="AA315" s="305" t="s">
        <v>71</v>
      </c>
      <c r="AB315" s="305" t="s">
        <v>72</v>
      </c>
      <c r="AC315" s="305" t="s">
        <v>73</v>
      </c>
      <c r="AD315" s="306" t="s">
        <v>74</v>
      </c>
      <c r="AE315" s="311" t="s">
        <v>75</v>
      </c>
      <c r="AF315" s="305" t="s">
        <v>76</v>
      </c>
      <c r="AG315" s="305" t="s">
        <v>77</v>
      </c>
      <c r="AH315" s="305" t="s">
        <v>78</v>
      </c>
      <c r="AI315" s="306" t="s">
        <v>79</v>
      </c>
    </row>
    <row r="316" spans="1:35" ht="15.75">
      <c r="C316" s="126" t="s">
        <v>51</v>
      </c>
      <c r="D316" s="127" t="s">
        <v>52</v>
      </c>
      <c r="E316" s="305"/>
      <c r="F316" s="305"/>
      <c r="G316" s="306"/>
      <c r="H316" s="308"/>
      <c r="I316" s="305"/>
      <c r="J316" s="305"/>
      <c r="K316" s="305"/>
      <c r="L316" s="305"/>
      <c r="M316" s="306"/>
      <c r="N316" s="311"/>
      <c r="O316" s="305"/>
      <c r="P316" s="305"/>
      <c r="Q316" s="305"/>
      <c r="R316" s="306"/>
      <c r="T316" s="126" t="s">
        <v>51</v>
      </c>
      <c r="U316" s="127" t="s">
        <v>52</v>
      </c>
      <c r="V316" s="305"/>
      <c r="W316" s="305"/>
      <c r="X316" s="306"/>
      <c r="Y316" s="308"/>
      <c r="Z316" s="305"/>
      <c r="AA316" s="305"/>
      <c r="AB316" s="305"/>
      <c r="AC316" s="305"/>
      <c r="AD316" s="306"/>
      <c r="AE316" s="311"/>
      <c r="AF316" s="305"/>
      <c r="AG316" s="305"/>
      <c r="AH316" s="305"/>
      <c r="AI316" s="306"/>
    </row>
    <row r="317" spans="1:35" s="128" customFormat="1" ht="21" customHeight="1">
      <c r="C317" s="129" t="s">
        <v>56</v>
      </c>
      <c r="D317" s="97">
        <f>+'5E D2'!B232</f>
        <v>0</v>
      </c>
      <c r="E317" s="130"/>
      <c r="F317" s="130"/>
      <c r="G317" s="130"/>
      <c r="H317" s="130"/>
      <c r="I317" s="130"/>
      <c r="J317" s="130"/>
      <c r="K317" s="130"/>
      <c r="L317" s="130"/>
      <c r="M317" s="130"/>
      <c r="N317" s="130"/>
      <c r="O317" s="130"/>
      <c r="P317" s="130"/>
      <c r="Q317" s="130"/>
      <c r="R317" s="130"/>
      <c r="T317" s="129" t="s">
        <v>56</v>
      </c>
      <c r="U317" s="97">
        <f>'[7]5E B2'!A333</f>
        <v>0</v>
      </c>
      <c r="V317" s="130"/>
      <c r="W317" s="130"/>
      <c r="X317" s="130"/>
      <c r="Y317" s="130"/>
      <c r="Z317" s="130"/>
      <c r="AA317" s="130"/>
      <c r="AB317" s="130"/>
      <c r="AC317" s="130"/>
      <c r="AD317" s="130"/>
      <c r="AE317" s="130"/>
      <c r="AF317" s="130"/>
      <c r="AG317" s="130"/>
      <c r="AH317" s="130"/>
      <c r="AI317" s="130"/>
    </row>
    <row r="318" spans="1:35" s="128" customFormat="1" ht="22.5" hidden="1" customHeight="1">
      <c r="C318" s="131"/>
      <c r="D318" s="147">
        <f>+'5E D2'!B233</f>
        <v>0</v>
      </c>
      <c r="E318" s="132"/>
      <c r="F318" s="132"/>
      <c r="G318" s="132"/>
      <c r="H318" s="132"/>
      <c r="I318" s="132"/>
      <c r="J318" s="132"/>
      <c r="K318" s="132"/>
      <c r="L318" s="132"/>
      <c r="M318" s="132"/>
      <c r="N318" s="132"/>
      <c r="O318" s="132"/>
      <c r="P318" s="132"/>
      <c r="Q318" s="132"/>
      <c r="R318" s="132"/>
      <c r="T318" s="131"/>
      <c r="U318" s="147">
        <f>'[7]5E B2'!A334</f>
        <v>0</v>
      </c>
      <c r="V318" s="132"/>
      <c r="W318" s="132"/>
      <c r="X318" s="132"/>
      <c r="Y318" s="132"/>
      <c r="Z318" s="132"/>
      <c r="AA318" s="132"/>
      <c r="AB318" s="132"/>
      <c r="AC318" s="132"/>
      <c r="AD318" s="132"/>
      <c r="AE318" s="132"/>
      <c r="AF318" s="132"/>
      <c r="AG318" s="132"/>
      <c r="AH318" s="132"/>
      <c r="AI318" s="132"/>
    </row>
    <row r="319" spans="1:35" s="128" customFormat="1" ht="22.5" hidden="1" customHeight="1">
      <c r="C319" s="131"/>
      <c r="D319" s="147">
        <f>+'5E D2'!B234</f>
        <v>0</v>
      </c>
      <c r="E319" s="132"/>
      <c r="F319" s="132"/>
      <c r="G319" s="132"/>
      <c r="H319" s="132"/>
      <c r="I319" s="132"/>
      <c r="J319" s="132"/>
      <c r="K319" s="132"/>
      <c r="L319" s="132"/>
      <c r="M319" s="132"/>
      <c r="N319" s="132"/>
      <c r="O319" s="132"/>
      <c r="P319" s="132"/>
      <c r="Q319" s="132"/>
      <c r="R319" s="132"/>
      <c r="T319" s="131"/>
      <c r="U319" s="147">
        <f>'[7]5E B2'!A335</f>
        <v>0</v>
      </c>
      <c r="V319" s="132"/>
      <c r="W319" s="132"/>
      <c r="X319" s="132"/>
      <c r="Y319" s="132"/>
      <c r="Z319" s="132"/>
      <c r="AA319" s="132"/>
      <c r="AB319" s="132"/>
      <c r="AC319" s="132"/>
      <c r="AD319" s="132"/>
      <c r="AE319" s="132"/>
      <c r="AF319" s="132"/>
      <c r="AG319" s="132"/>
      <c r="AH319" s="132"/>
      <c r="AI319" s="132"/>
    </row>
    <row r="320" spans="1:35" s="128" customFormat="1" ht="22.5" customHeight="1">
      <c r="C320" s="133">
        <f>+$A$4</f>
        <v>46139</v>
      </c>
      <c r="D320" s="147" t="e">
        <f>+'5E D2'!#REF!</f>
        <v>#REF!</v>
      </c>
      <c r="E320" s="132"/>
      <c r="F320" s="132"/>
      <c r="G320" s="132"/>
      <c r="H320" s="132"/>
      <c r="I320" s="132"/>
      <c r="J320" s="132"/>
      <c r="K320" s="132"/>
      <c r="L320" s="132"/>
      <c r="M320" s="132"/>
      <c r="N320" s="132"/>
      <c r="O320" s="132"/>
      <c r="P320" s="132"/>
      <c r="Q320" s="132"/>
      <c r="R320" s="132"/>
      <c r="T320" s="133">
        <f>+C368+3</f>
        <v>46146</v>
      </c>
      <c r="U320" s="147">
        <f>'[7]5E B2'!A336</f>
        <v>0</v>
      </c>
      <c r="V320" s="132"/>
      <c r="W320" s="132"/>
      <c r="X320" s="132"/>
      <c r="Y320" s="132"/>
      <c r="Z320" s="132"/>
      <c r="AA320" s="132"/>
      <c r="AB320" s="132"/>
      <c r="AC320" s="132"/>
      <c r="AD320" s="132"/>
      <c r="AE320" s="132"/>
      <c r="AF320" s="132"/>
      <c r="AG320" s="132"/>
      <c r="AH320" s="132"/>
      <c r="AI320" s="132"/>
    </row>
    <row r="321" spans="3:35" s="128" customFormat="1" ht="22.5" hidden="1" customHeight="1">
      <c r="C321" s="133"/>
      <c r="D321" s="147">
        <f>+'5E D2'!B237</f>
        <v>0</v>
      </c>
      <c r="E321" s="132"/>
      <c r="F321" s="132"/>
      <c r="G321" s="132"/>
      <c r="H321" s="132"/>
      <c r="I321" s="132"/>
      <c r="J321" s="132"/>
      <c r="K321" s="132"/>
      <c r="L321" s="132"/>
      <c r="M321" s="132"/>
      <c r="N321" s="132"/>
      <c r="O321" s="132"/>
      <c r="P321" s="132"/>
      <c r="Q321" s="132"/>
      <c r="R321" s="132"/>
      <c r="T321" s="133"/>
      <c r="U321" s="147">
        <f>'[7]5E B2'!A337</f>
        <v>0</v>
      </c>
      <c r="V321" s="132"/>
      <c r="W321" s="132"/>
      <c r="X321" s="132"/>
      <c r="Y321" s="132"/>
      <c r="Z321" s="132"/>
      <c r="AA321" s="132"/>
      <c r="AB321" s="132"/>
      <c r="AC321" s="132"/>
      <c r="AD321" s="132"/>
      <c r="AE321" s="132"/>
      <c r="AF321" s="132"/>
      <c r="AG321" s="132"/>
      <c r="AH321" s="132"/>
      <c r="AI321" s="132"/>
    </row>
    <row r="322" spans="3:35" s="128" customFormat="1" ht="22.5" hidden="1" customHeight="1">
      <c r="C322" s="133"/>
      <c r="D322" s="147">
        <f>+'5E D2'!B238</f>
        <v>0</v>
      </c>
      <c r="E322" s="132"/>
      <c r="F322" s="132"/>
      <c r="G322" s="132"/>
      <c r="H322" s="132"/>
      <c r="I322" s="132"/>
      <c r="J322" s="132"/>
      <c r="K322" s="132"/>
      <c r="L322" s="132"/>
      <c r="M322" s="132"/>
      <c r="N322" s="132"/>
      <c r="O322" s="132"/>
      <c r="P322" s="132"/>
      <c r="Q322" s="132"/>
      <c r="R322" s="132"/>
      <c r="T322" s="133"/>
      <c r="U322" s="147">
        <f>'[7]5E B2'!A338</f>
        <v>0</v>
      </c>
      <c r="V322" s="132"/>
      <c r="W322" s="132"/>
      <c r="X322" s="132"/>
      <c r="Y322" s="132"/>
      <c r="Z322" s="132"/>
      <c r="AA322" s="132"/>
      <c r="AB322" s="132"/>
      <c r="AC322" s="132"/>
      <c r="AD322" s="132"/>
      <c r="AE322" s="132"/>
      <c r="AF322" s="132"/>
      <c r="AG322" s="132"/>
      <c r="AH322" s="132"/>
      <c r="AI322" s="132"/>
    </row>
    <row r="323" spans="3:35" s="128" customFormat="1" ht="21" customHeight="1">
      <c r="C323" s="134"/>
      <c r="D323" s="147">
        <f>+'5E D2'!B239</f>
        <v>0</v>
      </c>
      <c r="E323" s="132"/>
      <c r="F323" s="132"/>
      <c r="G323" s="132"/>
      <c r="H323" s="132"/>
      <c r="I323" s="132"/>
      <c r="J323" s="132"/>
      <c r="K323" s="135"/>
      <c r="L323" s="135"/>
      <c r="M323" s="135"/>
      <c r="N323" s="135"/>
      <c r="O323" s="135"/>
      <c r="P323" s="135"/>
      <c r="Q323" s="135"/>
      <c r="R323" s="136"/>
      <c r="T323" s="134"/>
      <c r="U323" s="147">
        <f>'[7]5E B2'!A339</f>
        <v>0</v>
      </c>
      <c r="V323" s="132"/>
      <c r="W323" s="132"/>
      <c r="X323" s="132"/>
      <c r="Y323" s="132"/>
      <c r="Z323" s="132"/>
      <c r="AA323" s="132"/>
      <c r="AB323" s="132"/>
      <c r="AC323" s="132"/>
      <c r="AD323" s="132"/>
      <c r="AE323" s="132"/>
      <c r="AF323" s="132"/>
      <c r="AG323" s="132"/>
      <c r="AH323" s="132"/>
      <c r="AI323" s="132"/>
    </row>
    <row r="324" spans="3:35" s="128" customFormat="1" ht="22.5" hidden="1" customHeight="1">
      <c r="C324" s="134"/>
      <c r="D324" s="147">
        <f>+'5E D2'!B240</f>
        <v>0</v>
      </c>
      <c r="E324" s="135"/>
      <c r="F324" s="135"/>
      <c r="G324" s="135"/>
      <c r="H324" s="135"/>
      <c r="I324" s="135"/>
      <c r="J324" s="135"/>
      <c r="K324" s="135"/>
      <c r="L324" s="135"/>
      <c r="M324" s="135"/>
      <c r="N324" s="135"/>
      <c r="O324" s="135"/>
      <c r="P324" s="135"/>
      <c r="Q324" s="135"/>
      <c r="R324" s="136"/>
      <c r="T324" s="134"/>
      <c r="U324" s="147">
        <f>'[7]5E B2'!A340</f>
        <v>0</v>
      </c>
      <c r="V324" s="132"/>
      <c r="W324" s="132"/>
      <c r="X324" s="132"/>
      <c r="Y324" s="132"/>
      <c r="Z324" s="132"/>
      <c r="AA324" s="132"/>
      <c r="AB324" s="132"/>
      <c r="AC324" s="132"/>
      <c r="AD324" s="132"/>
      <c r="AE324" s="132"/>
      <c r="AF324" s="132"/>
      <c r="AG324" s="132"/>
      <c r="AH324" s="132"/>
      <c r="AI324" s="132"/>
    </row>
    <row r="325" spans="3:35" s="128" customFormat="1" ht="0.75" customHeight="1">
      <c r="C325" s="134"/>
      <c r="D325" s="147">
        <f>+'5E D2'!B241</f>
        <v>0</v>
      </c>
      <c r="E325" s="135"/>
      <c r="F325" s="135"/>
      <c r="G325" s="135"/>
      <c r="H325" s="135"/>
      <c r="I325" s="135"/>
      <c r="J325" s="135"/>
      <c r="K325" s="135"/>
      <c r="L325" s="135"/>
      <c r="M325" s="135"/>
      <c r="N325" s="135"/>
      <c r="O325" s="135"/>
      <c r="P325" s="135"/>
      <c r="Q325" s="135"/>
      <c r="R325" s="136"/>
      <c r="T325" s="134"/>
      <c r="U325" s="147">
        <f>'[7]5E B2'!A341</f>
        <v>0</v>
      </c>
      <c r="V325" s="132"/>
      <c r="W325" s="132"/>
      <c r="X325" s="132"/>
      <c r="Y325" s="132"/>
      <c r="Z325" s="132"/>
      <c r="AA325" s="132"/>
      <c r="AB325" s="132"/>
      <c r="AC325" s="132"/>
      <c r="AD325" s="132"/>
      <c r="AE325" s="132"/>
      <c r="AF325" s="132"/>
      <c r="AG325" s="132"/>
      <c r="AH325" s="132"/>
      <c r="AI325" s="132"/>
    </row>
    <row r="326" spans="3:35" s="128" customFormat="1" ht="22.5" customHeight="1">
      <c r="C326" s="131"/>
      <c r="D326" s="147">
        <f>+'5E D2'!B242</f>
        <v>0</v>
      </c>
      <c r="E326" s="136"/>
      <c r="F326" s="136"/>
      <c r="G326" s="136"/>
      <c r="H326" s="136"/>
      <c r="I326" s="136"/>
      <c r="J326" s="135"/>
      <c r="K326" s="135"/>
      <c r="L326" s="135"/>
      <c r="M326" s="135"/>
      <c r="N326" s="135"/>
      <c r="O326" s="136"/>
      <c r="P326" s="136"/>
      <c r="Q326" s="136"/>
      <c r="R326" s="136"/>
      <c r="T326" s="131"/>
      <c r="U326" s="147">
        <f>'[7]5E B2'!A342</f>
        <v>0</v>
      </c>
      <c r="V326" s="132"/>
      <c r="W326" s="132"/>
      <c r="X326" s="132"/>
      <c r="Y326" s="132"/>
      <c r="Z326" s="132"/>
      <c r="AA326" s="132"/>
      <c r="AB326" s="132"/>
      <c r="AC326" s="132"/>
      <c r="AD326" s="132"/>
      <c r="AE326" s="132"/>
      <c r="AF326" s="132"/>
      <c r="AG326" s="132"/>
      <c r="AH326" s="132"/>
      <c r="AI326" s="132"/>
    </row>
    <row r="327" spans="3:35" s="128" customFormat="1" ht="22.5" hidden="1" customHeight="1">
      <c r="C327" s="131"/>
      <c r="D327" s="147">
        <f>+'5E D2'!B243</f>
        <v>0</v>
      </c>
      <c r="E327" s="136"/>
      <c r="F327" s="136"/>
      <c r="G327" s="136"/>
      <c r="H327" s="136"/>
      <c r="I327" s="136"/>
      <c r="J327" s="135"/>
      <c r="K327" s="135"/>
      <c r="L327" s="135"/>
      <c r="M327" s="135"/>
      <c r="N327" s="135"/>
      <c r="O327" s="136"/>
      <c r="P327" s="136"/>
      <c r="Q327" s="136"/>
      <c r="R327" s="136"/>
      <c r="T327" s="131"/>
      <c r="U327" s="147">
        <f>'[7]5E B2'!A343</f>
        <v>0</v>
      </c>
      <c r="V327" s="132"/>
      <c r="W327" s="132"/>
      <c r="X327" s="132"/>
      <c r="Y327" s="132"/>
      <c r="Z327" s="132"/>
      <c r="AA327" s="132"/>
      <c r="AB327" s="132"/>
      <c r="AC327" s="132"/>
      <c r="AD327" s="132"/>
      <c r="AE327" s="132"/>
      <c r="AF327" s="132"/>
      <c r="AG327" s="132"/>
      <c r="AH327" s="132"/>
      <c r="AI327" s="132"/>
    </row>
    <row r="328" spans="3:35" s="128" customFormat="1" ht="22.5" customHeight="1">
      <c r="C328" s="137"/>
      <c r="D328" s="148">
        <f>+'5E D2'!B244</f>
        <v>0</v>
      </c>
      <c r="E328" s="138"/>
      <c r="F328" s="138"/>
      <c r="G328" s="138"/>
      <c r="H328" s="138"/>
      <c r="I328" s="138"/>
      <c r="J328" s="135"/>
      <c r="K328" s="135"/>
      <c r="L328" s="135"/>
      <c r="M328" s="135"/>
      <c r="N328" s="135"/>
      <c r="O328" s="138"/>
      <c r="P328" s="138"/>
      <c r="Q328" s="138"/>
      <c r="R328" s="138"/>
      <c r="T328" s="137"/>
      <c r="U328" s="148">
        <f>'[7]5E B2'!A344</f>
        <v>0</v>
      </c>
      <c r="V328" s="139"/>
      <c r="W328" s="139"/>
      <c r="X328" s="139"/>
      <c r="Y328" s="139"/>
      <c r="Z328" s="139"/>
      <c r="AA328" s="139"/>
      <c r="AB328" s="139"/>
      <c r="AC328" s="139"/>
      <c r="AD328" s="139"/>
      <c r="AE328" s="139"/>
      <c r="AF328" s="139"/>
      <c r="AG328" s="139"/>
      <c r="AH328" s="139"/>
      <c r="AI328" s="139"/>
    </row>
    <row r="329" spans="3:35" s="128" customFormat="1" ht="21" customHeight="1">
      <c r="C329" s="129" t="s">
        <v>58</v>
      </c>
      <c r="D329" s="97">
        <f>+'5E D2'!D232</f>
        <v>0</v>
      </c>
      <c r="E329" s="130"/>
      <c r="F329" s="130"/>
      <c r="G329" s="130"/>
      <c r="H329" s="130"/>
      <c r="I329" s="130"/>
      <c r="J329" s="130"/>
      <c r="K329" s="130"/>
      <c r="L329" s="130"/>
      <c r="M329" s="130"/>
      <c r="N329" s="130"/>
      <c r="O329" s="130"/>
      <c r="P329" s="130"/>
      <c r="Q329" s="130"/>
      <c r="R329" s="130"/>
      <c r="T329" s="129" t="s">
        <v>58</v>
      </c>
      <c r="U329" s="97">
        <f>'[7]5E B2'!C333</f>
        <v>0</v>
      </c>
      <c r="V329" s="130"/>
      <c r="W329" s="130"/>
      <c r="X329" s="130"/>
      <c r="Y329" s="130"/>
      <c r="Z329" s="130"/>
      <c r="AA329" s="130"/>
      <c r="AB329" s="130"/>
      <c r="AC329" s="130"/>
      <c r="AD329" s="130"/>
      <c r="AE329" s="130"/>
      <c r="AF329" s="130"/>
      <c r="AG329" s="130"/>
      <c r="AH329" s="130"/>
      <c r="AI329" s="130"/>
    </row>
    <row r="330" spans="3:35" s="128" customFormat="1" ht="22.5" hidden="1" customHeight="1">
      <c r="C330" s="131"/>
      <c r="D330" s="147">
        <f>+'5E D2'!D233</f>
        <v>0</v>
      </c>
      <c r="E330" s="132"/>
      <c r="F330" s="132"/>
      <c r="G330" s="132"/>
      <c r="H330" s="132"/>
      <c r="I330" s="132"/>
      <c r="J330" s="132"/>
      <c r="K330" s="132"/>
      <c r="L330" s="132"/>
      <c r="M330" s="132"/>
      <c r="N330" s="132"/>
      <c r="O330" s="132"/>
      <c r="P330" s="132"/>
      <c r="Q330" s="132"/>
      <c r="R330" s="132"/>
      <c r="T330" s="131"/>
      <c r="U330" s="147">
        <f>'[7]5E B2'!C334</f>
        <v>0</v>
      </c>
      <c r="V330" s="132"/>
      <c r="W330" s="132"/>
      <c r="X330" s="132"/>
      <c r="Y330" s="132"/>
      <c r="Z330" s="132"/>
      <c r="AA330" s="132"/>
      <c r="AB330" s="132"/>
      <c r="AC330" s="132"/>
      <c r="AD330" s="132"/>
      <c r="AE330" s="132"/>
      <c r="AF330" s="132"/>
      <c r="AG330" s="132"/>
      <c r="AH330" s="132"/>
      <c r="AI330" s="132"/>
    </row>
    <row r="331" spans="3:35" s="128" customFormat="1" ht="22.5" hidden="1" customHeight="1">
      <c r="C331" s="131"/>
      <c r="D331" s="147">
        <f>+'5E D2'!D234</f>
        <v>0</v>
      </c>
      <c r="E331" s="132"/>
      <c r="F331" s="132"/>
      <c r="G331" s="132"/>
      <c r="H331" s="132"/>
      <c r="I331" s="132"/>
      <c r="J331" s="132"/>
      <c r="K331" s="132"/>
      <c r="L331" s="132"/>
      <c r="M331" s="132"/>
      <c r="N331" s="132"/>
      <c r="O331" s="132"/>
      <c r="P331" s="132"/>
      <c r="Q331" s="132"/>
      <c r="R331" s="132"/>
      <c r="T331" s="131"/>
      <c r="U331" s="147">
        <f>'[7]5E B2'!C335</f>
        <v>0</v>
      </c>
      <c r="V331" s="132"/>
      <c r="W331" s="132"/>
      <c r="X331" s="132"/>
      <c r="Y331" s="132"/>
      <c r="Z331" s="132"/>
      <c r="AA331" s="132"/>
      <c r="AB331" s="132"/>
      <c r="AC331" s="132"/>
      <c r="AD331" s="132"/>
      <c r="AE331" s="132"/>
      <c r="AF331" s="132"/>
      <c r="AG331" s="132"/>
      <c r="AH331" s="132"/>
      <c r="AI331" s="132"/>
    </row>
    <row r="332" spans="3:35" s="128" customFormat="1" ht="22.5" customHeight="1">
      <c r="C332" s="133">
        <f>+C320+1</f>
        <v>46140</v>
      </c>
      <c r="D332" s="147" t="e">
        <f>+'5E D2'!#REF!</f>
        <v>#REF!</v>
      </c>
      <c r="E332" s="136"/>
      <c r="F332" s="135"/>
      <c r="G332" s="135"/>
      <c r="H332" s="135"/>
      <c r="I332" s="135"/>
      <c r="J332" s="135"/>
      <c r="K332" s="135"/>
      <c r="L332" s="135"/>
      <c r="M332" s="135"/>
      <c r="N332" s="135"/>
      <c r="O332" s="135"/>
      <c r="P332" s="135"/>
      <c r="Q332" s="135"/>
      <c r="R332" s="136"/>
      <c r="T332" s="133">
        <f>+T320+1</f>
        <v>46147</v>
      </c>
      <c r="U332" s="147">
        <f>'[7]5E B2'!C336</f>
        <v>0</v>
      </c>
      <c r="V332" s="132"/>
      <c r="W332" s="132"/>
      <c r="X332" s="132"/>
      <c r="Y332" s="132"/>
      <c r="Z332" s="132"/>
      <c r="AA332" s="132"/>
      <c r="AB332" s="132"/>
      <c r="AC332" s="132"/>
      <c r="AD332" s="132"/>
      <c r="AE332" s="132"/>
      <c r="AF332" s="132"/>
      <c r="AG332" s="132"/>
      <c r="AH332" s="132"/>
      <c r="AI332" s="132"/>
    </row>
    <row r="333" spans="3:35" s="128" customFormat="1" ht="22.5" hidden="1" customHeight="1">
      <c r="C333" s="133"/>
      <c r="D333" s="147">
        <f>+'5E D2'!D237</f>
        <v>0</v>
      </c>
      <c r="E333" s="135"/>
      <c r="F333" s="135"/>
      <c r="G333" s="135"/>
      <c r="H333" s="135"/>
      <c r="I333" s="135"/>
      <c r="J333" s="135"/>
      <c r="K333" s="135"/>
      <c r="L333" s="135"/>
      <c r="M333" s="135"/>
      <c r="N333" s="135"/>
      <c r="O333" s="135"/>
      <c r="P333" s="135"/>
      <c r="Q333" s="135"/>
      <c r="R333" s="135"/>
      <c r="T333" s="133"/>
      <c r="U333" s="147">
        <f>'[7]5E B2'!C337</f>
        <v>0</v>
      </c>
      <c r="V333" s="132"/>
      <c r="W333" s="132"/>
      <c r="X333" s="132"/>
      <c r="Y333" s="132"/>
      <c r="Z333" s="132"/>
      <c r="AA333" s="132"/>
      <c r="AB333" s="132"/>
      <c r="AC333" s="132"/>
      <c r="AD333" s="132"/>
      <c r="AE333" s="132"/>
      <c r="AF333" s="132"/>
      <c r="AG333" s="132"/>
      <c r="AH333" s="132"/>
      <c r="AI333" s="132"/>
    </row>
    <row r="334" spans="3:35" s="128" customFormat="1" ht="22.5" hidden="1" customHeight="1">
      <c r="C334" s="133"/>
      <c r="D334" s="147">
        <f>+'5E D2'!D238</f>
        <v>0</v>
      </c>
      <c r="E334" s="135"/>
      <c r="F334" s="135"/>
      <c r="G334" s="135"/>
      <c r="H334" s="135"/>
      <c r="I334" s="135"/>
      <c r="J334" s="135"/>
      <c r="K334" s="135"/>
      <c r="L334" s="135"/>
      <c r="M334" s="135"/>
      <c r="N334" s="135"/>
      <c r="O334" s="135"/>
      <c r="P334" s="135"/>
      <c r="Q334" s="135"/>
      <c r="R334" s="135"/>
      <c r="T334" s="133"/>
      <c r="U334" s="147">
        <f>'[7]5E B2'!C338</f>
        <v>0</v>
      </c>
      <c r="V334" s="132"/>
      <c r="W334" s="132"/>
      <c r="X334" s="132"/>
      <c r="Y334" s="132"/>
      <c r="Z334" s="132"/>
      <c r="AA334" s="132"/>
      <c r="AB334" s="132"/>
      <c r="AC334" s="132"/>
      <c r="AD334" s="132"/>
      <c r="AE334" s="132"/>
      <c r="AF334" s="132"/>
      <c r="AG334" s="132"/>
      <c r="AH334" s="132"/>
      <c r="AI334" s="132"/>
    </row>
    <row r="335" spans="3:35" s="128" customFormat="1" ht="19.5" customHeight="1">
      <c r="C335" s="134"/>
      <c r="D335" s="147">
        <f>+'5E D2'!D239</f>
        <v>0</v>
      </c>
      <c r="E335" s="135"/>
      <c r="F335" s="135"/>
      <c r="G335" s="135"/>
      <c r="H335" s="135"/>
      <c r="I335" s="135"/>
      <c r="J335" s="135"/>
      <c r="K335" s="135"/>
      <c r="L335" s="135"/>
      <c r="M335" s="135"/>
      <c r="N335" s="135"/>
      <c r="O335" s="135"/>
      <c r="P335" s="135"/>
      <c r="Q335" s="135"/>
      <c r="R335" s="136"/>
      <c r="T335" s="134"/>
      <c r="U335" s="147">
        <f>'[7]5E B2'!C339</f>
        <v>0</v>
      </c>
      <c r="V335" s="132"/>
      <c r="W335" s="132"/>
      <c r="X335" s="132"/>
      <c r="Y335" s="132"/>
      <c r="Z335" s="132"/>
      <c r="AA335" s="132"/>
      <c r="AB335" s="132"/>
      <c r="AC335" s="132"/>
      <c r="AD335" s="132"/>
      <c r="AE335" s="132"/>
      <c r="AF335" s="132"/>
      <c r="AG335" s="132"/>
      <c r="AH335" s="132"/>
      <c r="AI335" s="132"/>
    </row>
    <row r="336" spans="3:35" s="128" customFormat="1" ht="22.5" hidden="1" customHeight="1">
      <c r="C336" s="134"/>
      <c r="D336" s="147">
        <f>+'5E D2'!D240</f>
        <v>0</v>
      </c>
      <c r="E336" s="135"/>
      <c r="F336" s="135"/>
      <c r="G336" s="135"/>
      <c r="H336" s="135"/>
      <c r="I336" s="135"/>
      <c r="J336" s="135"/>
      <c r="K336" s="135"/>
      <c r="L336" s="135"/>
      <c r="M336" s="135"/>
      <c r="N336" s="135"/>
      <c r="O336" s="135"/>
      <c r="P336" s="135"/>
      <c r="Q336" s="135"/>
      <c r="R336" s="136"/>
      <c r="T336" s="134"/>
      <c r="U336" s="147">
        <f>'[7]5E B2'!C340</f>
        <v>0</v>
      </c>
      <c r="V336" s="132"/>
      <c r="W336" s="132"/>
      <c r="X336" s="132"/>
      <c r="Y336" s="132"/>
      <c r="Z336" s="132"/>
      <c r="AA336" s="132"/>
      <c r="AB336" s="132"/>
      <c r="AC336" s="132"/>
      <c r="AD336" s="132"/>
      <c r="AE336" s="132"/>
      <c r="AF336" s="132"/>
      <c r="AG336" s="132"/>
      <c r="AH336" s="132"/>
      <c r="AI336" s="132"/>
    </row>
    <row r="337" spans="3:35" s="128" customFormat="1" ht="0.75" customHeight="1">
      <c r="C337" s="134"/>
      <c r="D337" s="147">
        <f>+'5E D2'!D241</f>
        <v>0</v>
      </c>
      <c r="E337" s="135"/>
      <c r="F337" s="135"/>
      <c r="G337" s="135"/>
      <c r="H337" s="135"/>
      <c r="I337" s="135"/>
      <c r="J337" s="135"/>
      <c r="K337" s="135"/>
      <c r="L337" s="135"/>
      <c r="M337" s="135"/>
      <c r="N337" s="135"/>
      <c r="O337" s="135"/>
      <c r="P337" s="135"/>
      <c r="Q337" s="135"/>
      <c r="R337" s="136"/>
      <c r="T337" s="134"/>
      <c r="U337" s="147">
        <f>'[7]5E B2'!C341</f>
        <v>0</v>
      </c>
      <c r="V337" s="132"/>
      <c r="W337" s="132"/>
      <c r="X337" s="132"/>
      <c r="Y337" s="132"/>
      <c r="Z337" s="132"/>
      <c r="AA337" s="132"/>
      <c r="AB337" s="132"/>
      <c r="AC337" s="132"/>
      <c r="AD337" s="132"/>
      <c r="AE337" s="132"/>
      <c r="AF337" s="132"/>
      <c r="AG337" s="132"/>
      <c r="AH337" s="132"/>
      <c r="AI337" s="132"/>
    </row>
    <row r="338" spans="3:35" s="128" customFormat="1" ht="22.5" customHeight="1">
      <c r="C338" s="131"/>
      <c r="D338" s="147">
        <f>+'5E D2'!D242</f>
        <v>0</v>
      </c>
      <c r="E338" s="136"/>
      <c r="F338" s="136"/>
      <c r="G338" s="136"/>
      <c r="H338" s="136"/>
      <c r="I338" s="136"/>
      <c r="J338" s="135"/>
      <c r="K338" s="135"/>
      <c r="L338" s="135"/>
      <c r="M338" s="135"/>
      <c r="N338" s="135"/>
      <c r="O338" s="136"/>
      <c r="P338" s="136"/>
      <c r="Q338" s="136"/>
      <c r="R338" s="136"/>
      <c r="T338" s="131"/>
      <c r="U338" s="147">
        <f>'[7]5E B2'!C342</f>
        <v>0</v>
      </c>
      <c r="V338" s="132"/>
      <c r="W338" s="132"/>
      <c r="X338" s="132"/>
      <c r="Y338" s="132"/>
      <c r="Z338" s="132"/>
      <c r="AA338" s="132"/>
      <c r="AB338" s="132"/>
      <c r="AC338" s="132"/>
      <c r="AD338" s="132"/>
      <c r="AE338" s="132"/>
      <c r="AF338" s="132"/>
      <c r="AG338" s="132"/>
      <c r="AH338" s="132"/>
      <c r="AI338" s="132"/>
    </row>
    <row r="339" spans="3:35" s="128" customFormat="1" ht="22.5" hidden="1" customHeight="1">
      <c r="C339" s="131"/>
      <c r="D339" s="147">
        <f>+'5E D2'!D243</f>
        <v>0</v>
      </c>
      <c r="E339" s="136"/>
      <c r="F339" s="136"/>
      <c r="G339" s="136"/>
      <c r="H339" s="136"/>
      <c r="I339" s="136"/>
      <c r="J339" s="135"/>
      <c r="K339" s="135"/>
      <c r="L339" s="135"/>
      <c r="M339" s="135"/>
      <c r="N339" s="135"/>
      <c r="O339" s="136"/>
      <c r="P339" s="136"/>
      <c r="Q339" s="136"/>
      <c r="R339" s="136"/>
      <c r="T339" s="131"/>
      <c r="U339" s="147">
        <f>'[7]5E B2'!C343</f>
        <v>0</v>
      </c>
      <c r="V339" s="132"/>
      <c r="W339" s="132"/>
      <c r="X339" s="132"/>
      <c r="Y339" s="132"/>
      <c r="Z339" s="132"/>
      <c r="AA339" s="132"/>
      <c r="AB339" s="132"/>
      <c r="AC339" s="132"/>
      <c r="AD339" s="132"/>
      <c r="AE339" s="132"/>
      <c r="AF339" s="132"/>
      <c r="AG339" s="132"/>
      <c r="AH339" s="132"/>
      <c r="AI339" s="132"/>
    </row>
    <row r="340" spans="3:35" s="128" customFormat="1" ht="22.5" customHeight="1">
      <c r="C340" s="137"/>
      <c r="D340" s="148">
        <f>+'5E D2'!D244</f>
        <v>0</v>
      </c>
      <c r="E340" s="138"/>
      <c r="F340" s="138"/>
      <c r="G340" s="138"/>
      <c r="H340" s="138"/>
      <c r="I340" s="138"/>
      <c r="J340" s="135"/>
      <c r="K340" s="135"/>
      <c r="L340" s="135"/>
      <c r="M340" s="135"/>
      <c r="N340" s="135"/>
      <c r="O340" s="138"/>
      <c r="P340" s="138"/>
      <c r="Q340" s="138"/>
      <c r="R340" s="138"/>
      <c r="T340" s="137"/>
      <c r="U340" s="148">
        <f>'[7]5E B2'!C344</f>
        <v>0</v>
      </c>
      <c r="V340" s="139"/>
      <c r="W340" s="139"/>
      <c r="X340" s="139"/>
      <c r="Y340" s="139"/>
      <c r="Z340" s="139"/>
      <c r="AA340" s="139"/>
      <c r="AB340" s="139"/>
      <c r="AC340" s="139"/>
      <c r="AD340" s="139"/>
      <c r="AE340" s="139"/>
      <c r="AF340" s="139"/>
      <c r="AG340" s="139"/>
      <c r="AH340" s="139"/>
      <c r="AI340" s="139"/>
    </row>
    <row r="341" spans="3:35" s="128" customFormat="1" ht="21" customHeight="1">
      <c r="C341" s="129" t="s">
        <v>59</v>
      </c>
      <c r="D341" s="97">
        <f>+'5E D2'!F232</f>
        <v>0</v>
      </c>
      <c r="E341" s="130"/>
      <c r="F341" s="130"/>
      <c r="G341" s="130"/>
      <c r="H341" s="130"/>
      <c r="I341" s="130"/>
      <c r="J341" s="130"/>
      <c r="K341" s="130"/>
      <c r="L341" s="130"/>
      <c r="M341" s="130"/>
      <c r="N341" s="130"/>
      <c r="O341" s="130"/>
      <c r="P341" s="130"/>
      <c r="Q341" s="130"/>
      <c r="R341" s="130"/>
      <c r="T341" s="129" t="s">
        <v>59</v>
      </c>
      <c r="U341" s="97">
        <f>'[7]5E B2'!E333</f>
        <v>0</v>
      </c>
      <c r="V341" s="130"/>
      <c r="W341" s="130"/>
      <c r="X341" s="130"/>
      <c r="Y341" s="130"/>
      <c r="Z341" s="130"/>
      <c r="AA341" s="130"/>
      <c r="AB341" s="130"/>
      <c r="AC341" s="130"/>
      <c r="AD341" s="130"/>
      <c r="AE341" s="130"/>
      <c r="AF341" s="130"/>
      <c r="AG341" s="130"/>
      <c r="AH341" s="130"/>
      <c r="AI341" s="130"/>
    </row>
    <row r="342" spans="3:35" s="128" customFormat="1" ht="22.5" hidden="1" customHeight="1">
      <c r="C342" s="131"/>
      <c r="D342" s="147">
        <f>+'5E D2'!F233</f>
        <v>0</v>
      </c>
      <c r="E342" s="132"/>
      <c r="F342" s="132"/>
      <c r="G342" s="132"/>
      <c r="H342" s="132"/>
      <c r="I342" s="132"/>
      <c r="J342" s="132"/>
      <c r="K342" s="132"/>
      <c r="L342" s="132"/>
      <c r="M342" s="132"/>
      <c r="N342" s="132"/>
      <c r="O342" s="132"/>
      <c r="P342" s="132"/>
      <c r="Q342" s="132"/>
      <c r="R342" s="132"/>
      <c r="T342" s="131"/>
      <c r="U342" s="147">
        <f>'[7]5E B2'!E334</f>
        <v>0</v>
      </c>
      <c r="V342" s="132"/>
      <c r="W342" s="132"/>
      <c r="X342" s="132"/>
      <c r="Y342" s="132"/>
      <c r="Z342" s="132"/>
      <c r="AA342" s="132"/>
      <c r="AB342" s="132"/>
      <c r="AC342" s="132"/>
      <c r="AD342" s="132"/>
      <c r="AE342" s="132"/>
      <c r="AF342" s="132"/>
      <c r="AG342" s="132"/>
      <c r="AH342" s="132"/>
      <c r="AI342" s="132"/>
    </row>
    <row r="343" spans="3:35" s="128" customFormat="1" ht="22.5" hidden="1" customHeight="1">
      <c r="C343" s="131"/>
      <c r="D343" s="147">
        <f>+'5E D2'!F234</f>
        <v>0</v>
      </c>
      <c r="E343" s="132"/>
      <c r="F343" s="132"/>
      <c r="G343" s="132"/>
      <c r="H343" s="132"/>
      <c r="I343" s="132"/>
      <c r="J343" s="132"/>
      <c r="K343" s="132"/>
      <c r="L343" s="132"/>
      <c r="M343" s="132"/>
      <c r="N343" s="132"/>
      <c r="O343" s="132"/>
      <c r="P343" s="132"/>
      <c r="Q343" s="132"/>
      <c r="R343" s="132"/>
      <c r="T343" s="131"/>
      <c r="U343" s="147">
        <f>'[7]5E B2'!E335</f>
        <v>0</v>
      </c>
      <c r="V343" s="132"/>
      <c r="W343" s="132"/>
      <c r="X343" s="132"/>
      <c r="Y343" s="132"/>
      <c r="Z343" s="132"/>
      <c r="AA343" s="132"/>
      <c r="AB343" s="132"/>
      <c r="AC343" s="132"/>
      <c r="AD343" s="132"/>
      <c r="AE343" s="132"/>
      <c r="AF343" s="132"/>
      <c r="AG343" s="132"/>
      <c r="AH343" s="132"/>
      <c r="AI343" s="132"/>
    </row>
    <row r="344" spans="3:35" s="128" customFormat="1" ht="22.5" customHeight="1">
      <c r="C344" s="133">
        <f>+C332+1</f>
        <v>46141</v>
      </c>
      <c r="D344" s="147" t="e">
        <f>+'5E D2'!#REF!</f>
        <v>#REF!</v>
      </c>
      <c r="E344" s="135"/>
      <c r="F344" s="135"/>
      <c r="G344" s="135"/>
      <c r="H344" s="135"/>
      <c r="I344" s="135"/>
      <c r="J344" s="135"/>
      <c r="K344" s="135"/>
      <c r="L344" s="135"/>
      <c r="M344" s="135"/>
      <c r="N344" s="135"/>
      <c r="O344" s="135"/>
      <c r="P344" s="135"/>
      <c r="Q344" s="135"/>
      <c r="R344" s="135"/>
      <c r="T344" s="133">
        <f>+T332+1</f>
        <v>46148</v>
      </c>
      <c r="U344" s="147">
        <f>'[7]5E B2'!E336</f>
        <v>0</v>
      </c>
      <c r="V344" s="132"/>
      <c r="W344" s="132"/>
      <c r="X344" s="132"/>
      <c r="Y344" s="132"/>
      <c r="Z344" s="132"/>
      <c r="AA344" s="132"/>
      <c r="AB344" s="132"/>
      <c r="AC344" s="132"/>
      <c r="AD344" s="132"/>
      <c r="AE344" s="132"/>
      <c r="AF344" s="132"/>
      <c r="AG344" s="132"/>
      <c r="AH344" s="132"/>
      <c r="AI344" s="132"/>
    </row>
    <row r="345" spans="3:35" s="128" customFormat="1" ht="22.5" hidden="1" customHeight="1">
      <c r="C345" s="133"/>
      <c r="D345" s="147">
        <f>+'5E D2'!F237</f>
        <v>0</v>
      </c>
      <c r="E345" s="135"/>
      <c r="F345" s="135"/>
      <c r="G345" s="135"/>
      <c r="H345" s="135"/>
      <c r="I345" s="135"/>
      <c r="J345" s="135"/>
      <c r="K345" s="135"/>
      <c r="L345" s="135"/>
      <c r="M345" s="135"/>
      <c r="N345" s="135"/>
      <c r="O345" s="135"/>
      <c r="P345" s="135"/>
      <c r="Q345" s="135"/>
      <c r="R345" s="135"/>
      <c r="T345" s="133"/>
      <c r="U345" s="147">
        <f>'[7]5E B2'!E337</f>
        <v>0</v>
      </c>
      <c r="V345" s="132"/>
      <c r="W345" s="132"/>
      <c r="X345" s="132"/>
      <c r="Y345" s="132"/>
      <c r="Z345" s="132"/>
      <c r="AA345" s="132"/>
      <c r="AB345" s="132"/>
      <c r="AC345" s="132"/>
      <c r="AD345" s="132"/>
      <c r="AE345" s="132"/>
      <c r="AF345" s="132"/>
      <c r="AG345" s="132"/>
      <c r="AH345" s="132"/>
      <c r="AI345" s="132"/>
    </row>
    <row r="346" spans="3:35" s="128" customFormat="1" ht="22.5" hidden="1" customHeight="1">
      <c r="C346" s="133"/>
      <c r="D346" s="147">
        <f>+'5E D2'!F238</f>
        <v>0</v>
      </c>
      <c r="E346" s="135"/>
      <c r="F346" s="135"/>
      <c r="G346" s="135"/>
      <c r="H346" s="135"/>
      <c r="I346" s="135"/>
      <c r="J346" s="135"/>
      <c r="K346" s="135"/>
      <c r="L346" s="135"/>
      <c r="M346" s="135"/>
      <c r="N346" s="135"/>
      <c r="O346" s="135"/>
      <c r="P346" s="135"/>
      <c r="Q346" s="135"/>
      <c r="R346" s="135"/>
      <c r="T346" s="133"/>
      <c r="U346" s="147">
        <f>'[7]5E B2'!E338</f>
        <v>0</v>
      </c>
      <c r="V346" s="132"/>
      <c r="W346" s="132"/>
      <c r="X346" s="132"/>
      <c r="Y346" s="132"/>
      <c r="Z346" s="132"/>
      <c r="AA346" s="132"/>
      <c r="AB346" s="132"/>
      <c r="AC346" s="132"/>
      <c r="AD346" s="132"/>
      <c r="AE346" s="132"/>
      <c r="AF346" s="132"/>
      <c r="AG346" s="132"/>
      <c r="AH346" s="132"/>
      <c r="AI346" s="132"/>
    </row>
    <row r="347" spans="3:35" s="128" customFormat="1" ht="21" customHeight="1">
      <c r="C347" s="134"/>
      <c r="D347" s="147">
        <f>+'5E D2'!F239</f>
        <v>0</v>
      </c>
      <c r="E347" s="135"/>
      <c r="F347" s="135"/>
      <c r="G347" s="135"/>
      <c r="H347" s="135"/>
      <c r="I347" s="135"/>
      <c r="J347" s="135"/>
      <c r="K347" s="135"/>
      <c r="L347" s="135"/>
      <c r="M347" s="135"/>
      <c r="N347" s="135"/>
      <c r="O347" s="135"/>
      <c r="P347" s="135"/>
      <c r="Q347" s="135"/>
      <c r="R347" s="136"/>
      <c r="T347" s="134"/>
      <c r="U347" s="147">
        <f>'[7]5E B2'!E339</f>
        <v>0</v>
      </c>
      <c r="V347" s="132"/>
      <c r="W347" s="132"/>
      <c r="X347" s="132"/>
      <c r="Y347" s="132"/>
      <c r="Z347" s="132"/>
      <c r="AA347" s="132"/>
      <c r="AB347" s="132"/>
      <c r="AC347" s="132"/>
      <c r="AD347" s="132"/>
      <c r="AE347" s="132"/>
      <c r="AF347" s="132"/>
      <c r="AG347" s="132"/>
      <c r="AH347" s="132"/>
      <c r="AI347" s="132"/>
    </row>
    <row r="348" spans="3:35" s="128" customFormat="1" ht="22.5" hidden="1" customHeight="1">
      <c r="C348" s="134"/>
      <c r="D348" s="147">
        <f>+'5E D2'!F240</f>
        <v>0</v>
      </c>
      <c r="E348" s="135"/>
      <c r="F348" s="135"/>
      <c r="G348" s="135"/>
      <c r="H348" s="135"/>
      <c r="I348" s="135"/>
      <c r="J348" s="135"/>
      <c r="K348" s="135"/>
      <c r="L348" s="135"/>
      <c r="M348" s="135"/>
      <c r="N348" s="135"/>
      <c r="O348" s="135"/>
      <c r="P348" s="135"/>
      <c r="Q348" s="135"/>
      <c r="R348" s="136"/>
      <c r="T348" s="134"/>
      <c r="U348" s="147">
        <f>'[7]5E B2'!E340</f>
        <v>0</v>
      </c>
      <c r="V348" s="132"/>
      <c r="W348" s="132"/>
      <c r="X348" s="132"/>
      <c r="Y348" s="132"/>
      <c r="Z348" s="132"/>
      <c r="AA348" s="132"/>
      <c r="AB348" s="132"/>
      <c r="AC348" s="132"/>
      <c r="AD348" s="132"/>
      <c r="AE348" s="132"/>
      <c r="AF348" s="132"/>
      <c r="AG348" s="132"/>
      <c r="AH348" s="132"/>
      <c r="AI348" s="132"/>
    </row>
    <row r="349" spans="3:35" s="128" customFormat="1" ht="0.75" customHeight="1">
      <c r="C349" s="134"/>
      <c r="D349" s="147">
        <f>+'5E D2'!F241</f>
        <v>0</v>
      </c>
      <c r="E349" s="135"/>
      <c r="F349" s="135"/>
      <c r="G349" s="135"/>
      <c r="H349" s="135"/>
      <c r="I349" s="135"/>
      <c r="J349" s="135"/>
      <c r="K349" s="135"/>
      <c r="L349" s="135"/>
      <c r="M349" s="135"/>
      <c r="N349" s="135"/>
      <c r="O349" s="135"/>
      <c r="P349" s="135"/>
      <c r="Q349" s="135"/>
      <c r="R349" s="136"/>
      <c r="T349" s="134"/>
      <c r="U349" s="147">
        <f>'[7]5E B2'!E341</f>
        <v>0</v>
      </c>
      <c r="V349" s="132"/>
      <c r="W349" s="132"/>
      <c r="X349" s="132"/>
      <c r="Y349" s="132"/>
      <c r="Z349" s="132"/>
      <c r="AA349" s="132"/>
      <c r="AB349" s="132"/>
      <c r="AC349" s="132"/>
      <c r="AD349" s="132"/>
      <c r="AE349" s="132"/>
      <c r="AF349" s="132"/>
      <c r="AG349" s="132"/>
      <c r="AH349" s="132"/>
      <c r="AI349" s="132"/>
    </row>
    <row r="350" spans="3:35" s="128" customFormat="1" ht="22.5" customHeight="1">
      <c r="C350" s="131"/>
      <c r="D350" s="147">
        <f>+'5E D2'!F242</f>
        <v>0</v>
      </c>
      <c r="E350" s="136"/>
      <c r="F350" s="136"/>
      <c r="G350" s="136"/>
      <c r="H350" s="136"/>
      <c r="I350" s="136"/>
      <c r="J350" s="135"/>
      <c r="K350" s="135"/>
      <c r="L350" s="135"/>
      <c r="M350" s="135"/>
      <c r="N350" s="135"/>
      <c r="O350" s="136"/>
      <c r="P350" s="136"/>
      <c r="Q350" s="136"/>
      <c r="R350" s="136"/>
      <c r="T350" s="131"/>
      <c r="U350" s="147">
        <f>'[7]5E B2'!E342</f>
        <v>0</v>
      </c>
      <c r="V350" s="132"/>
      <c r="W350" s="132"/>
      <c r="X350" s="132"/>
      <c r="Y350" s="132"/>
      <c r="Z350" s="132"/>
      <c r="AA350" s="132"/>
      <c r="AB350" s="132"/>
      <c r="AC350" s="132"/>
      <c r="AD350" s="132"/>
      <c r="AE350" s="132"/>
      <c r="AF350" s="132"/>
      <c r="AG350" s="132"/>
      <c r="AH350" s="132"/>
      <c r="AI350" s="132"/>
    </row>
    <row r="351" spans="3:35" s="128" customFormat="1" ht="22.5" hidden="1" customHeight="1">
      <c r="C351" s="131"/>
      <c r="D351" s="147">
        <f>+'5E D2'!F243</f>
        <v>0</v>
      </c>
      <c r="E351" s="136"/>
      <c r="F351" s="136"/>
      <c r="G351" s="136"/>
      <c r="H351" s="136"/>
      <c r="I351" s="136"/>
      <c r="J351" s="135"/>
      <c r="K351" s="135"/>
      <c r="L351" s="135"/>
      <c r="M351" s="135"/>
      <c r="N351" s="135"/>
      <c r="O351" s="136"/>
      <c r="P351" s="136"/>
      <c r="Q351" s="136"/>
      <c r="R351" s="136"/>
      <c r="T351" s="131"/>
      <c r="U351" s="147">
        <f>'[7]5E B2'!E343</f>
        <v>0</v>
      </c>
      <c r="V351" s="132"/>
      <c r="W351" s="132"/>
      <c r="X351" s="132"/>
      <c r="Y351" s="132"/>
      <c r="Z351" s="132"/>
      <c r="AA351" s="132"/>
      <c r="AB351" s="132"/>
      <c r="AC351" s="132"/>
      <c r="AD351" s="132"/>
      <c r="AE351" s="132"/>
      <c r="AF351" s="132"/>
      <c r="AG351" s="132"/>
      <c r="AH351" s="132"/>
      <c r="AI351" s="132"/>
    </row>
    <row r="352" spans="3:35" s="128" customFormat="1" ht="22.5" customHeight="1">
      <c r="C352" s="137"/>
      <c r="D352" s="148">
        <f>+'5E D2'!F244</f>
        <v>0</v>
      </c>
      <c r="E352" s="138"/>
      <c r="F352" s="138"/>
      <c r="G352" s="138"/>
      <c r="H352" s="138"/>
      <c r="I352" s="138"/>
      <c r="J352" s="135"/>
      <c r="K352" s="135"/>
      <c r="L352" s="135"/>
      <c r="M352" s="135"/>
      <c r="N352" s="135"/>
      <c r="O352" s="138"/>
      <c r="P352" s="138"/>
      <c r="Q352" s="138"/>
      <c r="R352" s="138"/>
      <c r="T352" s="137"/>
      <c r="U352" s="148">
        <f>'[7]5E B2'!E344</f>
        <v>0</v>
      </c>
      <c r="V352" s="139"/>
      <c r="W352" s="139"/>
      <c r="X352" s="139"/>
      <c r="Y352" s="139"/>
      <c r="Z352" s="139"/>
      <c r="AA352" s="139"/>
      <c r="AB352" s="139"/>
      <c r="AC352" s="139"/>
      <c r="AD352" s="139"/>
      <c r="AE352" s="139"/>
      <c r="AF352" s="139"/>
      <c r="AG352" s="139"/>
      <c r="AH352" s="139"/>
      <c r="AI352" s="139"/>
    </row>
    <row r="353" spans="3:35" s="128" customFormat="1" ht="21" customHeight="1">
      <c r="C353" s="129" t="s">
        <v>60</v>
      </c>
      <c r="D353" s="97">
        <f>+'5E D2'!H232</f>
        <v>0</v>
      </c>
      <c r="E353" s="130"/>
      <c r="F353" s="130"/>
      <c r="G353" s="130"/>
      <c r="H353" s="130"/>
      <c r="I353" s="130"/>
      <c r="J353" s="130"/>
      <c r="K353" s="130"/>
      <c r="L353" s="130"/>
      <c r="M353" s="130"/>
      <c r="N353" s="130"/>
      <c r="O353" s="130"/>
      <c r="P353" s="130"/>
      <c r="Q353" s="130"/>
      <c r="R353" s="130"/>
      <c r="T353" s="129" t="s">
        <v>60</v>
      </c>
      <c r="U353" s="97">
        <f>'[7]5E B2'!G333</f>
        <v>0</v>
      </c>
      <c r="V353" s="130"/>
      <c r="W353" s="130"/>
      <c r="X353" s="130"/>
      <c r="Y353" s="130"/>
      <c r="Z353" s="130"/>
      <c r="AA353" s="130"/>
      <c r="AB353" s="130"/>
      <c r="AC353" s="130"/>
      <c r="AD353" s="130"/>
      <c r="AE353" s="130"/>
      <c r="AF353" s="130"/>
      <c r="AG353" s="130"/>
      <c r="AH353" s="130"/>
      <c r="AI353" s="130"/>
    </row>
    <row r="354" spans="3:35" s="128" customFormat="1" ht="22.5" hidden="1" customHeight="1">
      <c r="C354" s="131"/>
      <c r="D354" s="147">
        <f>+'5E D2'!H233</f>
        <v>0</v>
      </c>
      <c r="E354" s="132"/>
      <c r="F354" s="132"/>
      <c r="G354" s="132"/>
      <c r="H354" s="132"/>
      <c r="I354" s="132"/>
      <c r="J354" s="132"/>
      <c r="K354" s="132"/>
      <c r="L354" s="132"/>
      <c r="M354" s="132"/>
      <c r="N354" s="132"/>
      <c r="O354" s="132"/>
      <c r="P354" s="132"/>
      <c r="Q354" s="132"/>
      <c r="R354" s="132"/>
      <c r="T354" s="131"/>
      <c r="U354" s="147">
        <f>'[7]5E B2'!G334</f>
        <v>0</v>
      </c>
      <c r="V354" s="132"/>
      <c r="W354" s="132"/>
      <c r="X354" s="132"/>
      <c r="Y354" s="132"/>
      <c r="Z354" s="132"/>
      <c r="AA354" s="132"/>
      <c r="AB354" s="132"/>
      <c r="AC354" s="132"/>
      <c r="AD354" s="132"/>
      <c r="AE354" s="132"/>
      <c r="AF354" s="132"/>
      <c r="AG354" s="132"/>
      <c r="AH354" s="132"/>
      <c r="AI354" s="132"/>
    </row>
    <row r="355" spans="3:35" s="128" customFormat="1" ht="22.5" hidden="1" customHeight="1">
      <c r="C355" s="131"/>
      <c r="D355" s="147">
        <f>+'5E D2'!H234</f>
        <v>0</v>
      </c>
      <c r="E355" s="132"/>
      <c r="F355" s="132"/>
      <c r="G355" s="132"/>
      <c r="H355" s="132"/>
      <c r="I355" s="132"/>
      <c r="J355" s="132"/>
      <c r="K355" s="132"/>
      <c r="L355" s="132"/>
      <c r="M355" s="132"/>
      <c r="N355" s="132"/>
      <c r="O355" s="132"/>
      <c r="P355" s="132"/>
      <c r="Q355" s="132"/>
      <c r="R355" s="132"/>
      <c r="T355" s="131"/>
      <c r="U355" s="147">
        <f>'[7]5E B2'!G335</f>
        <v>0</v>
      </c>
      <c r="V355" s="132"/>
      <c r="W355" s="132"/>
      <c r="X355" s="132"/>
      <c r="Y355" s="132"/>
      <c r="Z355" s="132"/>
      <c r="AA355" s="132"/>
      <c r="AB355" s="132"/>
      <c r="AC355" s="132"/>
      <c r="AD355" s="132"/>
      <c r="AE355" s="132"/>
      <c r="AF355" s="132"/>
      <c r="AG355" s="132"/>
      <c r="AH355" s="132"/>
      <c r="AI355" s="132"/>
    </row>
    <row r="356" spans="3:35" s="128" customFormat="1" ht="22.5" customHeight="1">
      <c r="C356" s="133">
        <f>+C344+1</f>
        <v>46142</v>
      </c>
      <c r="D356" s="147" t="e">
        <f>+'5E D2'!#REF!</f>
        <v>#REF!</v>
      </c>
      <c r="E356" s="132"/>
      <c r="F356" s="132"/>
      <c r="G356" s="132"/>
      <c r="H356" s="132"/>
      <c r="I356" s="132"/>
      <c r="J356" s="132"/>
      <c r="K356" s="132"/>
      <c r="L356" s="132"/>
      <c r="M356" s="132"/>
      <c r="N356" s="132"/>
      <c r="O356" s="132"/>
      <c r="P356" s="132"/>
      <c r="Q356" s="132"/>
      <c r="R356" s="132"/>
      <c r="T356" s="133">
        <f>+T344+1</f>
        <v>46149</v>
      </c>
      <c r="U356" s="147">
        <f>'[7]5E B2'!G336</f>
        <v>0</v>
      </c>
      <c r="V356" s="132"/>
      <c r="W356" s="132"/>
      <c r="X356" s="132"/>
      <c r="Y356" s="132"/>
      <c r="Z356" s="132"/>
      <c r="AA356" s="132"/>
      <c r="AB356" s="132"/>
      <c r="AC356" s="132"/>
      <c r="AD356" s="132"/>
      <c r="AE356" s="132"/>
      <c r="AF356" s="132"/>
      <c r="AG356" s="132"/>
      <c r="AH356" s="132"/>
      <c r="AI356" s="132"/>
    </row>
    <row r="357" spans="3:35" s="128" customFormat="1" ht="22.5" hidden="1" customHeight="1">
      <c r="C357" s="133"/>
      <c r="D357" s="147">
        <f>+'5E D2'!H237</f>
        <v>0</v>
      </c>
      <c r="E357" s="135"/>
      <c r="F357" s="135"/>
      <c r="G357" s="135"/>
      <c r="H357" s="135"/>
      <c r="I357" s="135"/>
      <c r="J357" s="135"/>
      <c r="K357" s="135"/>
      <c r="L357" s="135"/>
      <c r="M357" s="135"/>
      <c r="N357" s="135"/>
      <c r="O357" s="135"/>
      <c r="P357" s="135"/>
      <c r="Q357" s="135"/>
      <c r="R357" s="135"/>
      <c r="T357" s="133"/>
      <c r="U357" s="147">
        <f>'[7]5E B2'!G337</f>
        <v>0</v>
      </c>
      <c r="V357" s="132"/>
      <c r="W357" s="132"/>
      <c r="X357" s="132"/>
      <c r="Y357" s="132"/>
      <c r="Z357" s="132"/>
      <c r="AA357" s="132"/>
      <c r="AB357" s="132"/>
      <c r="AC357" s="132"/>
      <c r="AD357" s="132"/>
      <c r="AE357" s="132"/>
      <c r="AF357" s="132"/>
      <c r="AG357" s="132"/>
      <c r="AH357" s="132"/>
      <c r="AI357" s="132"/>
    </row>
    <row r="358" spans="3:35" s="128" customFormat="1" ht="22.5" hidden="1" customHeight="1">
      <c r="C358" s="133"/>
      <c r="D358" s="147">
        <f>+'5E D2'!H238</f>
        <v>0</v>
      </c>
      <c r="E358" s="135"/>
      <c r="F358" s="135"/>
      <c r="G358" s="135"/>
      <c r="H358" s="135"/>
      <c r="I358" s="135"/>
      <c r="J358" s="135"/>
      <c r="K358" s="135"/>
      <c r="L358" s="135"/>
      <c r="M358" s="135"/>
      <c r="N358" s="135"/>
      <c r="O358" s="135"/>
      <c r="P358" s="135"/>
      <c r="Q358" s="135"/>
      <c r="R358" s="135"/>
      <c r="T358" s="133"/>
      <c r="U358" s="147">
        <f>'[7]5E B2'!G338</f>
        <v>0</v>
      </c>
      <c r="V358" s="132"/>
      <c r="W358" s="132"/>
      <c r="X358" s="132"/>
      <c r="Y358" s="132"/>
      <c r="Z358" s="132"/>
      <c r="AA358" s="132"/>
      <c r="AB358" s="132"/>
      <c r="AC358" s="132"/>
      <c r="AD358" s="132"/>
      <c r="AE358" s="132"/>
      <c r="AF358" s="132"/>
      <c r="AG358" s="132"/>
      <c r="AH358" s="132"/>
      <c r="AI358" s="132"/>
    </row>
    <row r="359" spans="3:35" s="128" customFormat="1" ht="21.75" customHeight="1">
      <c r="C359" s="134"/>
      <c r="D359" s="147">
        <f>+'5E D2'!H239</f>
        <v>0</v>
      </c>
      <c r="E359" s="135"/>
      <c r="F359" s="135"/>
      <c r="G359" s="135"/>
      <c r="H359" s="135"/>
      <c r="I359" s="135"/>
      <c r="J359" s="135"/>
      <c r="K359" s="135"/>
      <c r="L359" s="135"/>
      <c r="M359" s="135"/>
      <c r="N359" s="135"/>
      <c r="O359" s="135"/>
      <c r="P359" s="135"/>
      <c r="Q359" s="135"/>
      <c r="R359" s="136"/>
      <c r="T359" s="134"/>
      <c r="U359" s="147">
        <f>'[7]5E B2'!G339</f>
        <v>0</v>
      </c>
      <c r="V359" s="132"/>
      <c r="W359" s="132"/>
      <c r="X359" s="132"/>
      <c r="Y359" s="132"/>
      <c r="Z359" s="132"/>
      <c r="AA359" s="132"/>
      <c r="AB359" s="132"/>
      <c r="AC359" s="132"/>
      <c r="AD359" s="132"/>
      <c r="AE359" s="132"/>
      <c r="AF359" s="132"/>
      <c r="AG359" s="132"/>
      <c r="AH359" s="132"/>
      <c r="AI359" s="132"/>
    </row>
    <row r="360" spans="3:35" s="128" customFormat="1" ht="22.5" hidden="1" customHeight="1">
      <c r="C360" s="134"/>
      <c r="D360" s="147">
        <f>+'5E D2'!H240</f>
        <v>0</v>
      </c>
      <c r="E360" s="135"/>
      <c r="F360" s="135"/>
      <c r="G360" s="135"/>
      <c r="H360" s="135"/>
      <c r="I360" s="135"/>
      <c r="J360" s="135"/>
      <c r="K360" s="135"/>
      <c r="L360" s="135"/>
      <c r="M360" s="135"/>
      <c r="N360" s="135"/>
      <c r="O360" s="135"/>
      <c r="P360" s="135"/>
      <c r="Q360" s="135"/>
      <c r="R360" s="136"/>
      <c r="T360" s="134"/>
      <c r="U360" s="147">
        <f>'[7]5E B2'!G340</f>
        <v>0</v>
      </c>
      <c r="V360" s="132"/>
      <c r="W360" s="132"/>
      <c r="X360" s="132"/>
      <c r="Y360" s="132"/>
      <c r="Z360" s="132"/>
      <c r="AA360" s="132"/>
      <c r="AB360" s="132"/>
      <c r="AC360" s="132"/>
      <c r="AD360" s="132"/>
      <c r="AE360" s="132"/>
      <c r="AF360" s="132"/>
      <c r="AG360" s="132"/>
      <c r="AH360" s="132"/>
      <c r="AI360" s="132"/>
    </row>
    <row r="361" spans="3:35" s="128" customFormat="1" ht="0.75" customHeight="1">
      <c r="C361" s="134"/>
      <c r="D361" s="147">
        <f>+'5E D2'!H241</f>
        <v>0</v>
      </c>
      <c r="E361" s="135"/>
      <c r="F361" s="135"/>
      <c r="G361" s="135"/>
      <c r="H361" s="135"/>
      <c r="I361" s="135"/>
      <c r="J361" s="135"/>
      <c r="K361" s="135"/>
      <c r="L361" s="135"/>
      <c r="M361" s="135"/>
      <c r="N361" s="135"/>
      <c r="O361" s="135"/>
      <c r="P361" s="135"/>
      <c r="Q361" s="135"/>
      <c r="R361" s="136"/>
      <c r="T361" s="134"/>
      <c r="U361" s="147">
        <f>'[7]5E B2'!G341</f>
        <v>0</v>
      </c>
      <c r="V361" s="132"/>
      <c r="W361" s="132"/>
      <c r="X361" s="132"/>
      <c r="Y361" s="132"/>
      <c r="Z361" s="132"/>
      <c r="AA361" s="132"/>
      <c r="AB361" s="132"/>
      <c r="AC361" s="132"/>
      <c r="AD361" s="132"/>
      <c r="AE361" s="132"/>
      <c r="AF361" s="132"/>
      <c r="AG361" s="132"/>
      <c r="AH361" s="132"/>
      <c r="AI361" s="132"/>
    </row>
    <row r="362" spans="3:35" s="128" customFormat="1" ht="22.5" customHeight="1">
      <c r="C362" s="131"/>
      <c r="D362" s="147">
        <f>+'5E D2'!H242</f>
        <v>0</v>
      </c>
      <c r="E362" s="136"/>
      <c r="F362" s="136"/>
      <c r="G362" s="136"/>
      <c r="H362" s="136"/>
      <c r="I362" s="136"/>
      <c r="J362" s="135"/>
      <c r="K362" s="135"/>
      <c r="L362" s="135"/>
      <c r="M362" s="135"/>
      <c r="N362" s="135"/>
      <c r="O362" s="136"/>
      <c r="P362" s="136"/>
      <c r="Q362" s="136"/>
      <c r="R362" s="136"/>
      <c r="T362" s="131"/>
      <c r="U362" s="147">
        <f>'[7]5E B2'!G342</f>
        <v>0</v>
      </c>
      <c r="V362" s="132"/>
      <c r="W362" s="132"/>
      <c r="X362" s="132"/>
      <c r="Y362" s="132"/>
      <c r="Z362" s="132"/>
      <c r="AA362" s="132"/>
      <c r="AB362" s="132"/>
      <c r="AC362" s="132"/>
      <c r="AD362" s="132"/>
      <c r="AE362" s="132"/>
      <c r="AF362" s="132"/>
      <c r="AG362" s="132"/>
      <c r="AH362" s="132"/>
      <c r="AI362" s="132"/>
    </row>
    <row r="363" spans="3:35" s="128" customFormat="1" ht="22.5" hidden="1" customHeight="1">
      <c r="C363" s="131"/>
      <c r="D363" s="147">
        <f>+'5E D2'!H243</f>
        <v>0</v>
      </c>
      <c r="E363" s="136"/>
      <c r="F363" s="136"/>
      <c r="G363" s="136"/>
      <c r="H363" s="136"/>
      <c r="I363" s="136"/>
      <c r="J363" s="135"/>
      <c r="K363" s="135"/>
      <c r="L363" s="135"/>
      <c r="M363" s="135"/>
      <c r="N363" s="135"/>
      <c r="O363" s="136"/>
      <c r="P363" s="136"/>
      <c r="Q363" s="136"/>
      <c r="R363" s="136"/>
      <c r="T363" s="131"/>
      <c r="U363" s="147">
        <f>'[7]5E B2'!G343</f>
        <v>0</v>
      </c>
      <c r="V363" s="132"/>
      <c r="W363" s="132"/>
      <c r="X363" s="132"/>
      <c r="Y363" s="132"/>
      <c r="Z363" s="132"/>
      <c r="AA363" s="132"/>
      <c r="AB363" s="132"/>
      <c r="AC363" s="132"/>
      <c r="AD363" s="132"/>
      <c r="AE363" s="132"/>
      <c r="AF363" s="132"/>
      <c r="AG363" s="132"/>
      <c r="AH363" s="132"/>
      <c r="AI363" s="132"/>
    </row>
    <row r="364" spans="3:35" s="128" customFormat="1" ht="22.5" customHeight="1">
      <c r="C364" s="137"/>
      <c r="D364" s="148">
        <f>+'5E D2'!H244</f>
        <v>0</v>
      </c>
      <c r="E364" s="138"/>
      <c r="F364" s="138"/>
      <c r="G364" s="138"/>
      <c r="H364" s="138"/>
      <c r="I364" s="138"/>
      <c r="J364" s="135"/>
      <c r="K364" s="135"/>
      <c r="L364" s="135"/>
      <c r="M364" s="135"/>
      <c r="N364" s="135"/>
      <c r="O364" s="138"/>
      <c r="P364" s="138"/>
      <c r="Q364" s="138"/>
      <c r="R364" s="138"/>
      <c r="T364" s="137"/>
      <c r="U364" s="148">
        <f>'[7]5E B2'!G344</f>
        <v>0</v>
      </c>
      <c r="V364" s="140"/>
      <c r="W364" s="140"/>
      <c r="X364" s="140"/>
      <c r="Y364" s="140"/>
      <c r="Z364" s="140"/>
      <c r="AA364" s="140"/>
      <c r="AB364" s="140"/>
      <c r="AC364" s="140"/>
      <c r="AD364" s="140"/>
      <c r="AE364" s="140"/>
      <c r="AF364" s="140"/>
      <c r="AG364" s="138"/>
      <c r="AH364" s="138"/>
      <c r="AI364" s="138"/>
    </row>
    <row r="365" spans="3:35" s="128" customFormat="1" ht="21" customHeight="1">
      <c r="C365" s="129" t="s">
        <v>61</v>
      </c>
      <c r="D365" s="97">
        <f>+'5E D2'!J232</f>
        <v>0</v>
      </c>
      <c r="E365" s="130"/>
      <c r="F365" s="130"/>
      <c r="G365" s="130"/>
      <c r="H365" s="130"/>
      <c r="I365" s="130"/>
      <c r="J365" s="130"/>
      <c r="K365" s="130"/>
      <c r="L365" s="130"/>
      <c r="M365" s="130"/>
      <c r="N365" s="130"/>
      <c r="O365" s="130"/>
      <c r="P365" s="130"/>
      <c r="Q365" s="130"/>
      <c r="R365" s="130"/>
      <c r="T365" s="129" t="s">
        <v>61</v>
      </c>
      <c r="U365" s="97">
        <f>'[7]5E B2'!I333</f>
        <v>0</v>
      </c>
      <c r="V365" s="130"/>
      <c r="W365" s="130"/>
      <c r="X365" s="130"/>
      <c r="Y365" s="130"/>
      <c r="Z365" s="130"/>
      <c r="AA365" s="130"/>
      <c r="AB365" s="130"/>
      <c r="AC365" s="130"/>
      <c r="AD365" s="130"/>
      <c r="AE365" s="130"/>
      <c r="AF365" s="130"/>
      <c r="AG365" s="130"/>
      <c r="AH365" s="130"/>
      <c r="AI365" s="130"/>
    </row>
    <row r="366" spans="3:35" s="128" customFormat="1" ht="22.5" hidden="1" customHeight="1">
      <c r="C366" s="131"/>
      <c r="D366" s="147">
        <f>+'5E D2'!J233</f>
        <v>0</v>
      </c>
      <c r="E366" s="132"/>
      <c r="F366" s="132"/>
      <c r="G366" s="132"/>
      <c r="H366" s="132"/>
      <c r="I366" s="132"/>
      <c r="J366" s="132"/>
      <c r="K366" s="132"/>
      <c r="L366" s="132"/>
      <c r="M366" s="132"/>
      <c r="N366" s="132"/>
      <c r="O366" s="132"/>
      <c r="P366" s="132"/>
      <c r="Q366" s="132"/>
      <c r="R366" s="132"/>
      <c r="T366" s="131"/>
      <c r="U366" s="147">
        <f>'[7]5E B2'!I334</f>
        <v>0</v>
      </c>
      <c r="V366" s="132"/>
      <c r="W366" s="132"/>
      <c r="X366" s="132"/>
      <c r="Y366" s="132"/>
      <c r="Z366" s="132"/>
      <c r="AA366" s="132"/>
      <c r="AB366" s="132"/>
      <c r="AC366" s="132"/>
      <c r="AD366" s="132"/>
      <c r="AE366" s="132"/>
      <c r="AF366" s="132"/>
      <c r="AG366" s="132"/>
      <c r="AH366" s="132"/>
      <c r="AI366" s="132"/>
    </row>
    <row r="367" spans="3:35" s="128" customFormat="1" ht="22.5" hidden="1" customHeight="1">
      <c r="C367" s="131"/>
      <c r="D367" s="147">
        <f>+'5E D2'!J234</f>
        <v>0</v>
      </c>
      <c r="E367" s="132"/>
      <c r="F367" s="132"/>
      <c r="G367" s="132"/>
      <c r="H367" s="132"/>
      <c r="I367" s="132"/>
      <c r="J367" s="132"/>
      <c r="K367" s="132"/>
      <c r="L367" s="132"/>
      <c r="M367" s="132"/>
      <c r="N367" s="132"/>
      <c r="O367" s="132"/>
      <c r="P367" s="132"/>
      <c r="Q367" s="132"/>
      <c r="R367" s="132"/>
      <c r="T367" s="131"/>
      <c r="U367" s="147">
        <f>'[7]5E B2'!I335</f>
        <v>0</v>
      </c>
      <c r="V367" s="132"/>
      <c r="W367" s="132"/>
      <c r="X367" s="132"/>
      <c r="Y367" s="132"/>
      <c r="Z367" s="132"/>
      <c r="AA367" s="132"/>
      <c r="AB367" s="132"/>
      <c r="AC367" s="132"/>
      <c r="AD367" s="132"/>
      <c r="AE367" s="132"/>
      <c r="AF367" s="132"/>
      <c r="AG367" s="132"/>
      <c r="AH367" s="132"/>
      <c r="AI367" s="132"/>
    </row>
    <row r="368" spans="3:35" s="128" customFormat="1" ht="22.5" customHeight="1">
      <c r="C368" s="133">
        <f>+C356+1</f>
        <v>46143</v>
      </c>
      <c r="D368" s="147" t="e">
        <f>+'5E D2'!#REF!</f>
        <v>#REF!</v>
      </c>
      <c r="E368" s="132"/>
      <c r="F368" s="132"/>
      <c r="G368" s="132"/>
      <c r="H368" s="132"/>
      <c r="I368" s="132"/>
      <c r="J368" s="132"/>
      <c r="K368" s="135"/>
      <c r="L368" s="135"/>
      <c r="M368" s="135"/>
      <c r="N368" s="135"/>
      <c r="O368" s="135"/>
      <c r="P368" s="135"/>
      <c r="Q368" s="135"/>
      <c r="R368" s="135"/>
      <c r="T368" s="133">
        <f>+T356+1</f>
        <v>46150</v>
      </c>
      <c r="U368" s="147">
        <f>'[7]5E B2'!I336</f>
        <v>0</v>
      </c>
      <c r="V368" s="132"/>
      <c r="W368" s="132"/>
      <c r="X368" s="132"/>
      <c r="Y368" s="132"/>
      <c r="Z368" s="132"/>
      <c r="AA368" s="132"/>
      <c r="AB368" s="132"/>
      <c r="AC368" s="132"/>
      <c r="AD368" s="132"/>
      <c r="AE368" s="132"/>
      <c r="AF368" s="132"/>
      <c r="AG368" s="132"/>
      <c r="AH368" s="132"/>
      <c r="AI368" s="132"/>
    </row>
    <row r="369" spans="1:35" s="128" customFormat="1" ht="22.5" hidden="1" customHeight="1">
      <c r="C369" s="133"/>
      <c r="D369" s="147">
        <f>+'5E D2'!J237</f>
        <v>0</v>
      </c>
      <c r="E369" s="135"/>
      <c r="F369" s="135"/>
      <c r="G369" s="135"/>
      <c r="H369" s="135"/>
      <c r="I369" s="135"/>
      <c r="J369" s="135"/>
      <c r="K369" s="135"/>
      <c r="L369" s="135"/>
      <c r="M369" s="135"/>
      <c r="N369" s="135"/>
      <c r="O369" s="135"/>
      <c r="P369" s="135"/>
      <c r="Q369" s="135"/>
      <c r="R369" s="135"/>
      <c r="T369" s="133"/>
      <c r="U369" s="147">
        <f>'[7]5E B2'!I337</f>
        <v>0</v>
      </c>
      <c r="V369" s="132"/>
      <c r="W369" s="132"/>
      <c r="X369" s="132"/>
      <c r="Y369" s="132"/>
      <c r="Z369" s="132"/>
      <c r="AA369" s="132"/>
      <c r="AB369" s="132"/>
      <c r="AC369" s="132"/>
      <c r="AD369" s="132"/>
      <c r="AE369" s="132"/>
      <c r="AF369" s="132"/>
      <c r="AG369" s="132"/>
      <c r="AH369" s="132"/>
      <c r="AI369" s="132"/>
    </row>
    <row r="370" spans="1:35" s="128" customFormat="1" ht="22.5" hidden="1" customHeight="1">
      <c r="C370" s="133"/>
      <c r="D370" s="147">
        <f>+'5E D2'!J238</f>
        <v>0</v>
      </c>
      <c r="E370" s="135"/>
      <c r="F370" s="135"/>
      <c r="G370" s="135"/>
      <c r="H370" s="135"/>
      <c r="I370" s="135"/>
      <c r="J370" s="135"/>
      <c r="K370" s="135"/>
      <c r="L370" s="135"/>
      <c r="M370" s="135"/>
      <c r="N370" s="135"/>
      <c r="O370" s="135"/>
      <c r="P370" s="135"/>
      <c r="Q370" s="135"/>
      <c r="R370" s="135"/>
      <c r="T370" s="133"/>
      <c r="U370" s="147">
        <f>'[7]5E B2'!I338</f>
        <v>0</v>
      </c>
      <c r="V370" s="132"/>
      <c r="W370" s="132"/>
      <c r="X370" s="132"/>
      <c r="Y370" s="132"/>
      <c r="Z370" s="132"/>
      <c r="AA370" s="132"/>
      <c r="AB370" s="132"/>
      <c r="AC370" s="132"/>
      <c r="AD370" s="132"/>
      <c r="AE370" s="132"/>
      <c r="AF370" s="132"/>
      <c r="AG370" s="132"/>
      <c r="AH370" s="132"/>
      <c r="AI370" s="132"/>
    </row>
    <row r="371" spans="1:35" s="128" customFormat="1" ht="21.75" customHeight="1">
      <c r="C371" s="134"/>
      <c r="D371" s="147">
        <f>+'5E D2'!J239</f>
        <v>0</v>
      </c>
      <c r="E371" s="135"/>
      <c r="F371" s="135"/>
      <c r="G371" s="135"/>
      <c r="H371" s="135"/>
      <c r="I371" s="135"/>
      <c r="J371" s="135"/>
      <c r="K371" s="135"/>
      <c r="L371" s="135"/>
      <c r="M371" s="135"/>
      <c r="N371" s="135"/>
      <c r="O371" s="135"/>
      <c r="P371" s="135"/>
      <c r="Q371" s="135"/>
      <c r="R371" s="136"/>
      <c r="T371" s="134"/>
      <c r="U371" s="147">
        <f>'[7]5E B2'!I339</f>
        <v>0</v>
      </c>
      <c r="V371" s="132"/>
      <c r="W371" s="132"/>
      <c r="X371" s="132"/>
      <c r="Y371" s="132"/>
      <c r="Z371" s="132"/>
      <c r="AA371" s="132"/>
      <c r="AB371" s="132"/>
      <c r="AC371" s="132"/>
      <c r="AD371" s="132"/>
      <c r="AE371" s="132"/>
      <c r="AF371" s="132"/>
      <c r="AG371" s="132"/>
      <c r="AH371" s="132"/>
      <c r="AI371" s="132"/>
    </row>
    <row r="372" spans="1:35" s="128" customFormat="1" ht="22.5" hidden="1" customHeight="1">
      <c r="C372" s="134"/>
      <c r="D372" s="147">
        <f>+'5E D2'!J240</f>
        <v>0</v>
      </c>
      <c r="E372" s="135"/>
      <c r="F372" s="135"/>
      <c r="G372" s="135"/>
      <c r="H372" s="135"/>
      <c r="I372" s="135"/>
      <c r="J372" s="135"/>
      <c r="K372" s="135"/>
      <c r="L372" s="135"/>
      <c r="M372" s="135"/>
      <c r="N372" s="135"/>
      <c r="O372" s="135"/>
      <c r="P372" s="135"/>
      <c r="Q372" s="135"/>
      <c r="R372" s="136"/>
      <c r="T372" s="134"/>
      <c r="U372" s="147">
        <f>'[7]5E B2'!I340</f>
        <v>0</v>
      </c>
      <c r="V372" s="132"/>
      <c r="W372" s="132"/>
      <c r="X372" s="132"/>
      <c r="Y372" s="132"/>
      <c r="Z372" s="132"/>
      <c r="AA372" s="132"/>
      <c r="AB372" s="132"/>
      <c r="AC372" s="132"/>
      <c r="AD372" s="132"/>
      <c r="AE372" s="132"/>
      <c r="AF372" s="132"/>
      <c r="AG372" s="132"/>
      <c r="AH372" s="132"/>
      <c r="AI372" s="132"/>
    </row>
    <row r="373" spans="1:35" s="128" customFormat="1" ht="0.75" customHeight="1">
      <c r="C373" s="134"/>
      <c r="D373" s="147">
        <f>+'5E D2'!J241</f>
        <v>0</v>
      </c>
      <c r="E373" s="135"/>
      <c r="F373" s="135"/>
      <c r="G373" s="135"/>
      <c r="H373" s="135"/>
      <c r="I373" s="135"/>
      <c r="J373" s="135"/>
      <c r="K373" s="135"/>
      <c r="L373" s="135"/>
      <c r="M373" s="135"/>
      <c r="N373" s="135"/>
      <c r="O373" s="135"/>
      <c r="P373" s="135"/>
      <c r="Q373" s="135"/>
      <c r="R373" s="136"/>
      <c r="T373" s="134"/>
      <c r="U373" s="147">
        <f>'[7]5E B2'!I341</f>
        <v>0</v>
      </c>
      <c r="V373" s="132"/>
      <c r="W373" s="132"/>
      <c r="X373" s="132"/>
      <c r="Y373" s="132"/>
      <c r="Z373" s="132"/>
      <c r="AA373" s="132"/>
      <c r="AB373" s="132"/>
      <c r="AC373" s="132"/>
      <c r="AD373" s="132"/>
      <c r="AE373" s="132"/>
      <c r="AF373" s="132"/>
      <c r="AG373" s="132"/>
      <c r="AH373" s="132"/>
      <c r="AI373" s="132"/>
    </row>
    <row r="374" spans="1:35" s="128" customFormat="1" ht="22.5" customHeight="1">
      <c r="C374" s="131"/>
      <c r="D374" s="147">
        <f>+'5E D2'!J242</f>
        <v>0</v>
      </c>
      <c r="E374" s="136"/>
      <c r="F374" s="136"/>
      <c r="G374" s="136"/>
      <c r="H374" s="136"/>
      <c r="I374" s="136"/>
      <c r="J374" s="135"/>
      <c r="K374" s="135"/>
      <c r="L374" s="135"/>
      <c r="M374" s="135"/>
      <c r="N374" s="135"/>
      <c r="O374" s="136"/>
      <c r="P374" s="136"/>
      <c r="Q374" s="136"/>
      <c r="R374" s="136"/>
      <c r="T374" s="131"/>
      <c r="U374" s="147">
        <f>'[7]5E B2'!I342</f>
        <v>0</v>
      </c>
      <c r="V374" s="132"/>
      <c r="W374" s="132"/>
      <c r="X374" s="132"/>
      <c r="Y374" s="132"/>
      <c r="Z374" s="132"/>
      <c r="AA374" s="132"/>
      <c r="AB374" s="132"/>
      <c r="AC374" s="132"/>
      <c r="AD374" s="132"/>
      <c r="AE374" s="132"/>
      <c r="AF374" s="132"/>
      <c r="AG374" s="132"/>
      <c r="AH374" s="132"/>
      <c r="AI374" s="132"/>
    </row>
    <row r="375" spans="1:35" s="128" customFormat="1" ht="22.5" hidden="1" customHeight="1">
      <c r="C375" s="131"/>
      <c r="D375" s="147">
        <f>+'5E D2'!J243</f>
        <v>0</v>
      </c>
      <c r="E375" s="136"/>
      <c r="F375" s="136"/>
      <c r="G375" s="136"/>
      <c r="H375" s="136"/>
      <c r="I375" s="136"/>
      <c r="J375" s="135"/>
      <c r="K375" s="135"/>
      <c r="L375" s="135"/>
      <c r="M375" s="135"/>
      <c r="N375" s="135"/>
      <c r="O375" s="136"/>
      <c r="P375" s="136"/>
      <c r="Q375" s="136"/>
      <c r="R375" s="136"/>
      <c r="T375" s="131"/>
      <c r="U375" s="147">
        <f>'[7]5E B2'!I343</f>
        <v>0</v>
      </c>
      <c r="V375" s="132"/>
      <c r="W375" s="132"/>
      <c r="X375" s="132"/>
      <c r="Y375" s="132"/>
      <c r="Z375" s="132"/>
      <c r="AA375" s="132"/>
      <c r="AB375" s="132"/>
      <c r="AC375" s="132"/>
      <c r="AD375" s="132"/>
      <c r="AE375" s="132"/>
      <c r="AF375" s="132"/>
      <c r="AG375" s="132"/>
      <c r="AH375" s="132"/>
      <c r="AI375" s="132"/>
    </row>
    <row r="376" spans="1:35" s="128" customFormat="1" ht="22.5" customHeight="1">
      <c r="C376" s="137"/>
      <c r="D376" s="148">
        <f>+'5E D2'!J244</f>
        <v>0</v>
      </c>
      <c r="E376" s="138"/>
      <c r="F376" s="138"/>
      <c r="G376" s="138"/>
      <c r="H376" s="138"/>
      <c r="I376" s="138"/>
      <c r="J376" s="135"/>
      <c r="K376" s="135"/>
      <c r="L376" s="135"/>
      <c r="M376" s="135"/>
      <c r="N376" s="135"/>
      <c r="O376" s="138"/>
      <c r="P376" s="138"/>
      <c r="Q376" s="138"/>
      <c r="R376" s="138"/>
      <c r="T376" s="137"/>
      <c r="U376" s="148">
        <f>'[7]5E B2'!I344</f>
        <v>0</v>
      </c>
      <c r="V376" s="139"/>
      <c r="W376" s="139"/>
      <c r="X376" s="139"/>
      <c r="Y376" s="139"/>
      <c r="Z376" s="139"/>
      <c r="AA376" s="139"/>
      <c r="AB376" s="139"/>
      <c r="AC376" s="139"/>
      <c r="AD376" s="139"/>
      <c r="AE376" s="139"/>
      <c r="AF376" s="139"/>
      <c r="AG376" s="139"/>
      <c r="AH376" s="139"/>
      <c r="AI376" s="139"/>
    </row>
    <row r="377" spans="1:35">
      <c r="C377" s="309"/>
      <c r="D377" s="309"/>
      <c r="E377" s="309"/>
      <c r="F377" s="309"/>
      <c r="G377" s="309"/>
      <c r="H377" s="309"/>
      <c r="I377" s="309"/>
      <c r="J377" s="309"/>
      <c r="K377" s="309"/>
      <c r="L377" s="309"/>
      <c r="M377" s="309"/>
      <c r="N377" s="309"/>
      <c r="O377" s="309"/>
      <c r="P377" s="309"/>
      <c r="Q377" s="309"/>
      <c r="R377" s="309"/>
      <c r="T377" s="309"/>
      <c r="U377" s="309"/>
      <c r="V377" s="309"/>
      <c r="W377" s="309"/>
      <c r="X377" s="309"/>
      <c r="Y377" s="309"/>
      <c r="Z377" s="309"/>
      <c r="AA377" s="309"/>
      <c r="AB377" s="309"/>
      <c r="AC377" s="309"/>
      <c r="AD377" s="309"/>
    </row>
    <row r="378" spans="1:35">
      <c r="C378" s="141"/>
      <c r="D378" s="141"/>
      <c r="E378" s="141"/>
      <c r="F378" s="141"/>
      <c r="G378" s="141"/>
      <c r="H378" s="141"/>
      <c r="I378" s="141"/>
      <c r="J378" s="141"/>
      <c r="K378" s="141"/>
      <c r="L378" s="141"/>
      <c r="M378" s="141"/>
      <c r="N378" s="141"/>
      <c r="O378" s="141"/>
      <c r="P378" s="141"/>
      <c r="Q378" s="141"/>
      <c r="R378" s="141"/>
      <c r="T378" s="141"/>
      <c r="U378" s="141"/>
      <c r="V378" s="141"/>
      <c r="W378" s="141"/>
      <c r="X378" s="141"/>
      <c r="Y378" s="141"/>
      <c r="Z378" s="141"/>
      <c r="AA378" s="141"/>
      <c r="AB378" s="141"/>
      <c r="AC378" s="141"/>
      <c r="AD378" s="141"/>
      <c r="AE378" s="141"/>
      <c r="AF378" s="141"/>
      <c r="AG378" s="141"/>
      <c r="AH378" s="141"/>
      <c r="AI378" s="141"/>
    </row>
    <row r="379" spans="1:35">
      <c r="C379" s="310"/>
      <c r="D379" s="310"/>
      <c r="E379" s="310"/>
      <c r="F379" s="310"/>
      <c r="G379" s="310"/>
      <c r="H379" s="310"/>
      <c r="I379" s="310"/>
      <c r="J379" s="310"/>
      <c r="K379" s="310"/>
      <c r="L379" s="310"/>
      <c r="M379" s="310"/>
      <c r="N379" s="310"/>
      <c r="O379" s="310"/>
      <c r="P379" s="310"/>
      <c r="Q379" s="310"/>
      <c r="R379" s="310"/>
      <c r="T379" s="310"/>
      <c r="U379" s="310"/>
      <c r="V379" s="310"/>
      <c r="W379" s="310"/>
      <c r="X379" s="310"/>
      <c r="Y379" s="310"/>
      <c r="Z379" s="310"/>
      <c r="AA379" s="310"/>
      <c r="AB379" s="310"/>
      <c r="AC379" s="310"/>
      <c r="AD379" s="310"/>
    </row>
    <row r="381" spans="1:35" ht="53.25" customHeight="1">
      <c r="C381" s="115"/>
      <c r="D381" s="116"/>
      <c r="E381" s="117"/>
      <c r="F381" s="117"/>
      <c r="G381" s="117"/>
      <c r="H381" s="117"/>
      <c r="I381" s="117"/>
      <c r="J381" s="117"/>
      <c r="K381" s="117"/>
      <c r="L381" s="117"/>
      <c r="M381" s="117"/>
      <c r="N381" s="117"/>
      <c r="O381" s="117"/>
      <c r="P381" s="117"/>
      <c r="Q381" s="117"/>
      <c r="R381" s="117"/>
      <c r="T381" s="115"/>
      <c r="U381" s="116"/>
      <c r="V381" s="117"/>
      <c r="W381" s="117"/>
      <c r="X381" s="117"/>
      <c r="Y381" s="117"/>
      <c r="Z381" s="117"/>
      <c r="AA381" s="117"/>
      <c r="AB381" s="117"/>
      <c r="AC381" s="117"/>
      <c r="AD381" s="117"/>
      <c r="AE381" s="117"/>
      <c r="AF381" s="117"/>
      <c r="AG381" s="117"/>
      <c r="AH381" s="117"/>
      <c r="AI381" s="117"/>
    </row>
    <row r="382" spans="1:35" ht="5.25" customHeight="1"/>
    <row r="383" spans="1:35">
      <c r="A383" s="119" t="s">
        <v>28</v>
      </c>
      <c r="C383" s="302" t="str">
        <f>C3</f>
        <v>Année 2021/2022</v>
      </c>
      <c r="D383" s="302"/>
      <c r="E383" s="120"/>
      <c r="F383" s="120"/>
      <c r="G383" s="120"/>
      <c r="H383" s="120"/>
      <c r="I383" s="120"/>
      <c r="J383" s="120"/>
      <c r="K383" s="303" t="str">
        <f>+CONCATENATE("Période ",$A$8)</f>
        <v>Période 4</v>
      </c>
      <c r="L383" s="303"/>
      <c r="M383" s="303"/>
      <c r="N383" s="303"/>
      <c r="O383" s="303"/>
      <c r="P383" s="303"/>
      <c r="Q383" s="303"/>
      <c r="R383" s="303"/>
      <c r="T383" s="302" t="str">
        <f>+C383</f>
        <v>Année 2021/2022</v>
      </c>
      <c r="U383" s="302"/>
      <c r="V383" s="120"/>
      <c r="W383" s="120"/>
      <c r="X383" s="120"/>
      <c r="Y383" s="120"/>
      <c r="Z383" s="120"/>
      <c r="AA383" s="120"/>
      <c r="AB383" s="303" t="str">
        <f>+CONCATENATE("Période ",$A$8)</f>
        <v>Période 4</v>
      </c>
      <c r="AC383" s="303"/>
      <c r="AD383" s="303"/>
      <c r="AE383" s="303"/>
      <c r="AF383" s="303"/>
      <c r="AG383" s="303"/>
      <c r="AH383" s="303"/>
      <c r="AI383" s="303"/>
    </row>
    <row r="384" spans="1:35">
      <c r="A384" s="121"/>
      <c r="C384" s="122"/>
      <c r="D384" s="122"/>
      <c r="E384" s="123"/>
      <c r="F384" s="123"/>
      <c r="G384" s="123"/>
      <c r="H384" s="123"/>
      <c r="I384" s="123"/>
      <c r="J384" s="123"/>
      <c r="K384" s="123"/>
      <c r="L384" s="123"/>
      <c r="M384" s="123"/>
      <c r="N384" s="123"/>
      <c r="O384" s="123"/>
      <c r="P384" s="123"/>
      <c r="Q384" s="123"/>
      <c r="R384" s="123"/>
      <c r="T384" s="122"/>
      <c r="U384" s="122"/>
      <c r="V384" s="123"/>
      <c r="W384" s="123"/>
      <c r="X384" s="123"/>
      <c r="Y384" s="123"/>
      <c r="Z384" s="123"/>
      <c r="AA384" s="123"/>
      <c r="AB384" s="123"/>
      <c r="AC384" s="123"/>
      <c r="AD384" s="123"/>
      <c r="AE384" s="123"/>
      <c r="AF384" s="123"/>
      <c r="AG384" s="123"/>
      <c r="AH384" s="123"/>
      <c r="AI384" s="123"/>
    </row>
    <row r="385" spans="1:35" ht="15.75">
      <c r="A385" s="119" t="s">
        <v>38</v>
      </c>
      <c r="C385" s="124" t="s">
        <v>39</v>
      </c>
      <c r="D385" s="304"/>
      <c r="E385" s="304"/>
      <c r="F385" s="304"/>
      <c r="G385" s="304"/>
      <c r="H385" s="304"/>
      <c r="I385" s="304"/>
      <c r="J385" s="304"/>
      <c r="K385" s="304"/>
      <c r="L385" s="304"/>
      <c r="M385" s="304"/>
      <c r="N385" s="304"/>
      <c r="O385" s="304"/>
      <c r="P385" s="304"/>
      <c r="Q385" s="304"/>
      <c r="R385" s="304"/>
      <c r="T385" s="124" t="s">
        <v>39</v>
      </c>
      <c r="U385" s="304"/>
      <c r="V385" s="304"/>
      <c r="W385" s="304"/>
      <c r="X385" s="304"/>
      <c r="Y385" s="304"/>
      <c r="Z385" s="304"/>
      <c r="AA385" s="304"/>
      <c r="AB385" s="304"/>
      <c r="AC385" s="304"/>
      <c r="AD385" s="304"/>
      <c r="AE385" s="304"/>
      <c r="AF385" s="304"/>
      <c r="AG385" s="304"/>
      <c r="AH385" s="304"/>
      <c r="AI385" s="304"/>
    </row>
    <row r="386" spans="1:35">
      <c r="A386" s="125"/>
    </row>
    <row r="387" spans="1:35" ht="18" customHeight="1">
      <c r="A387" s="119" t="s">
        <v>41</v>
      </c>
      <c r="C387" s="124"/>
      <c r="T387" s="124"/>
    </row>
    <row r="388" spans="1:35" ht="15" customHeight="1">
      <c r="A388" s="125">
        <v>4</v>
      </c>
      <c r="C388" s="307" t="s">
        <v>65</v>
      </c>
      <c r="D388" s="307"/>
      <c r="E388" s="307"/>
      <c r="F388" s="307"/>
      <c r="G388" s="307"/>
      <c r="H388" s="307"/>
      <c r="I388" s="307"/>
      <c r="J388" s="307"/>
      <c r="K388" s="307"/>
      <c r="L388" s="307"/>
      <c r="M388" s="307"/>
      <c r="N388" s="307"/>
      <c r="O388" s="307"/>
      <c r="P388" s="307"/>
      <c r="Q388" s="307"/>
      <c r="R388" s="307"/>
      <c r="T388" s="307" t="s">
        <v>65</v>
      </c>
      <c r="U388" s="307"/>
      <c r="V388" s="307"/>
      <c r="W388" s="307"/>
      <c r="X388" s="307"/>
      <c r="Y388" s="307"/>
      <c r="Z388" s="307"/>
      <c r="AA388" s="307"/>
      <c r="AB388" s="307"/>
      <c r="AC388" s="307"/>
      <c r="AD388" s="307"/>
      <c r="AE388" s="307"/>
      <c r="AF388" s="307"/>
      <c r="AG388" s="307"/>
      <c r="AH388" s="307"/>
      <c r="AI388" s="307"/>
    </row>
    <row r="389" spans="1:35" ht="166.5" customHeight="1">
      <c r="C389" s="307"/>
      <c r="D389" s="307"/>
      <c r="E389" s="307"/>
      <c r="F389" s="307"/>
      <c r="G389" s="307"/>
      <c r="H389" s="307"/>
      <c r="I389" s="307"/>
      <c r="J389" s="307"/>
      <c r="K389" s="307"/>
      <c r="L389" s="307"/>
      <c r="M389" s="307"/>
      <c r="N389" s="307"/>
      <c r="O389" s="307"/>
      <c r="P389" s="307"/>
      <c r="Q389" s="307"/>
      <c r="R389" s="307"/>
      <c r="T389" s="307"/>
      <c r="U389" s="307"/>
      <c r="V389" s="307"/>
      <c r="W389" s="307"/>
      <c r="X389" s="307"/>
      <c r="Y389" s="307"/>
      <c r="Z389" s="307"/>
      <c r="AA389" s="307"/>
      <c r="AB389" s="307"/>
      <c r="AC389" s="307"/>
      <c r="AD389" s="307"/>
      <c r="AE389" s="307"/>
      <c r="AF389" s="307"/>
      <c r="AG389" s="307"/>
      <c r="AH389" s="307"/>
      <c r="AI389" s="307"/>
    </row>
    <row r="390" spans="1:35" ht="9" customHeight="1"/>
    <row r="391" spans="1:35" ht="63.75" customHeight="1">
      <c r="E391" s="305" t="s">
        <v>66</v>
      </c>
      <c r="F391" s="305" t="s">
        <v>67</v>
      </c>
      <c r="G391" s="306" t="s">
        <v>68</v>
      </c>
      <c r="H391" s="308" t="s">
        <v>69</v>
      </c>
      <c r="I391" s="305" t="s">
        <v>70</v>
      </c>
      <c r="J391" s="305" t="s">
        <v>71</v>
      </c>
      <c r="K391" s="305" t="s">
        <v>72</v>
      </c>
      <c r="L391" s="305" t="s">
        <v>73</v>
      </c>
      <c r="M391" s="306" t="s">
        <v>74</v>
      </c>
      <c r="N391" s="311" t="s">
        <v>75</v>
      </c>
      <c r="O391" s="305" t="s">
        <v>76</v>
      </c>
      <c r="P391" s="305" t="s">
        <v>77</v>
      </c>
      <c r="Q391" s="305" t="s">
        <v>78</v>
      </c>
      <c r="R391" s="306" t="s">
        <v>79</v>
      </c>
      <c r="V391" s="305" t="s">
        <v>66</v>
      </c>
      <c r="W391" s="305" t="s">
        <v>67</v>
      </c>
      <c r="X391" s="306" t="s">
        <v>68</v>
      </c>
      <c r="Y391" s="308" t="s">
        <v>69</v>
      </c>
      <c r="Z391" s="305" t="s">
        <v>70</v>
      </c>
      <c r="AA391" s="305" t="s">
        <v>71</v>
      </c>
      <c r="AB391" s="305" t="s">
        <v>72</v>
      </c>
      <c r="AC391" s="305" t="s">
        <v>73</v>
      </c>
      <c r="AD391" s="306" t="s">
        <v>74</v>
      </c>
      <c r="AE391" s="311" t="s">
        <v>75</v>
      </c>
      <c r="AF391" s="305" t="s">
        <v>76</v>
      </c>
      <c r="AG391" s="305" t="s">
        <v>77</v>
      </c>
      <c r="AH391" s="305" t="s">
        <v>78</v>
      </c>
      <c r="AI391" s="306" t="s">
        <v>79</v>
      </c>
    </row>
    <row r="392" spans="1:35" ht="15.75">
      <c r="C392" s="126" t="s">
        <v>51</v>
      </c>
      <c r="D392" s="127" t="s">
        <v>52</v>
      </c>
      <c r="E392" s="305"/>
      <c r="F392" s="305"/>
      <c r="G392" s="306"/>
      <c r="H392" s="308"/>
      <c r="I392" s="305"/>
      <c r="J392" s="305"/>
      <c r="K392" s="305"/>
      <c r="L392" s="305"/>
      <c r="M392" s="306"/>
      <c r="N392" s="311"/>
      <c r="O392" s="305"/>
      <c r="P392" s="305"/>
      <c r="Q392" s="305"/>
      <c r="R392" s="306"/>
      <c r="T392" s="126" t="s">
        <v>51</v>
      </c>
      <c r="U392" s="127" t="s">
        <v>52</v>
      </c>
      <c r="V392" s="305"/>
      <c r="W392" s="305"/>
      <c r="X392" s="306"/>
      <c r="Y392" s="308"/>
      <c r="Z392" s="305"/>
      <c r="AA392" s="305"/>
      <c r="AB392" s="305"/>
      <c r="AC392" s="305"/>
      <c r="AD392" s="306"/>
      <c r="AE392" s="311"/>
      <c r="AF392" s="305"/>
      <c r="AG392" s="305"/>
      <c r="AH392" s="305"/>
      <c r="AI392" s="306"/>
    </row>
    <row r="393" spans="1:35" s="128" customFormat="1" ht="21" customHeight="1">
      <c r="C393" s="129" t="s">
        <v>56</v>
      </c>
      <c r="D393" s="97">
        <f>+'5E D2'!B309</f>
        <v>0</v>
      </c>
      <c r="E393" s="130"/>
      <c r="F393" s="130"/>
      <c r="G393" s="130"/>
      <c r="H393" s="130"/>
      <c r="I393" s="130"/>
      <c r="J393" s="130"/>
      <c r="K393" s="130"/>
      <c r="L393" s="130"/>
      <c r="M393" s="130"/>
      <c r="N393" s="130"/>
      <c r="O393" s="130"/>
      <c r="P393" s="130"/>
      <c r="Q393" s="130"/>
      <c r="R393" s="130"/>
      <c r="T393" s="129" t="s">
        <v>56</v>
      </c>
      <c r="U393" s="97">
        <f>'[7]5E B2'!A409</f>
        <v>0</v>
      </c>
      <c r="V393" s="130"/>
      <c r="W393" s="130"/>
      <c r="X393" s="130"/>
      <c r="Y393" s="130"/>
      <c r="Z393" s="130"/>
      <c r="AA393" s="130"/>
      <c r="AB393" s="130"/>
      <c r="AC393" s="130"/>
      <c r="AD393" s="130"/>
      <c r="AE393" s="130"/>
      <c r="AF393" s="130"/>
      <c r="AG393" s="130"/>
      <c r="AH393" s="130"/>
      <c r="AI393" s="130"/>
    </row>
    <row r="394" spans="1:35" s="128" customFormat="1" ht="22.5" hidden="1" customHeight="1">
      <c r="C394" s="131"/>
      <c r="D394" s="147">
        <f>+'5E D2'!B310</f>
        <v>0</v>
      </c>
      <c r="E394" s="132"/>
      <c r="F394" s="132"/>
      <c r="G394" s="132"/>
      <c r="H394" s="132"/>
      <c r="I394" s="132"/>
      <c r="J394" s="132"/>
      <c r="K394" s="132"/>
      <c r="L394" s="132"/>
      <c r="M394" s="132"/>
      <c r="N394" s="132"/>
      <c r="O394" s="132"/>
      <c r="P394" s="132"/>
      <c r="Q394" s="132"/>
      <c r="R394" s="132"/>
      <c r="T394" s="131"/>
      <c r="U394" s="147">
        <f>'[7]5E B2'!A410</f>
        <v>0</v>
      </c>
      <c r="V394" s="132"/>
      <c r="W394" s="132"/>
      <c r="X394" s="132"/>
      <c r="Y394" s="132"/>
      <c r="Z394" s="132"/>
      <c r="AA394" s="132"/>
      <c r="AB394" s="132"/>
      <c r="AC394" s="132"/>
      <c r="AD394" s="132"/>
      <c r="AE394" s="132"/>
      <c r="AF394" s="132"/>
      <c r="AG394" s="132"/>
      <c r="AH394" s="132"/>
      <c r="AI394" s="132"/>
    </row>
    <row r="395" spans="1:35" s="128" customFormat="1" ht="22.5" hidden="1" customHeight="1">
      <c r="C395" s="131"/>
      <c r="D395" s="147">
        <f>+'5E D2'!B311</f>
        <v>0</v>
      </c>
      <c r="E395" s="132"/>
      <c r="F395" s="132"/>
      <c r="G395" s="132"/>
      <c r="H395" s="132"/>
      <c r="I395" s="132"/>
      <c r="J395" s="132"/>
      <c r="K395" s="132"/>
      <c r="L395" s="132"/>
      <c r="M395" s="132"/>
      <c r="N395" s="132"/>
      <c r="O395" s="132"/>
      <c r="P395" s="132"/>
      <c r="Q395" s="132"/>
      <c r="R395" s="132"/>
      <c r="T395" s="131"/>
      <c r="U395" s="147">
        <f>'[7]5E B2'!A411</f>
        <v>0</v>
      </c>
      <c r="V395" s="132"/>
      <c r="W395" s="132"/>
      <c r="X395" s="132"/>
      <c r="Y395" s="132"/>
      <c r="Z395" s="132"/>
      <c r="AA395" s="132"/>
      <c r="AB395" s="132"/>
      <c r="AC395" s="132"/>
      <c r="AD395" s="132"/>
      <c r="AE395" s="132"/>
      <c r="AF395" s="132"/>
      <c r="AG395" s="132"/>
      <c r="AH395" s="132"/>
      <c r="AI395" s="132"/>
    </row>
    <row r="396" spans="1:35" s="128" customFormat="1" ht="22.5" customHeight="1">
      <c r="C396" s="133">
        <f>+$A$4</f>
        <v>46139</v>
      </c>
      <c r="D396" s="147">
        <f>+'5E D2'!B312</f>
        <v>0</v>
      </c>
      <c r="E396" s="132"/>
      <c r="F396" s="132"/>
      <c r="G396" s="132"/>
      <c r="H396" s="132"/>
      <c r="I396" s="132"/>
      <c r="J396" s="132"/>
      <c r="K396" s="132"/>
      <c r="L396" s="132"/>
      <c r="M396" s="132"/>
      <c r="N396" s="132"/>
      <c r="O396" s="132"/>
      <c r="P396" s="132"/>
      <c r="Q396" s="132"/>
      <c r="R396" s="132"/>
      <c r="T396" s="133">
        <f>+C444+3</f>
        <v>46146</v>
      </c>
      <c r="U396" s="147">
        <f>'[7]5E B2'!A412</f>
        <v>0</v>
      </c>
      <c r="V396" s="132"/>
      <c r="W396" s="132"/>
      <c r="X396" s="132"/>
      <c r="Y396" s="132"/>
      <c r="Z396" s="132"/>
      <c r="AA396" s="132"/>
      <c r="AB396" s="132"/>
      <c r="AC396" s="132"/>
      <c r="AD396" s="132"/>
      <c r="AE396" s="132"/>
      <c r="AF396" s="132"/>
      <c r="AG396" s="132"/>
      <c r="AH396" s="132"/>
      <c r="AI396" s="132"/>
    </row>
    <row r="397" spans="1:35" s="128" customFormat="1" ht="22.5" hidden="1" customHeight="1">
      <c r="C397" s="133"/>
      <c r="D397" s="147">
        <f>+'5E D2'!B313</f>
        <v>0</v>
      </c>
      <c r="E397" s="132"/>
      <c r="F397" s="132"/>
      <c r="G397" s="132"/>
      <c r="H397" s="132"/>
      <c r="I397" s="132"/>
      <c r="J397" s="132"/>
      <c r="K397" s="132"/>
      <c r="L397" s="132"/>
      <c r="M397" s="132"/>
      <c r="N397" s="132"/>
      <c r="O397" s="132"/>
      <c r="P397" s="132"/>
      <c r="Q397" s="132"/>
      <c r="R397" s="132"/>
      <c r="T397" s="133"/>
      <c r="U397" s="147">
        <f>'[7]5E B2'!A413</f>
        <v>0</v>
      </c>
      <c r="V397" s="132"/>
      <c r="W397" s="132"/>
      <c r="X397" s="132"/>
      <c r="Y397" s="132"/>
      <c r="Z397" s="132"/>
      <c r="AA397" s="132"/>
      <c r="AB397" s="132"/>
      <c r="AC397" s="132"/>
      <c r="AD397" s="132"/>
      <c r="AE397" s="132"/>
      <c r="AF397" s="132"/>
      <c r="AG397" s="132"/>
      <c r="AH397" s="132"/>
      <c r="AI397" s="132"/>
    </row>
    <row r="398" spans="1:35" s="128" customFormat="1" ht="22.5" hidden="1" customHeight="1">
      <c r="C398" s="133"/>
      <c r="D398" s="147">
        <f>+'5E D2'!B314</f>
        <v>0</v>
      </c>
      <c r="E398" s="132"/>
      <c r="F398" s="132"/>
      <c r="G398" s="132"/>
      <c r="H398" s="132"/>
      <c r="I398" s="132"/>
      <c r="J398" s="132"/>
      <c r="K398" s="132"/>
      <c r="L398" s="132"/>
      <c r="M398" s="132"/>
      <c r="N398" s="132"/>
      <c r="O398" s="132"/>
      <c r="P398" s="132"/>
      <c r="Q398" s="132"/>
      <c r="R398" s="132"/>
      <c r="T398" s="133"/>
      <c r="U398" s="147">
        <f>'[7]5E B2'!A414</f>
        <v>0</v>
      </c>
      <c r="V398" s="132"/>
      <c r="W398" s="132"/>
      <c r="X398" s="132"/>
      <c r="Y398" s="132"/>
      <c r="Z398" s="132"/>
      <c r="AA398" s="132"/>
      <c r="AB398" s="132"/>
      <c r="AC398" s="132"/>
      <c r="AD398" s="132"/>
      <c r="AE398" s="132"/>
      <c r="AF398" s="132"/>
      <c r="AG398" s="132"/>
      <c r="AH398" s="132"/>
      <c r="AI398" s="132"/>
    </row>
    <row r="399" spans="1:35" s="128" customFormat="1" ht="21" customHeight="1">
      <c r="C399" s="134"/>
      <c r="D399" s="147">
        <f>+'5E D2'!B315</f>
        <v>0</v>
      </c>
      <c r="E399" s="132"/>
      <c r="F399" s="132"/>
      <c r="G399" s="132"/>
      <c r="H399" s="132"/>
      <c r="I399" s="132"/>
      <c r="J399" s="132"/>
      <c r="K399" s="135"/>
      <c r="L399" s="135"/>
      <c r="M399" s="135"/>
      <c r="N399" s="135"/>
      <c r="O399" s="135"/>
      <c r="P399" s="135"/>
      <c r="Q399" s="135"/>
      <c r="R399" s="136"/>
      <c r="T399" s="134"/>
      <c r="U399" s="147">
        <f>'[7]5E B2'!A415</f>
        <v>0</v>
      </c>
      <c r="V399" s="132"/>
      <c r="W399" s="132"/>
      <c r="X399" s="132"/>
      <c r="Y399" s="132"/>
      <c r="Z399" s="132"/>
      <c r="AA399" s="132"/>
      <c r="AB399" s="132"/>
      <c r="AC399" s="132"/>
      <c r="AD399" s="132"/>
      <c r="AE399" s="132"/>
      <c r="AF399" s="132"/>
      <c r="AG399" s="132"/>
      <c r="AH399" s="132"/>
      <c r="AI399" s="132"/>
    </row>
    <row r="400" spans="1:35" s="128" customFormat="1" ht="22.5" hidden="1" customHeight="1">
      <c r="C400" s="134"/>
      <c r="D400" s="147">
        <f>+'5E D2'!B316</f>
        <v>0</v>
      </c>
      <c r="E400" s="135"/>
      <c r="F400" s="135"/>
      <c r="G400" s="135"/>
      <c r="H400" s="135"/>
      <c r="I400" s="135"/>
      <c r="J400" s="135"/>
      <c r="K400" s="135"/>
      <c r="L400" s="135"/>
      <c r="M400" s="135"/>
      <c r="N400" s="135"/>
      <c r="O400" s="135"/>
      <c r="P400" s="135"/>
      <c r="Q400" s="135"/>
      <c r="R400" s="136"/>
      <c r="T400" s="134"/>
      <c r="U400" s="147">
        <f>'[7]5E B2'!A416</f>
        <v>0</v>
      </c>
      <c r="V400" s="132"/>
      <c r="W400" s="132"/>
      <c r="X400" s="132"/>
      <c r="Y400" s="132"/>
      <c r="Z400" s="132"/>
      <c r="AA400" s="132"/>
      <c r="AB400" s="132"/>
      <c r="AC400" s="132"/>
      <c r="AD400" s="132"/>
      <c r="AE400" s="132"/>
      <c r="AF400" s="132"/>
      <c r="AG400" s="132"/>
      <c r="AH400" s="132"/>
      <c r="AI400" s="132"/>
    </row>
    <row r="401" spans="3:35" s="128" customFormat="1" ht="0.75" customHeight="1">
      <c r="C401" s="134"/>
      <c r="D401" s="147">
        <f>+'5E D2'!B317</f>
        <v>0</v>
      </c>
      <c r="E401" s="135"/>
      <c r="F401" s="135"/>
      <c r="G401" s="135"/>
      <c r="H401" s="135"/>
      <c r="I401" s="135"/>
      <c r="J401" s="135"/>
      <c r="K401" s="135"/>
      <c r="L401" s="135"/>
      <c r="M401" s="135"/>
      <c r="N401" s="135"/>
      <c r="O401" s="135"/>
      <c r="P401" s="135"/>
      <c r="Q401" s="135"/>
      <c r="R401" s="136"/>
      <c r="T401" s="134"/>
      <c r="U401" s="147">
        <f>'[7]5E B2'!A417</f>
        <v>0</v>
      </c>
      <c r="V401" s="132"/>
      <c r="W401" s="132"/>
      <c r="X401" s="132"/>
      <c r="Y401" s="132"/>
      <c r="Z401" s="132"/>
      <c r="AA401" s="132"/>
      <c r="AB401" s="132"/>
      <c r="AC401" s="132"/>
      <c r="AD401" s="132"/>
      <c r="AE401" s="132"/>
      <c r="AF401" s="132"/>
      <c r="AG401" s="132"/>
      <c r="AH401" s="132"/>
      <c r="AI401" s="132"/>
    </row>
    <row r="402" spans="3:35" s="128" customFormat="1" ht="22.5" customHeight="1">
      <c r="C402" s="131"/>
      <c r="D402" s="147">
        <f>+'5E D2'!B318</f>
        <v>0</v>
      </c>
      <c r="E402" s="136"/>
      <c r="F402" s="136"/>
      <c r="G402" s="136"/>
      <c r="H402" s="136"/>
      <c r="I402" s="136"/>
      <c r="J402" s="135"/>
      <c r="K402" s="135"/>
      <c r="L402" s="135"/>
      <c r="M402" s="135"/>
      <c r="N402" s="135"/>
      <c r="O402" s="136"/>
      <c r="P402" s="136"/>
      <c r="Q402" s="136"/>
      <c r="R402" s="136"/>
      <c r="T402" s="131"/>
      <c r="U402" s="147">
        <f>'[7]5E B2'!A418</f>
        <v>0</v>
      </c>
      <c r="V402" s="132"/>
      <c r="W402" s="132"/>
      <c r="X402" s="132"/>
      <c r="Y402" s="132"/>
      <c r="Z402" s="132"/>
      <c r="AA402" s="132"/>
      <c r="AB402" s="132"/>
      <c r="AC402" s="132"/>
      <c r="AD402" s="132"/>
      <c r="AE402" s="132"/>
      <c r="AF402" s="132"/>
      <c r="AG402" s="132"/>
      <c r="AH402" s="132"/>
      <c r="AI402" s="132"/>
    </row>
    <row r="403" spans="3:35" s="128" customFormat="1" ht="22.5" hidden="1" customHeight="1">
      <c r="C403" s="131"/>
      <c r="D403" s="147">
        <f>+'5E D2'!B319</f>
        <v>0</v>
      </c>
      <c r="E403" s="136"/>
      <c r="F403" s="136"/>
      <c r="G403" s="136"/>
      <c r="H403" s="136"/>
      <c r="I403" s="136"/>
      <c r="J403" s="135"/>
      <c r="K403" s="135"/>
      <c r="L403" s="135"/>
      <c r="M403" s="135"/>
      <c r="N403" s="135"/>
      <c r="O403" s="136"/>
      <c r="P403" s="136"/>
      <c r="Q403" s="136"/>
      <c r="R403" s="136"/>
      <c r="T403" s="131"/>
      <c r="U403" s="147">
        <f>'[7]5E B2'!A419</f>
        <v>0</v>
      </c>
      <c r="V403" s="132"/>
      <c r="W403" s="132"/>
      <c r="X403" s="132"/>
      <c r="Y403" s="132"/>
      <c r="Z403" s="132"/>
      <c r="AA403" s="132"/>
      <c r="AB403" s="132"/>
      <c r="AC403" s="132"/>
      <c r="AD403" s="132"/>
      <c r="AE403" s="132"/>
      <c r="AF403" s="132"/>
      <c r="AG403" s="132"/>
      <c r="AH403" s="132"/>
      <c r="AI403" s="132"/>
    </row>
    <row r="404" spans="3:35" s="128" customFormat="1" ht="22.5" customHeight="1">
      <c r="C404" s="137"/>
      <c r="D404" s="148">
        <f>+'5E D2'!B320</f>
        <v>0</v>
      </c>
      <c r="E404" s="138"/>
      <c r="F404" s="138"/>
      <c r="G404" s="138"/>
      <c r="H404" s="138"/>
      <c r="I404" s="138"/>
      <c r="J404" s="135"/>
      <c r="K404" s="135"/>
      <c r="L404" s="135"/>
      <c r="M404" s="135"/>
      <c r="N404" s="135"/>
      <c r="O404" s="138"/>
      <c r="P404" s="138"/>
      <c r="Q404" s="138"/>
      <c r="R404" s="138"/>
      <c r="T404" s="137"/>
      <c r="U404" s="148">
        <f>'[7]5E B2'!A420</f>
        <v>0</v>
      </c>
      <c r="V404" s="139"/>
      <c r="W404" s="139"/>
      <c r="X404" s="139"/>
      <c r="Y404" s="139"/>
      <c r="Z404" s="139"/>
      <c r="AA404" s="139"/>
      <c r="AB404" s="139"/>
      <c r="AC404" s="139"/>
      <c r="AD404" s="139"/>
      <c r="AE404" s="139"/>
      <c r="AF404" s="139"/>
      <c r="AG404" s="139"/>
      <c r="AH404" s="139"/>
      <c r="AI404" s="139"/>
    </row>
    <row r="405" spans="3:35" s="128" customFormat="1" ht="21" customHeight="1">
      <c r="C405" s="129" t="s">
        <v>58</v>
      </c>
      <c r="D405" s="97">
        <f>+'5E D2'!D309</f>
        <v>0</v>
      </c>
      <c r="E405" s="130"/>
      <c r="F405" s="130"/>
      <c r="G405" s="130"/>
      <c r="H405" s="130"/>
      <c r="I405" s="130"/>
      <c r="J405" s="130"/>
      <c r="K405" s="130"/>
      <c r="L405" s="130"/>
      <c r="M405" s="130"/>
      <c r="N405" s="130"/>
      <c r="O405" s="130"/>
      <c r="P405" s="130"/>
      <c r="Q405" s="130"/>
      <c r="R405" s="130"/>
      <c r="T405" s="129" t="s">
        <v>58</v>
      </c>
      <c r="U405" s="97">
        <f>'[7]5E B2'!C409</f>
        <v>0</v>
      </c>
      <c r="V405" s="130"/>
      <c r="W405" s="130"/>
      <c r="X405" s="130"/>
      <c r="Y405" s="130"/>
      <c r="Z405" s="130"/>
      <c r="AA405" s="130"/>
      <c r="AB405" s="130"/>
      <c r="AC405" s="130"/>
      <c r="AD405" s="130"/>
      <c r="AE405" s="130"/>
      <c r="AF405" s="130"/>
      <c r="AG405" s="130"/>
      <c r="AH405" s="130"/>
      <c r="AI405" s="130"/>
    </row>
    <row r="406" spans="3:35" s="128" customFormat="1" ht="22.5" hidden="1" customHeight="1">
      <c r="C406" s="131"/>
      <c r="D406" s="147">
        <f>+'5E D2'!D310</f>
        <v>0</v>
      </c>
      <c r="E406" s="132"/>
      <c r="F406" s="132"/>
      <c r="G406" s="132"/>
      <c r="H406" s="132"/>
      <c r="I406" s="132"/>
      <c r="J406" s="132"/>
      <c r="K406" s="132"/>
      <c r="L406" s="132"/>
      <c r="M406" s="132"/>
      <c r="N406" s="132"/>
      <c r="O406" s="132"/>
      <c r="P406" s="132"/>
      <c r="Q406" s="132"/>
      <c r="R406" s="132"/>
      <c r="T406" s="131"/>
      <c r="U406" s="147">
        <f>'[7]5E B2'!C410</f>
        <v>0</v>
      </c>
      <c r="V406" s="132"/>
      <c r="W406" s="132"/>
      <c r="X406" s="132"/>
      <c r="Y406" s="132"/>
      <c r="Z406" s="132"/>
      <c r="AA406" s="132"/>
      <c r="AB406" s="132"/>
      <c r="AC406" s="132"/>
      <c r="AD406" s="132"/>
      <c r="AE406" s="132"/>
      <c r="AF406" s="132"/>
      <c r="AG406" s="132"/>
      <c r="AH406" s="132"/>
      <c r="AI406" s="132"/>
    </row>
    <row r="407" spans="3:35" s="128" customFormat="1" ht="22.5" hidden="1" customHeight="1">
      <c r="C407" s="131"/>
      <c r="D407" s="147">
        <f>+'5E D2'!D311</f>
        <v>0</v>
      </c>
      <c r="E407" s="132"/>
      <c r="F407" s="132"/>
      <c r="G407" s="132"/>
      <c r="H407" s="132"/>
      <c r="I407" s="132"/>
      <c r="J407" s="132"/>
      <c r="K407" s="132"/>
      <c r="L407" s="132"/>
      <c r="M407" s="132"/>
      <c r="N407" s="132"/>
      <c r="O407" s="132"/>
      <c r="P407" s="132"/>
      <c r="Q407" s="132"/>
      <c r="R407" s="132"/>
      <c r="T407" s="131"/>
      <c r="U407" s="147">
        <f>'[7]5E B2'!C411</f>
        <v>0</v>
      </c>
      <c r="V407" s="132"/>
      <c r="W407" s="132"/>
      <c r="X407" s="132"/>
      <c r="Y407" s="132"/>
      <c r="Z407" s="132"/>
      <c r="AA407" s="132"/>
      <c r="AB407" s="132"/>
      <c r="AC407" s="132"/>
      <c r="AD407" s="132"/>
      <c r="AE407" s="132"/>
      <c r="AF407" s="132"/>
      <c r="AG407" s="132"/>
      <c r="AH407" s="132"/>
      <c r="AI407" s="132"/>
    </row>
    <row r="408" spans="3:35" s="128" customFormat="1" ht="22.5" customHeight="1">
      <c r="C408" s="133">
        <f>+C396+1</f>
        <v>46140</v>
      </c>
      <c r="D408" s="147">
        <f>+'5E D2'!D312</f>
        <v>0</v>
      </c>
      <c r="E408" s="136"/>
      <c r="F408" s="135"/>
      <c r="G408" s="135"/>
      <c r="H408" s="135"/>
      <c r="I408" s="135"/>
      <c r="J408" s="135"/>
      <c r="K408" s="135"/>
      <c r="L408" s="135"/>
      <c r="M408" s="135"/>
      <c r="N408" s="135"/>
      <c r="O408" s="135"/>
      <c r="P408" s="135"/>
      <c r="Q408" s="135"/>
      <c r="R408" s="136"/>
      <c r="T408" s="133">
        <f>+T396+1</f>
        <v>46147</v>
      </c>
      <c r="U408" s="147">
        <f>'[7]5E B2'!C412</f>
        <v>0</v>
      </c>
      <c r="V408" s="132"/>
      <c r="W408" s="132"/>
      <c r="X408" s="132"/>
      <c r="Y408" s="132"/>
      <c r="Z408" s="132"/>
      <c r="AA408" s="132"/>
      <c r="AB408" s="132"/>
      <c r="AC408" s="132"/>
      <c r="AD408" s="132"/>
      <c r="AE408" s="132"/>
      <c r="AF408" s="132"/>
      <c r="AG408" s="132"/>
      <c r="AH408" s="132"/>
      <c r="AI408" s="132"/>
    </row>
    <row r="409" spans="3:35" s="128" customFormat="1" ht="22.5" hidden="1" customHeight="1">
      <c r="C409" s="133"/>
      <c r="D409" s="147">
        <f>+'5E D2'!D313</f>
        <v>0</v>
      </c>
      <c r="E409" s="135"/>
      <c r="F409" s="135"/>
      <c r="G409" s="135"/>
      <c r="H409" s="135"/>
      <c r="I409" s="135"/>
      <c r="J409" s="135"/>
      <c r="K409" s="135"/>
      <c r="L409" s="135"/>
      <c r="M409" s="135"/>
      <c r="N409" s="135"/>
      <c r="O409" s="135"/>
      <c r="P409" s="135"/>
      <c r="Q409" s="135"/>
      <c r="R409" s="135"/>
      <c r="T409" s="133"/>
      <c r="U409" s="147">
        <f>'[7]5E B2'!C413</f>
        <v>0</v>
      </c>
      <c r="V409" s="132"/>
      <c r="W409" s="132"/>
      <c r="X409" s="132"/>
      <c r="Y409" s="132"/>
      <c r="Z409" s="132"/>
      <c r="AA409" s="132"/>
      <c r="AB409" s="132"/>
      <c r="AC409" s="132"/>
      <c r="AD409" s="132"/>
      <c r="AE409" s="132"/>
      <c r="AF409" s="132"/>
      <c r="AG409" s="132"/>
      <c r="AH409" s="132"/>
      <c r="AI409" s="132"/>
    </row>
    <row r="410" spans="3:35" s="128" customFormat="1" ht="22.5" hidden="1" customHeight="1">
      <c r="C410" s="133"/>
      <c r="D410" s="147">
        <f>+'5E D2'!D314</f>
        <v>0</v>
      </c>
      <c r="E410" s="135"/>
      <c r="F410" s="135"/>
      <c r="G410" s="135"/>
      <c r="H410" s="135"/>
      <c r="I410" s="135"/>
      <c r="J410" s="135"/>
      <c r="K410" s="135"/>
      <c r="L410" s="135"/>
      <c r="M410" s="135"/>
      <c r="N410" s="135"/>
      <c r="O410" s="135"/>
      <c r="P410" s="135"/>
      <c r="Q410" s="135"/>
      <c r="R410" s="135"/>
      <c r="T410" s="133"/>
      <c r="U410" s="147">
        <f>'[7]5E B2'!C414</f>
        <v>0</v>
      </c>
      <c r="V410" s="132"/>
      <c r="W410" s="132"/>
      <c r="X410" s="132"/>
      <c r="Y410" s="132"/>
      <c r="Z410" s="132"/>
      <c r="AA410" s="132"/>
      <c r="AB410" s="132"/>
      <c r="AC410" s="132"/>
      <c r="AD410" s="132"/>
      <c r="AE410" s="132"/>
      <c r="AF410" s="132"/>
      <c r="AG410" s="132"/>
      <c r="AH410" s="132"/>
      <c r="AI410" s="132"/>
    </row>
    <row r="411" spans="3:35" s="128" customFormat="1" ht="19.5" customHeight="1">
      <c r="C411" s="134"/>
      <c r="D411" s="147">
        <f>+'5E D2'!D315</f>
        <v>0</v>
      </c>
      <c r="E411" s="135"/>
      <c r="F411" s="135"/>
      <c r="G411" s="135"/>
      <c r="H411" s="135"/>
      <c r="I411" s="135"/>
      <c r="J411" s="135"/>
      <c r="K411" s="135"/>
      <c r="L411" s="135"/>
      <c r="M411" s="135"/>
      <c r="N411" s="135"/>
      <c r="O411" s="135"/>
      <c r="P411" s="135"/>
      <c r="Q411" s="135"/>
      <c r="R411" s="136"/>
      <c r="T411" s="134"/>
      <c r="U411" s="147">
        <f>'[7]5E B2'!C415</f>
        <v>0</v>
      </c>
      <c r="V411" s="132"/>
      <c r="W411" s="132"/>
      <c r="X411" s="132"/>
      <c r="Y411" s="132"/>
      <c r="Z411" s="132"/>
      <c r="AA411" s="132"/>
      <c r="AB411" s="132"/>
      <c r="AC411" s="132"/>
      <c r="AD411" s="132"/>
      <c r="AE411" s="132"/>
      <c r="AF411" s="132"/>
      <c r="AG411" s="132"/>
      <c r="AH411" s="132"/>
      <c r="AI411" s="132"/>
    </row>
    <row r="412" spans="3:35" s="128" customFormat="1" ht="22.5" hidden="1" customHeight="1">
      <c r="C412" s="134"/>
      <c r="D412" s="147">
        <f>+'5E D2'!D316</f>
        <v>0</v>
      </c>
      <c r="E412" s="135"/>
      <c r="F412" s="135"/>
      <c r="G412" s="135"/>
      <c r="H412" s="135"/>
      <c r="I412" s="135"/>
      <c r="J412" s="135"/>
      <c r="K412" s="135"/>
      <c r="L412" s="135"/>
      <c r="M412" s="135"/>
      <c r="N412" s="135"/>
      <c r="O412" s="135"/>
      <c r="P412" s="135"/>
      <c r="Q412" s="135"/>
      <c r="R412" s="136"/>
      <c r="T412" s="134"/>
      <c r="U412" s="147">
        <f>'[7]5E B2'!C416</f>
        <v>0</v>
      </c>
      <c r="V412" s="132"/>
      <c r="W412" s="132"/>
      <c r="X412" s="132"/>
      <c r="Y412" s="132"/>
      <c r="Z412" s="132"/>
      <c r="AA412" s="132"/>
      <c r="AB412" s="132"/>
      <c r="AC412" s="132"/>
      <c r="AD412" s="132"/>
      <c r="AE412" s="132"/>
      <c r="AF412" s="132"/>
      <c r="AG412" s="132"/>
      <c r="AH412" s="132"/>
      <c r="AI412" s="132"/>
    </row>
    <row r="413" spans="3:35" s="128" customFormat="1" ht="0.75" customHeight="1">
      <c r="C413" s="134"/>
      <c r="D413" s="147">
        <f>+'5E D2'!D317</f>
        <v>0</v>
      </c>
      <c r="E413" s="135"/>
      <c r="F413" s="135"/>
      <c r="G413" s="135"/>
      <c r="H413" s="135"/>
      <c r="I413" s="135"/>
      <c r="J413" s="135"/>
      <c r="K413" s="135"/>
      <c r="L413" s="135"/>
      <c r="M413" s="135"/>
      <c r="N413" s="135"/>
      <c r="O413" s="135"/>
      <c r="P413" s="135"/>
      <c r="Q413" s="135"/>
      <c r="R413" s="136"/>
      <c r="T413" s="134"/>
      <c r="U413" s="147">
        <f>'[7]5E B2'!C417</f>
        <v>0</v>
      </c>
      <c r="V413" s="132"/>
      <c r="W413" s="132"/>
      <c r="X413" s="132"/>
      <c r="Y413" s="132"/>
      <c r="Z413" s="132"/>
      <c r="AA413" s="132"/>
      <c r="AB413" s="132"/>
      <c r="AC413" s="132"/>
      <c r="AD413" s="132"/>
      <c r="AE413" s="132"/>
      <c r="AF413" s="132"/>
      <c r="AG413" s="132"/>
      <c r="AH413" s="132"/>
      <c r="AI413" s="132"/>
    </row>
    <row r="414" spans="3:35" s="128" customFormat="1" ht="22.5" customHeight="1">
      <c r="C414" s="131"/>
      <c r="D414" s="147">
        <f>+'5E D2'!D318</f>
        <v>0</v>
      </c>
      <c r="E414" s="136"/>
      <c r="F414" s="136"/>
      <c r="G414" s="136"/>
      <c r="H414" s="136"/>
      <c r="I414" s="136"/>
      <c r="J414" s="135"/>
      <c r="K414" s="135"/>
      <c r="L414" s="135"/>
      <c r="M414" s="135"/>
      <c r="N414" s="135"/>
      <c r="O414" s="136"/>
      <c r="P414" s="136"/>
      <c r="Q414" s="136"/>
      <c r="R414" s="136"/>
      <c r="T414" s="131"/>
      <c r="U414" s="147">
        <f>'[7]5E B2'!C418</f>
        <v>0</v>
      </c>
      <c r="V414" s="132"/>
      <c r="W414" s="132"/>
      <c r="X414" s="132"/>
      <c r="Y414" s="132"/>
      <c r="Z414" s="132"/>
      <c r="AA414" s="132"/>
      <c r="AB414" s="132"/>
      <c r="AC414" s="132"/>
      <c r="AD414" s="132"/>
      <c r="AE414" s="132"/>
      <c r="AF414" s="132"/>
      <c r="AG414" s="132"/>
      <c r="AH414" s="132"/>
      <c r="AI414" s="132"/>
    </row>
    <row r="415" spans="3:35" s="128" customFormat="1" ht="22.5" hidden="1" customHeight="1">
      <c r="C415" s="131"/>
      <c r="D415" s="147">
        <f>+'5E D2'!D319</f>
        <v>0</v>
      </c>
      <c r="E415" s="136"/>
      <c r="F415" s="136"/>
      <c r="G415" s="136"/>
      <c r="H415" s="136"/>
      <c r="I415" s="136"/>
      <c r="J415" s="135"/>
      <c r="K415" s="135"/>
      <c r="L415" s="135"/>
      <c r="M415" s="135"/>
      <c r="N415" s="135"/>
      <c r="O415" s="136"/>
      <c r="P415" s="136"/>
      <c r="Q415" s="136"/>
      <c r="R415" s="136"/>
      <c r="T415" s="131"/>
      <c r="U415" s="147">
        <f>'[7]5E B2'!C419</f>
        <v>0</v>
      </c>
      <c r="V415" s="132"/>
      <c r="W415" s="132"/>
      <c r="X415" s="132"/>
      <c r="Y415" s="132"/>
      <c r="Z415" s="132"/>
      <c r="AA415" s="132"/>
      <c r="AB415" s="132"/>
      <c r="AC415" s="132"/>
      <c r="AD415" s="132"/>
      <c r="AE415" s="132"/>
      <c r="AF415" s="132"/>
      <c r="AG415" s="132"/>
      <c r="AH415" s="132"/>
      <c r="AI415" s="132"/>
    </row>
    <row r="416" spans="3:35" s="128" customFormat="1" ht="22.5" customHeight="1">
      <c r="C416" s="137"/>
      <c r="D416" s="148">
        <f>+'5E D2'!D320</f>
        <v>0</v>
      </c>
      <c r="E416" s="138"/>
      <c r="F416" s="138"/>
      <c r="G416" s="138"/>
      <c r="H416" s="138"/>
      <c r="I416" s="138"/>
      <c r="J416" s="135"/>
      <c r="K416" s="135"/>
      <c r="L416" s="135"/>
      <c r="M416" s="135"/>
      <c r="N416" s="135"/>
      <c r="O416" s="138"/>
      <c r="P416" s="138"/>
      <c r="Q416" s="138"/>
      <c r="R416" s="138"/>
      <c r="T416" s="137"/>
      <c r="U416" s="148">
        <f>'[7]5E B2'!C420</f>
        <v>0</v>
      </c>
      <c r="V416" s="139"/>
      <c r="W416" s="139"/>
      <c r="X416" s="139"/>
      <c r="Y416" s="139"/>
      <c r="Z416" s="139"/>
      <c r="AA416" s="139"/>
      <c r="AB416" s="139"/>
      <c r="AC416" s="139"/>
      <c r="AD416" s="139"/>
      <c r="AE416" s="139"/>
      <c r="AF416" s="139"/>
      <c r="AG416" s="139"/>
      <c r="AH416" s="139"/>
      <c r="AI416" s="139"/>
    </row>
    <row r="417" spans="3:35" s="128" customFormat="1" ht="21" customHeight="1">
      <c r="C417" s="129" t="s">
        <v>59</v>
      </c>
      <c r="D417" s="97">
        <f>+'5E D2'!F309</f>
        <v>0</v>
      </c>
      <c r="E417" s="130"/>
      <c r="F417" s="130"/>
      <c r="G417" s="130"/>
      <c r="H417" s="130"/>
      <c r="I417" s="130"/>
      <c r="J417" s="130"/>
      <c r="K417" s="130"/>
      <c r="L417" s="130"/>
      <c r="M417" s="130"/>
      <c r="N417" s="130"/>
      <c r="O417" s="130"/>
      <c r="P417" s="130"/>
      <c r="Q417" s="130"/>
      <c r="R417" s="130"/>
      <c r="T417" s="129" t="s">
        <v>59</v>
      </c>
      <c r="U417" s="97">
        <f>'[7]5E B2'!E409</f>
        <v>0</v>
      </c>
      <c r="V417" s="130"/>
      <c r="W417" s="130"/>
      <c r="X417" s="130"/>
      <c r="Y417" s="130"/>
      <c r="Z417" s="130"/>
      <c r="AA417" s="130"/>
      <c r="AB417" s="130"/>
      <c r="AC417" s="130"/>
      <c r="AD417" s="130"/>
      <c r="AE417" s="130"/>
      <c r="AF417" s="130"/>
      <c r="AG417" s="130"/>
      <c r="AH417" s="130"/>
      <c r="AI417" s="130"/>
    </row>
    <row r="418" spans="3:35" s="128" customFormat="1" ht="22.5" hidden="1" customHeight="1">
      <c r="C418" s="131"/>
      <c r="D418" s="147">
        <f>+'5E D2'!F310</f>
        <v>0</v>
      </c>
      <c r="E418" s="132"/>
      <c r="F418" s="132"/>
      <c r="G418" s="132"/>
      <c r="H418" s="132"/>
      <c r="I418" s="132"/>
      <c r="J418" s="132"/>
      <c r="K418" s="132"/>
      <c r="L418" s="132"/>
      <c r="M418" s="132"/>
      <c r="N418" s="132"/>
      <c r="O418" s="132"/>
      <c r="P418" s="132"/>
      <c r="Q418" s="132"/>
      <c r="R418" s="132"/>
      <c r="T418" s="131"/>
      <c r="U418" s="147">
        <f>'[7]5E B2'!E410</f>
        <v>0</v>
      </c>
      <c r="V418" s="132"/>
      <c r="W418" s="132"/>
      <c r="X418" s="132"/>
      <c r="Y418" s="132"/>
      <c r="Z418" s="132"/>
      <c r="AA418" s="132"/>
      <c r="AB418" s="132"/>
      <c r="AC418" s="132"/>
      <c r="AD418" s="132"/>
      <c r="AE418" s="132"/>
      <c r="AF418" s="132"/>
      <c r="AG418" s="132"/>
      <c r="AH418" s="132"/>
      <c r="AI418" s="132"/>
    </row>
    <row r="419" spans="3:35" s="128" customFormat="1" ht="22.5" hidden="1" customHeight="1">
      <c r="C419" s="131"/>
      <c r="D419" s="147">
        <f>+'5E D2'!F311</f>
        <v>0</v>
      </c>
      <c r="E419" s="132"/>
      <c r="F419" s="132"/>
      <c r="G419" s="132"/>
      <c r="H419" s="132"/>
      <c r="I419" s="132"/>
      <c r="J419" s="132"/>
      <c r="K419" s="132"/>
      <c r="L419" s="132"/>
      <c r="M419" s="132"/>
      <c r="N419" s="132"/>
      <c r="O419" s="132"/>
      <c r="P419" s="132"/>
      <c r="Q419" s="132"/>
      <c r="R419" s="132"/>
      <c r="T419" s="131"/>
      <c r="U419" s="147">
        <f>'[7]5E B2'!E411</f>
        <v>0</v>
      </c>
      <c r="V419" s="132"/>
      <c r="W419" s="132"/>
      <c r="X419" s="132"/>
      <c r="Y419" s="132"/>
      <c r="Z419" s="132"/>
      <c r="AA419" s="132"/>
      <c r="AB419" s="132"/>
      <c r="AC419" s="132"/>
      <c r="AD419" s="132"/>
      <c r="AE419" s="132"/>
      <c r="AF419" s="132"/>
      <c r="AG419" s="132"/>
      <c r="AH419" s="132"/>
      <c r="AI419" s="132"/>
    </row>
    <row r="420" spans="3:35" s="128" customFormat="1" ht="22.5" customHeight="1">
      <c r="C420" s="133">
        <f>+C408+1</f>
        <v>46141</v>
      </c>
      <c r="D420" s="147">
        <f>+'5E D2'!F312</f>
        <v>0</v>
      </c>
      <c r="E420" s="135"/>
      <c r="F420" s="135"/>
      <c r="G420" s="135"/>
      <c r="H420" s="135"/>
      <c r="I420" s="135"/>
      <c r="J420" s="135"/>
      <c r="K420" s="135"/>
      <c r="L420" s="135"/>
      <c r="M420" s="135"/>
      <c r="N420" s="135"/>
      <c r="O420" s="135"/>
      <c r="P420" s="135"/>
      <c r="Q420" s="135"/>
      <c r="R420" s="135"/>
      <c r="T420" s="133">
        <f>+T408+1</f>
        <v>46148</v>
      </c>
      <c r="U420" s="147">
        <f>'[7]5E B2'!E412</f>
        <v>0</v>
      </c>
      <c r="V420" s="132"/>
      <c r="W420" s="132"/>
      <c r="X420" s="132"/>
      <c r="Y420" s="132"/>
      <c r="Z420" s="132"/>
      <c r="AA420" s="132"/>
      <c r="AB420" s="132"/>
      <c r="AC420" s="132"/>
      <c r="AD420" s="132"/>
      <c r="AE420" s="132"/>
      <c r="AF420" s="132"/>
      <c r="AG420" s="132"/>
      <c r="AH420" s="132"/>
      <c r="AI420" s="132"/>
    </row>
    <row r="421" spans="3:35" s="128" customFormat="1" ht="22.5" hidden="1" customHeight="1">
      <c r="C421" s="133"/>
      <c r="D421" s="147">
        <f>+'5E D2'!F313</f>
        <v>0</v>
      </c>
      <c r="E421" s="135"/>
      <c r="F421" s="135"/>
      <c r="G421" s="135"/>
      <c r="H421" s="135"/>
      <c r="I421" s="135"/>
      <c r="J421" s="135"/>
      <c r="K421" s="135"/>
      <c r="L421" s="135"/>
      <c r="M421" s="135"/>
      <c r="N421" s="135"/>
      <c r="O421" s="135"/>
      <c r="P421" s="135"/>
      <c r="Q421" s="135"/>
      <c r="R421" s="135"/>
      <c r="T421" s="133"/>
      <c r="U421" s="147">
        <f>'[7]5E B2'!E413</f>
        <v>0</v>
      </c>
      <c r="V421" s="132"/>
      <c r="W421" s="132"/>
      <c r="X421" s="132"/>
      <c r="Y421" s="132"/>
      <c r="Z421" s="132"/>
      <c r="AA421" s="132"/>
      <c r="AB421" s="132"/>
      <c r="AC421" s="132"/>
      <c r="AD421" s="132"/>
      <c r="AE421" s="132"/>
      <c r="AF421" s="132"/>
      <c r="AG421" s="132"/>
      <c r="AH421" s="132"/>
      <c r="AI421" s="132"/>
    </row>
    <row r="422" spans="3:35" s="128" customFormat="1" ht="22.5" hidden="1" customHeight="1">
      <c r="C422" s="133"/>
      <c r="D422" s="147">
        <f>+'5E D2'!F314</f>
        <v>0</v>
      </c>
      <c r="E422" s="135"/>
      <c r="F422" s="135"/>
      <c r="G422" s="135"/>
      <c r="H422" s="135"/>
      <c r="I422" s="135"/>
      <c r="J422" s="135"/>
      <c r="K422" s="135"/>
      <c r="L422" s="135"/>
      <c r="M422" s="135"/>
      <c r="N422" s="135"/>
      <c r="O422" s="135"/>
      <c r="P422" s="135"/>
      <c r="Q422" s="135"/>
      <c r="R422" s="135"/>
      <c r="T422" s="133"/>
      <c r="U422" s="147">
        <f>'[7]5E B2'!E414</f>
        <v>0</v>
      </c>
      <c r="V422" s="132"/>
      <c r="W422" s="132"/>
      <c r="X422" s="132"/>
      <c r="Y422" s="132"/>
      <c r="Z422" s="132"/>
      <c r="AA422" s="132"/>
      <c r="AB422" s="132"/>
      <c r="AC422" s="132"/>
      <c r="AD422" s="132"/>
      <c r="AE422" s="132"/>
      <c r="AF422" s="132"/>
      <c r="AG422" s="132"/>
      <c r="AH422" s="132"/>
      <c r="AI422" s="132"/>
    </row>
    <row r="423" spans="3:35" s="128" customFormat="1" ht="21" customHeight="1">
      <c r="C423" s="134"/>
      <c r="D423" s="147">
        <f>+'5E D2'!F315</f>
        <v>0</v>
      </c>
      <c r="E423" s="135"/>
      <c r="F423" s="135"/>
      <c r="G423" s="135"/>
      <c r="H423" s="135"/>
      <c r="I423" s="135"/>
      <c r="J423" s="135"/>
      <c r="K423" s="135"/>
      <c r="L423" s="135"/>
      <c r="M423" s="135"/>
      <c r="N423" s="135"/>
      <c r="O423" s="135"/>
      <c r="P423" s="135"/>
      <c r="Q423" s="135"/>
      <c r="R423" s="136"/>
      <c r="T423" s="134"/>
      <c r="U423" s="147">
        <f>'[7]5E B2'!E415</f>
        <v>0</v>
      </c>
      <c r="V423" s="132"/>
      <c r="W423" s="132"/>
      <c r="X423" s="132"/>
      <c r="Y423" s="132"/>
      <c r="Z423" s="132"/>
      <c r="AA423" s="132"/>
      <c r="AB423" s="132"/>
      <c r="AC423" s="132"/>
      <c r="AD423" s="132"/>
      <c r="AE423" s="132"/>
      <c r="AF423" s="132"/>
      <c r="AG423" s="132"/>
      <c r="AH423" s="132"/>
      <c r="AI423" s="132"/>
    </row>
    <row r="424" spans="3:35" s="128" customFormat="1" ht="22.5" hidden="1" customHeight="1">
      <c r="C424" s="134"/>
      <c r="D424" s="147">
        <f>+'5E D2'!F316</f>
        <v>0</v>
      </c>
      <c r="E424" s="135"/>
      <c r="F424" s="135"/>
      <c r="G424" s="135"/>
      <c r="H424" s="135"/>
      <c r="I424" s="135"/>
      <c r="J424" s="135"/>
      <c r="K424" s="135"/>
      <c r="L424" s="135"/>
      <c r="M424" s="135"/>
      <c r="N424" s="135"/>
      <c r="O424" s="135"/>
      <c r="P424" s="135"/>
      <c r="Q424" s="135"/>
      <c r="R424" s="136"/>
      <c r="T424" s="134"/>
      <c r="U424" s="147">
        <f>'[7]5E B2'!E416</f>
        <v>0</v>
      </c>
      <c r="V424" s="132"/>
      <c r="W424" s="132"/>
      <c r="X424" s="132"/>
      <c r="Y424" s="132"/>
      <c r="Z424" s="132"/>
      <c r="AA424" s="132"/>
      <c r="AB424" s="132"/>
      <c r="AC424" s="132"/>
      <c r="AD424" s="132"/>
      <c r="AE424" s="132"/>
      <c r="AF424" s="132"/>
      <c r="AG424" s="132"/>
      <c r="AH424" s="132"/>
      <c r="AI424" s="132"/>
    </row>
    <row r="425" spans="3:35" s="128" customFormat="1" ht="0.75" customHeight="1">
      <c r="C425" s="134"/>
      <c r="D425" s="147">
        <f>+'5E D2'!F317</f>
        <v>0</v>
      </c>
      <c r="E425" s="135"/>
      <c r="F425" s="135"/>
      <c r="G425" s="135"/>
      <c r="H425" s="135"/>
      <c r="I425" s="135"/>
      <c r="J425" s="135"/>
      <c r="K425" s="135"/>
      <c r="L425" s="135"/>
      <c r="M425" s="135"/>
      <c r="N425" s="135"/>
      <c r="O425" s="135"/>
      <c r="P425" s="135"/>
      <c r="Q425" s="135"/>
      <c r="R425" s="136"/>
      <c r="T425" s="134"/>
      <c r="U425" s="147">
        <f>'[7]5E B2'!E417</f>
        <v>0</v>
      </c>
      <c r="V425" s="132"/>
      <c r="W425" s="132"/>
      <c r="X425" s="132"/>
      <c r="Y425" s="132"/>
      <c r="Z425" s="132"/>
      <c r="AA425" s="132"/>
      <c r="AB425" s="132"/>
      <c r="AC425" s="132"/>
      <c r="AD425" s="132"/>
      <c r="AE425" s="132"/>
      <c r="AF425" s="132"/>
      <c r="AG425" s="132"/>
      <c r="AH425" s="132"/>
      <c r="AI425" s="132"/>
    </row>
    <row r="426" spans="3:35" s="128" customFormat="1" ht="22.5" customHeight="1">
      <c r="C426" s="131"/>
      <c r="D426" s="147">
        <f>+'5E D2'!F318</f>
        <v>0</v>
      </c>
      <c r="E426" s="136"/>
      <c r="F426" s="136"/>
      <c r="G426" s="136"/>
      <c r="H426" s="136"/>
      <c r="I426" s="136"/>
      <c r="J426" s="135"/>
      <c r="K426" s="135"/>
      <c r="L426" s="135"/>
      <c r="M426" s="135"/>
      <c r="N426" s="135"/>
      <c r="O426" s="136"/>
      <c r="P426" s="136"/>
      <c r="Q426" s="136"/>
      <c r="R426" s="136"/>
      <c r="T426" s="131"/>
      <c r="U426" s="147">
        <f>'[7]5E B2'!E418</f>
        <v>0</v>
      </c>
      <c r="V426" s="132"/>
      <c r="W426" s="132"/>
      <c r="X426" s="132"/>
      <c r="Y426" s="132"/>
      <c r="Z426" s="132"/>
      <c r="AA426" s="132"/>
      <c r="AB426" s="132"/>
      <c r="AC426" s="132"/>
      <c r="AD426" s="132"/>
      <c r="AE426" s="132"/>
      <c r="AF426" s="132"/>
      <c r="AG426" s="132"/>
      <c r="AH426" s="132"/>
      <c r="AI426" s="132"/>
    </row>
    <row r="427" spans="3:35" s="128" customFormat="1" ht="22.5" hidden="1" customHeight="1">
      <c r="C427" s="131"/>
      <c r="D427" s="147">
        <f>+'5E D2'!F319</f>
        <v>0</v>
      </c>
      <c r="E427" s="136"/>
      <c r="F427" s="136"/>
      <c r="G427" s="136"/>
      <c r="H427" s="136"/>
      <c r="I427" s="136"/>
      <c r="J427" s="135"/>
      <c r="K427" s="135"/>
      <c r="L427" s="135"/>
      <c r="M427" s="135"/>
      <c r="N427" s="135"/>
      <c r="O427" s="136"/>
      <c r="P427" s="136"/>
      <c r="Q427" s="136"/>
      <c r="R427" s="136"/>
      <c r="T427" s="131"/>
      <c r="U427" s="147">
        <f>'[7]5E B2'!E419</f>
        <v>0</v>
      </c>
      <c r="V427" s="132"/>
      <c r="W427" s="132"/>
      <c r="X427" s="132"/>
      <c r="Y427" s="132"/>
      <c r="Z427" s="132"/>
      <c r="AA427" s="132"/>
      <c r="AB427" s="132"/>
      <c r="AC427" s="132"/>
      <c r="AD427" s="132"/>
      <c r="AE427" s="132"/>
      <c r="AF427" s="132"/>
      <c r="AG427" s="132"/>
      <c r="AH427" s="132"/>
      <c r="AI427" s="132"/>
    </row>
    <row r="428" spans="3:35" s="128" customFormat="1" ht="22.5" customHeight="1">
      <c r="C428" s="137"/>
      <c r="D428" s="148">
        <f>+'5E D2'!F320</f>
        <v>0</v>
      </c>
      <c r="E428" s="138"/>
      <c r="F428" s="138"/>
      <c r="G428" s="138"/>
      <c r="H428" s="138"/>
      <c r="I428" s="138"/>
      <c r="J428" s="135"/>
      <c r="K428" s="135"/>
      <c r="L428" s="135"/>
      <c r="M428" s="135"/>
      <c r="N428" s="135"/>
      <c r="O428" s="138"/>
      <c r="P428" s="138"/>
      <c r="Q428" s="138"/>
      <c r="R428" s="138"/>
      <c r="T428" s="137"/>
      <c r="U428" s="148">
        <f>'[7]5E B2'!E420</f>
        <v>0</v>
      </c>
      <c r="V428" s="139"/>
      <c r="W428" s="139"/>
      <c r="X428" s="139"/>
      <c r="Y428" s="139"/>
      <c r="Z428" s="139"/>
      <c r="AA428" s="139"/>
      <c r="AB428" s="139"/>
      <c r="AC428" s="139"/>
      <c r="AD428" s="139"/>
      <c r="AE428" s="139"/>
      <c r="AF428" s="139"/>
      <c r="AG428" s="139"/>
      <c r="AH428" s="139"/>
      <c r="AI428" s="139"/>
    </row>
    <row r="429" spans="3:35" s="128" customFormat="1" ht="21" customHeight="1">
      <c r="C429" s="129" t="s">
        <v>60</v>
      </c>
      <c r="D429" s="97">
        <f>+'5E D2'!H309</f>
        <v>0</v>
      </c>
      <c r="E429" s="130"/>
      <c r="F429" s="130"/>
      <c r="G429" s="130"/>
      <c r="H429" s="130"/>
      <c r="I429" s="130"/>
      <c r="J429" s="130"/>
      <c r="K429" s="130"/>
      <c r="L429" s="130"/>
      <c r="M429" s="130"/>
      <c r="N429" s="130"/>
      <c r="O429" s="130"/>
      <c r="P429" s="130"/>
      <c r="Q429" s="130"/>
      <c r="R429" s="130"/>
      <c r="T429" s="129" t="s">
        <v>60</v>
      </c>
      <c r="U429" s="97">
        <f>'[7]5E B2'!G409</f>
        <v>0</v>
      </c>
      <c r="V429" s="130"/>
      <c r="W429" s="130"/>
      <c r="X429" s="130"/>
      <c r="Y429" s="130"/>
      <c r="Z429" s="130"/>
      <c r="AA429" s="130"/>
      <c r="AB429" s="130"/>
      <c r="AC429" s="130"/>
      <c r="AD429" s="130"/>
      <c r="AE429" s="130"/>
      <c r="AF429" s="130"/>
      <c r="AG429" s="130"/>
      <c r="AH429" s="130"/>
      <c r="AI429" s="130"/>
    </row>
    <row r="430" spans="3:35" s="128" customFormat="1" ht="22.5" hidden="1" customHeight="1">
      <c r="C430" s="131"/>
      <c r="D430" s="147">
        <f>+'5E D2'!H310</f>
        <v>0</v>
      </c>
      <c r="E430" s="132"/>
      <c r="F430" s="132"/>
      <c r="G430" s="132"/>
      <c r="H430" s="132"/>
      <c r="I430" s="132"/>
      <c r="J430" s="132"/>
      <c r="K430" s="132"/>
      <c r="L430" s="132"/>
      <c r="M430" s="132"/>
      <c r="N430" s="132"/>
      <c r="O430" s="132"/>
      <c r="P430" s="132"/>
      <c r="Q430" s="132"/>
      <c r="R430" s="132"/>
      <c r="T430" s="131"/>
      <c r="U430" s="147">
        <f>'[7]5E B2'!G410</f>
        <v>0</v>
      </c>
      <c r="V430" s="132"/>
      <c r="W430" s="132"/>
      <c r="X430" s="132"/>
      <c r="Y430" s="132"/>
      <c r="Z430" s="132"/>
      <c r="AA430" s="132"/>
      <c r="AB430" s="132"/>
      <c r="AC430" s="132"/>
      <c r="AD430" s="132"/>
      <c r="AE430" s="132"/>
      <c r="AF430" s="132"/>
      <c r="AG430" s="132"/>
      <c r="AH430" s="132"/>
      <c r="AI430" s="132"/>
    </row>
    <row r="431" spans="3:35" s="128" customFormat="1" ht="22.5" hidden="1" customHeight="1">
      <c r="C431" s="131"/>
      <c r="D431" s="147">
        <f>+'5E D2'!H311</f>
        <v>0</v>
      </c>
      <c r="E431" s="132"/>
      <c r="F431" s="132"/>
      <c r="G431" s="132"/>
      <c r="H431" s="132"/>
      <c r="I431" s="132"/>
      <c r="J431" s="132"/>
      <c r="K431" s="132"/>
      <c r="L431" s="132"/>
      <c r="M431" s="132"/>
      <c r="N431" s="132"/>
      <c r="O431" s="132"/>
      <c r="P431" s="132"/>
      <c r="Q431" s="132"/>
      <c r="R431" s="132"/>
      <c r="T431" s="131"/>
      <c r="U431" s="147">
        <f>'[7]5E B2'!G411</f>
        <v>0</v>
      </c>
      <c r="V431" s="132"/>
      <c r="W431" s="132"/>
      <c r="X431" s="132"/>
      <c r="Y431" s="132"/>
      <c r="Z431" s="132"/>
      <c r="AA431" s="132"/>
      <c r="AB431" s="132"/>
      <c r="AC431" s="132"/>
      <c r="AD431" s="132"/>
      <c r="AE431" s="132"/>
      <c r="AF431" s="132"/>
      <c r="AG431" s="132"/>
      <c r="AH431" s="132"/>
      <c r="AI431" s="132"/>
    </row>
    <row r="432" spans="3:35" s="128" customFormat="1" ht="22.5" customHeight="1">
      <c r="C432" s="133">
        <f>+C420+1</f>
        <v>46142</v>
      </c>
      <c r="D432" s="147">
        <f>+'5E D2'!H312</f>
        <v>0</v>
      </c>
      <c r="E432" s="132"/>
      <c r="F432" s="132"/>
      <c r="G432" s="132"/>
      <c r="H432" s="132"/>
      <c r="I432" s="132"/>
      <c r="J432" s="132"/>
      <c r="K432" s="132"/>
      <c r="L432" s="132"/>
      <c r="M432" s="132"/>
      <c r="N432" s="132"/>
      <c r="O432" s="132"/>
      <c r="P432" s="132"/>
      <c r="Q432" s="132"/>
      <c r="R432" s="132"/>
      <c r="T432" s="133">
        <f>+T420+1</f>
        <v>46149</v>
      </c>
      <c r="U432" s="147">
        <f>'[7]5E B2'!G412</f>
        <v>0</v>
      </c>
      <c r="V432" s="132"/>
      <c r="W432" s="132"/>
      <c r="X432" s="132"/>
      <c r="Y432" s="132"/>
      <c r="Z432" s="132"/>
      <c r="AA432" s="132"/>
      <c r="AB432" s="132"/>
      <c r="AC432" s="132"/>
      <c r="AD432" s="132"/>
      <c r="AE432" s="132"/>
      <c r="AF432" s="132"/>
      <c r="AG432" s="132"/>
      <c r="AH432" s="132"/>
      <c r="AI432" s="132"/>
    </row>
    <row r="433" spans="3:35" s="128" customFormat="1" ht="22.5" hidden="1" customHeight="1">
      <c r="C433" s="133"/>
      <c r="D433" s="147">
        <f>+'5E D2'!H313</f>
        <v>0</v>
      </c>
      <c r="E433" s="135"/>
      <c r="F433" s="135"/>
      <c r="G433" s="135"/>
      <c r="H433" s="135"/>
      <c r="I433" s="135"/>
      <c r="J433" s="135"/>
      <c r="K433" s="135"/>
      <c r="L433" s="135"/>
      <c r="M433" s="135"/>
      <c r="N433" s="135"/>
      <c r="O433" s="135"/>
      <c r="P433" s="135"/>
      <c r="Q433" s="135"/>
      <c r="R433" s="135"/>
      <c r="T433" s="133"/>
      <c r="U433" s="147">
        <f>'[7]5E B2'!G413</f>
        <v>0</v>
      </c>
      <c r="V433" s="132"/>
      <c r="W433" s="132"/>
      <c r="X433" s="132"/>
      <c r="Y433" s="132"/>
      <c r="Z433" s="132"/>
      <c r="AA433" s="132"/>
      <c r="AB433" s="132"/>
      <c r="AC433" s="132"/>
      <c r="AD433" s="132"/>
      <c r="AE433" s="132"/>
      <c r="AF433" s="132"/>
      <c r="AG433" s="132"/>
      <c r="AH433" s="132"/>
      <c r="AI433" s="132"/>
    </row>
    <row r="434" spans="3:35" s="128" customFormat="1" ht="22.5" hidden="1" customHeight="1">
      <c r="C434" s="133"/>
      <c r="D434" s="147">
        <f>+'5E D2'!H314</f>
        <v>0</v>
      </c>
      <c r="E434" s="135"/>
      <c r="F434" s="135"/>
      <c r="G434" s="135"/>
      <c r="H434" s="135"/>
      <c r="I434" s="135"/>
      <c r="J434" s="135"/>
      <c r="K434" s="135"/>
      <c r="L434" s="135"/>
      <c r="M434" s="135"/>
      <c r="N434" s="135"/>
      <c r="O434" s="135"/>
      <c r="P434" s="135"/>
      <c r="Q434" s="135"/>
      <c r="R434" s="135"/>
      <c r="T434" s="133"/>
      <c r="U434" s="147">
        <f>'[7]5E B2'!G414</f>
        <v>0</v>
      </c>
      <c r="V434" s="132"/>
      <c r="W434" s="132"/>
      <c r="X434" s="132"/>
      <c r="Y434" s="132"/>
      <c r="Z434" s="132"/>
      <c r="AA434" s="132"/>
      <c r="AB434" s="132"/>
      <c r="AC434" s="132"/>
      <c r="AD434" s="132"/>
      <c r="AE434" s="132"/>
      <c r="AF434" s="132"/>
      <c r="AG434" s="132"/>
      <c r="AH434" s="132"/>
      <c r="AI434" s="132"/>
    </row>
    <row r="435" spans="3:35" s="128" customFormat="1" ht="21.75" customHeight="1">
      <c r="C435" s="134"/>
      <c r="D435" s="147">
        <f>+'5E D2'!H315</f>
        <v>0</v>
      </c>
      <c r="E435" s="135"/>
      <c r="F435" s="135"/>
      <c r="G435" s="135"/>
      <c r="H435" s="135"/>
      <c r="I435" s="135"/>
      <c r="J435" s="135"/>
      <c r="K435" s="135"/>
      <c r="L435" s="135"/>
      <c r="M435" s="135"/>
      <c r="N435" s="135"/>
      <c r="O435" s="135"/>
      <c r="P435" s="135"/>
      <c r="Q435" s="135"/>
      <c r="R435" s="136"/>
      <c r="T435" s="134"/>
      <c r="U435" s="147">
        <f>'[7]5E B2'!G415</f>
        <v>0</v>
      </c>
      <c r="V435" s="132"/>
      <c r="W435" s="132"/>
      <c r="X435" s="132"/>
      <c r="Y435" s="132"/>
      <c r="Z435" s="132"/>
      <c r="AA435" s="132"/>
      <c r="AB435" s="132"/>
      <c r="AC435" s="132"/>
      <c r="AD435" s="132"/>
      <c r="AE435" s="132"/>
      <c r="AF435" s="132"/>
      <c r="AG435" s="132"/>
      <c r="AH435" s="132"/>
      <c r="AI435" s="132"/>
    </row>
    <row r="436" spans="3:35" s="128" customFormat="1" ht="22.5" hidden="1" customHeight="1">
      <c r="C436" s="134"/>
      <c r="D436" s="147">
        <f>+'5E D2'!H316</f>
        <v>0</v>
      </c>
      <c r="E436" s="135"/>
      <c r="F436" s="135"/>
      <c r="G436" s="135"/>
      <c r="H436" s="135"/>
      <c r="I436" s="135"/>
      <c r="J436" s="135"/>
      <c r="K436" s="135"/>
      <c r="L436" s="135"/>
      <c r="M436" s="135"/>
      <c r="N436" s="135"/>
      <c r="O436" s="135"/>
      <c r="P436" s="135"/>
      <c r="Q436" s="135"/>
      <c r="R436" s="136"/>
      <c r="T436" s="134"/>
      <c r="U436" s="147">
        <f>'[7]5E B2'!G416</f>
        <v>0</v>
      </c>
      <c r="V436" s="132"/>
      <c r="W436" s="132"/>
      <c r="X436" s="132"/>
      <c r="Y436" s="132"/>
      <c r="Z436" s="132"/>
      <c r="AA436" s="132"/>
      <c r="AB436" s="132"/>
      <c r="AC436" s="132"/>
      <c r="AD436" s="132"/>
      <c r="AE436" s="132"/>
      <c r="AF436" s="132"/>
      <c r="AG436" s="132"/>
      <c r="AH436" s="132"/>
      <c r="AI436" s="132"/>
    </row>
    <row r="437" spans="3:35" s="128" customFormat="1" ht="0.75" customHeight="1">
      <c r="C437" s="134"/>
      <c r="D437" s="147">
        <f>+'5E D2'!H317</f>
        <v>0</v>
      </c>
      <c r="E437" s="135"/>
      <c r="F437" s="135"/>
      <c r="G437" s="135"/>
      <c r="H437" s="135"/>
      <c r="I437" s="135"/>
      <c r="J437" s="135"/>
      <c r="K437" s="135"/>
      <c r="L437" s="135"/>
      <c r="M437" s="135"/>
      <c r="N437" s="135"/>
      <c r="O437" s="135"/>
      <c r="P437" s="135"/>
      <c r="Q437" s="135"/>
      <c r="R437" s="136"/>
      <c r="T437" s="134"/>
      <c r="U437" s="147">
        <f>'[7]5E B2'!G417</f>
        <v>0</v>
      </c>
      <c r="V437" s="132"/>
      <c r="W437" s="132"/>
      <c r="X437" s="132"/>
      <c r="Y437" s="132"/>
      <c r="Z437" s="132"/>
      <c r="AA437" s="132"/>
      <c r="AB437" s="132"/>
      <c r="AC437" s="132"/>
      <c r="AD437" s="132"/>
      <c r="AE437" s="132"/>
      <c r="AF437" s="132"/>
      <c r="AG437" s="132"/>
      <c r="AH437" s="132"/>
      <c r="AI437" s="132"/>
    </row>
    <row r="438" spans="3:35" s="128" customFormat="1" ht="22.5" customHeight="1">
      <c r="C438" s="131"/>
      <c r="D438" s="147">
        <f>+'5E D2'!H318</f>
        <v>0</v>
      </c>
      <c r="E438" s="136"/>
      <c r="F438" s="136"/>
      <c r="G438" s="136"/>
      <c r="H438" s="136"/>
      <c r="I438" s="136"/>
      <c r="J438" s="135"/>
      <c r="K438" s="135"/>
      <c r="L438" s="135"/>
      <c r="M438" s="135"/>
      <c r="N438" s="135"/>
      <c r="O438" s="136"/>
      <c r="P438" s="136"/>
      <c r="Q438" s="136"/>
      <c r="R438" s="136"/>
      <c r="T438" s="131"/>
      <c r="U438" s="147">
        <f>'[7]5E B2'!G418</f>
        <v>0</v>
      </c>
      <c r="V438" s="132"/>
      <c r="W438" s="132"/>
      <c r="X438" s="132"/>
      <c r="Y438" s="132"/>
      <c r="Z438" s="132"/>
      <c r="AA438" s="132"/>
      <c r="AB438" s="132"/>
      <c r="AC438" s="132"/>
      <c r="AD438" s="132"/>
      <c r="AE438" s="132"/>
      <c r="AF438" s="132"/>
      <c r="AG438" s="132"/>
      <c r="AH438" s="132"/>
      <c r="AI438" s="132"/>
    </row>
    <row r="439" spans="3:35" s="128" customFormat="1" ht="22.5" hidden="1" customHeight="1">
      <c r="C439" s="131"/>
      <c r="D439" s="147">
        <f>+'5E D2'!H319</f>
        <v>0</v>
      </c>
      <c r="E439" s="136"/>
      <c r="F439" s="136"/>
      <c r="G439" s="136"/>
      <c r="H439" s="136"/>
      <c r="I439" s="136"/>
      <c r="J439" s="135"/>
      <c r="K439" s="135"/>
      <c r="L439" s="135"/>
      <c r="M439" s="135"/>
      <c r="N439" s="135"/>
      <c r="O439" s="136"/>
      <c r="P439" s="136"/>
      <c r="Q439" s="136"/>
      <c r="R439" s="136"/>
      <c r="T439" s="131"/>
      <c r="U439" s="147">
        <f>'[7]5E B2'!G419</f>
        <v>0</v>
      </c>
      <c r="V439" s="132"/>
      <c r="W439" s="132"/>
      <c r="X439" s="132"/>
      <c r="Y439" s="132"/>
      <c r="Z439" s="132"/>
      <c r="AA439" s="132"/>
      <c r="AB439" s="132"/>
      <c r="AC439" s="132"/>
      <c r="AD439" s="132"/>
      <c r="AE439" s="132"/>
      <c r="AF439" s="132"/>
      <c r="AG439" s="132"/>
      <c r="AH439" s="132"/>
      <c r="AI439" s="132"/>
    </row>
    <row r="440" spans="3:35" s="128" customFormat="1" ht="22.5" customHeight="1">
      <c r="C440" s="137"/>
      <c r="D440" s="148">
        <f>+'5E D2'!H320</f>
        <v>0</v>
      </c>
      <c r="E440" s="138"/>
      <c r="F440" s="138"/>
      <c r="G440" s="138"/>
      <c r="H440" s="138"/>
      <c r="I440" s="138"/>
      <c r="J440" s="135"/>
      <c r="K440" s="135"/>
      <c r="L440" s="135"/>
      <c r="M440" s="135"/>
      <c r="N440" s="135"/>
      <c r="O440" s="138"/>
      <c r="P440" s="138"/>
      <c r="Q440" s="138"/>
      <c r="R440" s="138"/>
      <c r="T440" s="137"/>
      <c r="U440" s="148">
        <f>'[7]5E B2'!G420</f>
        <v>0</v>
      </c>
      <c r="V440" s="140"/>
      <c r="W440" s="140"/>
      <c r="X440" s="140"/>
      <c r="Y440" s="140"/>
      <c r="Z440" s="140"/>
      <c r="AA440" s="140"/>
      <c r="AB440" s="140"/>
      <c r="AC440" s="140"/>
      <c r="AD440" s="140"/>
      <c r="AE440" s="140"/>
      <c r="AF440" s="140"/>
      <c r="AG440" s="138"/>
      <c r="AH440" s="138"/>
      <c r="AI440" s="138"/>
    </row>
    <row r="441" spans="3:35" s="128" customFormat="1" ht="21" customHeight="1">
      <c r="C441" s="129" t="s">
        <v>61</v>
      </c>
      <c r="D441" s="97">
        <f>+'5E D2'!J309</f>
        <v>0</v>
      </c>
      <c r="E441" s="130"/>
      <c r="F441" s="130"/>
      <c r="G441" s="130"/>
      <c r="H441" s="130"/>
      <c r="I441" s="130"/>
      <c r="J441" s="130"/>
      <c r="K441" s="130"/>
      <c r="L441" s="130"/>
      <c r="M441" s="130"/>
      <c r="N441" s="130"/>
      <c r="O441" s="130"/>
      <c r="P441" s="130"/>
      <c r="Q441" s="130"/>
      <c r="R441" s="130"/>
      <c r="T441" s="129" t="s">
        <v>61</v>
      </c>
      <c r="U441" s="97">
        <f>'[7]5E B2'!I409</f>
        <v>0</v>
      </c>
      <c r="V441" s="130"/>
      <c r="W441" s="130"/>
      <c r="X441" s="130"/>
      <c r="Y441" s="130"/>
      <c r="Z441" s="130"/>
      <c r="AA441" s="130"/>
      <c r="AB441" s="130"/>
      <c r="AC441" s="130"/>
      <c r="AD441" s="130"/>
      <c r="AE441" s="130"/>
      <c r="AF441" s="130"/>
      <c r="AG441" s="130"/>
      <c r="AH441" s="130"/>
      <c r="AI441" s="130"/>
    </row>
    <row r="442" spans="3:35" s="128" customFormat="1" ht="22.5" hidden="1" customHeight="1">
      <c r="C442" s="131"/>
      <c r="D442" s="147">
        <f>+'5E D2'!J310</f>
        <v>0</v>
      </c>
      <c r="E442" s="132"/>
      <c r="F442" s="132"/>
      <c r="G442" s="132"/>
      <c r="H442" s="132"/>
      <c r="I442" s="132"/>
      <c r="J442" s="132"/>
      <c r="K442" s="132"/>
      <c r="L442" s="132"/>
      <c r="M442" s="132"/>
      <c r="N442" s="132"/>
      <c r="O442" s="132"/>
      <c r="P442" s="132"/>
      <c r="Q442" s="132"/>
      <c r="R442" s="132"/>
      <c r="T442" s="131"/>
      <c r="U442" s="147">
        <f>'[7]5E B2'!I410</f>
        <v>0</v>
      </c>
      <c r="V442" s="132"/>
      <c r="W442" s="132"/>
      <c r="X442" s="132"/>
      <c r="Y442" s="132"/>
      <c r="Z442" s="132"/>
      <c r="AA442" s="132"/>
      <c r="AB442" s="132"/>
      <c r="AC442" s="132"/>
      <c r="AD442" s="132"/>
      <c r="AE442" s="132"/>
      <c r="AF442" s="132"/>
      <c r="AG442" s="132"/>
      <c r="AH442" s="132"/>
      <c r="AI442" s="132"/>
    </row>
    <row r="443" spans="3:35" s="128" customFormat="1" ht="22.5" hidden="1" customHeight="1">
      <c r="C443" s="131"/>
      <c r="D443" s="147">
        <f>+'5E D2'!J311</f>
        <v>0</v>
      </c>
      <c r="E443" s="132"/>
      <c r="F443" s="132"/>
      <c r="G443" s="132"/>
      <c r="H443" s="132"/>
      <c r="I443" s="132"/>
      <c r="J443" s="132"/>
      <c r="K443" s="132"/>
      <c r="L443" s="132"/>
      <c r="M443" s="132"/>
      <c r="N443" s="132"/>
      <c r="O443" s="132"/>
      <c r="P443" s="132"/>
      <c r="Q443" s="132"/>
      <c r="R443" s="132"/>
      <c r="T443" s="131"/>
      <c r="U443" s="147">
        <f>'[7]5E B2'!I411</f>
        <v>0</v>
      </c>
      <c r="V443" s="132"/>
      <c r="W443" s="132"/>
      <c r="X443" s="132"/>
      <c r="Y443" s="132"/>
      <c r="Z443" s="132"/>
      <c r="AA443" s="132"/>
      <c r="AB443" s="132"/>
      <c r="AC443" s="132"/>
      <c r="AD443" s="132"/>
      <c r="AE443" s="132"/>
      <c r="AF443" s="132"/>
      <c r="AG443" s="132"/>
      <c r="AH443" s="132"/>
      <c r="AI443" s="132"/>
    </row>
    <row r="444" spans="3:35" s="128" customFormat="1" ht="22.5" customHeight="1">
      <c r="C444" s="133">
        <f>+C432+1</f>
        <v>46143</v>
      </c>
      <c r="D444" s="147">
        <f>+'5E D2'!J312</f>
        <v>0</v>
      </c>
      <c r="E444" s="132"/>
      <c r="F444" s="132"/>
      <c r="G444" s="132"/>
      <c r="H444" s="132"/>
      <c r="I444" s="132"/>
      <c r="J444" s="132"/>
      <c r="K444" s="135"/>
      <c r="L444" s="135"/>
      <c r="M444" s="135"/>
      <c r="N444" s="135"/>
      <c r="O444" s="135"/>
      <c r="P444" s="135"/>
      <c r="Q444" s="135"/>
      <c r="R444" s="135"/>
      <c r="T444" s="133">
        <f>+T432+1</f>
        <v>46150</v>
      </c>
      <c r="U444" s="147">
        <f>'[7]5E B2'!I412</f>
        <v>0</v>
      </c>
      <c r="V444" s="132"/>
      <c r="W444" s="132"/>
      <c r="X444" s="132"/>
      <c r="Y444" s="132"/>
      <c r="Z444" s="132"/>
      <c r="AA444" s="132"/>
      <c r="AB444" s="132"/>
      <c r="AC444" s="132"/>
      <c r="AD444" s="132"/>
      <c r="AE444" s="132"/>
      <c r="AF444" s="132"/>
      <c r="AG444" s="132"/>
      <c r="AH444" s="132"/>
      <c r="AI444" s="132"/>
    </row>
    <row r="445" spans="3:35" s="128" customFormat="1" ht="22.5" hidden="1" customHeight="1">
      <c r="C445" s="133"/>
      <c r="D445" s="147">
        <f>+'5E D2'!J313</f>
        <v>0</v>
      </c>
      <c r="E445" s="135"/>
      <c r="F445" s="135"/>
      <c r="G445" s="135"/>
      <c r="H445" s="135"/>
      <c r="I445" s="135"/>
      <c r="J445" s="135"/>
      <c r="K445" s="135"/>
      <c r="L445" s="135"/>
      <c r="M445" s="135"/>
      <c r="N445" s="135"/>
      <c r="O445" s="135"/>
      <c r="P445" s="135"/>
      <c r="Q445" s="135"/>
      <c r="R445" s="135"/>
      <c r="T445" s="133"/>
      <c r="U445" s="147">
        <f>'[7]5E B2'!I413</f>
        <v>0</v>
      </c>
      <c r="V445" s="132"/>
      <c r="W445" s="132"/>
      <c r="X445" s="132"/>
      <c r="Y445" s="132"/>
      <c r="Z445" s="132"/>
      <c r="AA445" s="132"/>
      <c r="AB445" s="132"/>
      <c r="AC445" s="132"/>
      <c r="AD445" s="132"/>
      <c r="AE445" s="132"/>
      <c r="AF445" s="132"/>
      <c r="AG445" s="132"/>
      <c r="AH445" s="132"/>
      <c r="AI445" s="132"/>
    </row>
    <row r="446" spans="3:35" s="128" customFormat="1" ht="22.5" hidden="1" customHeight="1">
      <c r="C446" s="133"/>
      <c r="D446" s="147">
        <f>+'5E D2'!J314</f>
        <v>0</v>
      </c>
      <c r="E446" s="135"/>
      <c r="F446" s="135"/>
      <c r="G446" s="135"/>
      <c r="H446" s="135"/>
      <c r="I446" s="135"/>
      <c r="J446" s="135"/>
      <c r="K446" s="135"/>
      <c r="L446" s="135"/>
      <c r="M446" s="135"/>
      <c r="N446" s="135"/>
      <c r="O446" s="135"/>
      <c r="P446" s="135"/>
      <c r="Q446" s="135"/>
      <c r="R446" s="135"/>
      <c r="T446" s="133"/>
      <c r="U446" s="147">
        <f>'[7]5E B2'!I414</f>
        <v>0</v>
      </c>
      <c r="V446" s="132"/>
      <c r="W446" s="132"/>
      <c r="X446" s="132"/>
      <c r="Y446" s="132"/>
      <c r="Z446" s="132"/>
      <c r="AA446" s="132"/>
      <c r="AB446" s="132"/>
      <c r="AC446" s="132"/>
      <c r="AD446" s="132"/>
      <c r="AE446" s="132"/>
      <c r="AF446" s="132"/>
      <c r="AG446" s="132"/>
      <c r="AH446" s="132"/>
      <c r="AI446" s="132"/>
    </row>
    <row r="447" spans="3:35" s="128" customFormat="1" ht="21.75" customHeight="1">
      <c r="C447" s="134"/>
      <c r="D447" s="147">
        <f>+'5E D2'!J315</f>
        <v>0</v>
      </c>
      <c r="E447" s="135"/>
      <c r="F447" s="135"/>
      <c r="G447" s="135"/>
      <c r="H447" s="135"/>
      <c r="I447" s="135"/>
      <c r="J447" s="135"/>
      <c r="K447" s="135"/>
      <c r="L447" s="135"/>
      <c r="M447" s="135"/>
      <c r="N447" s="135"/>
      <c r="O447" s="135"/>
      <c r="P447" s="135"/>
      <c r="Q447" s="135"/>
      <c r="R447" s="136"/>
      <c r="T447" s="134"/>
      <c r="U447" s="147">
        <f>'[7]5E B2'!I415</f>
        <v>0</v>
      </c>
      <c r="V447" s="132"/>
      <c r="W447" s="132"/>
      <c r="X447" s="132"/>
      <c r="Y447" s="132"/>
      <c r="Z447" s="132"/>
      <c r="AA447" s="132"/>
      <c r="AB447" s="132"/>
      <c r="AC447" s="132"/>
      <c r="AD447" s="132"/>
      <c r="AE447" s="132"/>
      <c r="AF447" s="132"/>
      <c r="AG447" s="132"/>
      <c r="AH447" s="132"/>
      <c r="AI447" s="132"/>
    </row>
    <row r="448" spans="3:35" s="128" customFormat="1" ht="22.5" hidden="1" customHeight="1">
      <c r="C448" s="134"/>
      <c r="D448" s="147">
        <f>+'5E D2'!J316</f>
        <v>0</v>
      </c>
      <c r="E448" s="135"/>
      <c r="F448" s="135"/>
      <c r="G448" s="135"/>
      <c r="H448" s="135"/>
      <c r="I448" s="135"/>
      <c r="J448" s="135"/>
      <c r="K448" s="135"/>
      <c r="L448" s="135"/>
      <c r="M448" s="135"/>
      <c r="N448" s="135"/>
      <c r="O448" s="135"/>
      <c r="P448" s="135"/>
      <c r="Q448" s="135"/>
      <c r="R448" s="136"/>
      <c r="T448" s="134"/>
      <c r="U448" s="147">
        <f>'[7]5E B2'!I416</f>
        <v>0</v>
      </c>
      <c r="V448" s="132"/>
      <c r="W448" s="132"/>
      <c r="X448" s="132"/>
      <c r="Y448" s="132"/>
      <c r="Z448" s="132"/>
      <c r="AA448" s="132"/>
      <c r="AB448" s="132"/>
      <c r="AC448" s="132"/>
      <c r="AD448" s="132"/>
      <c r="AE448" s="132"/>
      <c r="AF448" s="132"/>
      <c r="AG448" s="132"/>
      <c r="AH448" s="132"/>
      <c r="AI448" s="132"/>
    </row>
    <row r="449" spans="1:35" s="128" customFormat="1" ht="0.75" customHeight="1">
      <c r="C449" s="134"/>
      <c r="D449" s="147">
        <f>+'5E D2'!J317</f>
        <v>0</v>
      </c>
      <c r="E449" s="135"/>
      <c r="F449" s="135"/>
      <c r="G449" s="135"/>
      <c r="H449" s="135"/>
      <c r="I449" s="135"/>
      <c r="J449" s="135"/>
      <c r="K449" s="135"/>
      <c r="L449" s="135"/>
      <c r="M449" s="135"/>
      <c r="N449" s="135"/>
      <c r="O449" s="135"/>
      <c r="P449" s="135"/>
      <c r="Q449" s="135"/>
      <c r="R449" s="136"/>
      <c r="T449" s="134"/>
      <c r="U449" s="147">
        <f>'[7]5E B2'!I417</f>
        <v>0</v>
      </c>
      <c r="V449" s="132"/>
      <c r="W449" s="132"/>
      <c r="X449" s="132"/>
      <c r="Y449" s="132"/>
      <c r="Z449" s="132"/>
      <c r="AA449" s="132"/>
      <c r="AB449" s="132"/>
      <c r="AC449" s="132"/>
      <c r="AD449" s="132"/>
      <c r="AE449" s="132"/>
      <c r="AF449" s="132"/>
      <c r="AG449" s="132"/>
      <c r="AH449" s="132"/>
      <c r="AI449" s="132"/>
    </row>
    <row r="450" spans="1:35" s="128" customFormat="1" ht="22.5" customHeight="1">
      <c r="C450" s="131"/>
      <c r="D450" s="147">
        <f>+'5E D2'!J318</f>
        <v>0</v>
      </c>
      <c r="E450" s="136"/>
      <c r="F450" s="136"/>
      <c r="G450" s="136"/>
      <c r="H450" s="136"/>
      <c r="I450" s="136"/>
      <c r="J450" s="135"/>
      <c r="K450" s="135"/>
      <c r="L450" s="135"/>
      <c r="M450" s="135"/>
      <c r="N450" s="135"/>
      <c r="O450" s="136"/>
      <c r="P450" s="136"/>
      <c r="Q450" s="136"/>
      <c r="R450" s="136"/>
      <c r="T450" s="131"/>
      <c r="U450" s="147">
        <f>'[7]5E B2'!I418</f>
        <v>0</v>
      </c>
      <c r="V450" s="132"/>
      <c r="W450" s="132"/>
      <c r="X450" s="132"/>
      <c r="Y450" s="132"/>
      <c r="Z450" s="132"/>
      <c r="AA450" s="132"/>
      <c r="AB450" s="132"/>
      <c r="AC450" s="132"/>
      <c r="AD450" s="132"/>
      <c r="AE450" s="132"/>
      <c r="AF450" s="132"/>
      <c r="AG450" s="132"/>
      <c r="AH450" s="132"/>
      <c r="AI450" s="132"/>
    </row>
    <row r="451" spans="1:35" s="128" customFormat="1" ht="22.5" hidden="1" customHeight="1">
      <c r="C451" s="131"/>
      <c r="D451" s="147">
        <f>+'5E D2'!J319</f>
        <v>0</v>
      </c>
      <c r="E451" s="136"/>
      <c r="F451" s="136"/>
      <c r="G451" s="136"/>
      <c r="H451" s="136"/>
      <c r="I451" s="136"/>
      <c r="J451" s="135"/>
      <c r="K451" s="135"/>
      <c r="L451" s="135"/>
      <c r="M451" s="135"/>
      <c r="N451" s="135"/>
      <c r="O451" s="136"/>
      <c r="P451" s="136"/>
      <c r="Q451" s="136"/>
      <c r="R451" s="136"/>
      <c r="T451" s="131"/>
      <c r="U451" s="147">
        <f>'[7]5E B2'!I419</f>
        <v>0</v>
      </c>
      <c r="V451" s="132"/>
      <c r="W451" s="132"/>
      <c r="X451" s="132"/>
      <c r="Y451" s="132"/>
      <c r="Z451" s="132"/>
      <c r="AA451" s="132"/>
      <c r="AB451" s="132"/>
      <c r="AC451" s="132"/>
      <c r="AD451" s="132"/>
      <c r="AE451" s="132"/>
      <c r="AF451" s="132"/>
      <c r="AG451" s="132"/>
      <c r="AH451" s="132"/>
      <c r="AI451" s="132"/>
    </row>
    <row r="452" spans="1:35" s="128" customFormat="1" ht="22.5" customHeight="1">
      <c r="C452" s="137"/>
      <c r="D452" s="148">
        <f>+'5E D2'!J320</f>
        <v>0</v>
      </c>
      <c r="E452" s="138"/>
      <c r="F452" s="138"/>
      <c r="G452" s="138"/>
      <c r="H452" s="138"/>
      <c r="I452" s="138"/>
      <c r="J452" s="135"/>
      <c r="K452" s="135"/>
      <c r="L452" s="135"/>
      <c r="M452" s="135"/>
      <c r="N452" s="135"/>
      <c r="O452" s="138"/>
      <c r="P452" s="138"/>
      <c r="Q452" s="138"/>
      <c r="R452" s="138"/>
      <c r="T452" s="137"/>
      <c r="U452" s="148">
        <f>'[7]5E B2'!I420</f>
        <v>0</v>
      </c>
      <c r="V452" s="139"/>
      <c r="W452" s="139"/>
      <c r="X452" s="139"/>
      <c r="Y452" s="139"/>
      <c r="Z452" s="139"/>
      <c r="AA452" s="139"/>
      <c r="AB452" s="139"/>
      <c r="AC452" s="139"/>
      <c r="AD452" s="139"/>
      <c r="AE452" s="139"/>
      <c r="AF452" s="139"/>
      <c r="AG452" s="139"/>
      <c r="AH452" s="139"/>
      <c r="AI452" s="139"/>
    </row>
    <row r="453" spans="1:35">
      <c r="C453" s="309"/>
      <c r="D453" s="309"/>
      <c r="E453" s="309"/>
      <c r="F453" s="309"/>
      <c r="G453" s="309"/>
      <c r="H453" s="309"/>
      <c r="I453" s="309"/>
      <c r="J453" s="309"/>
      <c r="K453" s="309"/>
      <c r="L453" s="309"/>
      <c r="M453" s="309"/>
      <c r="N453" s="309"/>
      <c r="O453" s="309"/>
      <c r="P453" s="309"/>
      <c r="Q453" s="309"/>
      <c r="R453" s="309"/>
      <c r="T453" s="309"/>
      <c r="U453" s="309"/>
      <c r="V453" s="309"/>
      <c r="W453" s="309"/>
      <c r="X453" s="309"/>
      <c r="Y453" s="309"/>
      <c r="Z453" s="309"/>
      <c r="AA453" s="309"/>
      <c r="AB453" s="309"/>
      <c r="AC453" s="309"/>
      <c r="AD453" s="309"/>
    </row>
    <row r="454" spans="1:35">
      <c r="C454" s="141"/>
      <c r="D454" s="141"/>
      <c r="E454" s="141"/>
      <c r="F454" s="141"/>
      <c r="G454" s="141"/>
      <c r="H454" s="141"/>
      <c r="I454" s="141"/>
      <c r="J454" s="141"/>
      <c r="K454" s="141"/>
      <c r="L454" s="141"/>
      <c r="M454" s="141"/>
      <c r="N454" s="141"/>
      <c r="O454" s="141"/>
      <c r="P454" s="141"/>
      <c r="Q454" s="141"/>
      <c r="R454" s="141"/>
      <c r="T454" s="141"/>
      <c r="U454" s="141"/>
      <c r="V454" s="141"/>
      <c r="W454" s="141"/>
      <c r="X454" s="141"/>
      <c r="Y454" s="141"/>
      <c r="Z454" s="141"/>
      <c r="AA454" s="141"/>
      <c r="AB454" s="141"/>
      <c r="AC454" s="141"/>
      <c r="AD454" s="141"/>
      <c r="AE454" s="141"/>
      <c r="AF454" s="141"/>
      <c r="AG454" s="141"/>
      <c r="AH454" s="141"/>
      <c r="AI454" s="141"/>
    </row>
    <row r="455" spans="1:35">
      <c r="C455" s="310"/>
      <c r="D455" s="310"/>
      <c r="E455" s="310"/>
      <c r="F455" s="310"/>
      <c r="G455" s="310"/>
      <c r="H455" s="310"/>
      <c r="I455" s="310"/>
      <c r="J455" s="310"/>
      <c r="K455" s="310"/>
      <c r="L455" s="310"/>
      <c r="M455" s="310"/>
      <c r="N455" s="310"/>
      <c r="O455" s="310"/>
      <c r="P455" s="310"/>
      <c r="Q455" s="310"/>
      <c r="R455" s="310"/>
      <c r="T455" s="310"/>
      <c r="U455" s="310"/>
      <c r="V455" s="310"/>
      <c r="W455" s="310"/>
      <c r="X455" s="310"/>
      <c r="Y455" s="310"/>
      <c r="Z455" s="310"/>
      <c r="AA455" s="310"/>
      <c r="AB455" s="310"/>
      <c r="AC455" s="310"/>
      <c r="AD455" s="310"/>
    </row>
    <row r="457" spans="1:35" ht="53.25" customHeight="1">
      <c r="C457" s="115"/>
      <c r="D457" s="116"/>
      <c r="E457" s="117"/>
      <c r="F457" s="117"/>
      <c r="G457" s="117"/>
      <c r="H457" s="117"/>
      <c r="I457" s="117"/>
      <c r="J457" s="117"/>
      <c r="K457" s="117"/>
      <c r="L457" s="117"/>
      <c r="M457" s="117"/>
      <c r="N457" s="117"/>
      <c r="O457" s="117"/>
      <c r="P457" s="117"/>
      <c r="Q457" s="117"/>
      <c r="R457" s="117"/>
      <c r="T457" s="115"/>
      <c r="U457" s="116"/>
      <c r="V457" s="117"/>
      <c r="W457" s="117"/>
      <c r="X457" s="117"/>
      <c r="Y457" s="117"/>
      <c r="Z457" s="117"/>
      <c r="AA457" s="117"/>
      <c r="AB457" s="117"/>
      <c r="AC457" s="117"/>
      <c r="AD457" s="117"/>
      <c r="AE457" s="117"/>
      <c r="AF457" s="117"/>
      <c r="AG457" s="117"/>
      <c r="AH457" s="117"/>
      <c r="AI457" s="117"/>
    </row>
    <row r="458" spans="1:35" ht="5.25" customHeight="1"/>
    <row r="459" spans="1:35">
      <c r="A459" s="119" t="s">
        <v>28</v>
      </c>
      <c r="C459" s="302" t="str">
        <f>C3</f>
        <v>Année 2021/2022</v>
      </c>
      <c r="D459" s="302"/>
      <c r="E459" s="120"/>
      <c r="F459" s="120"/>
      <c r="G459" s="120"/>
      <c r="H459" s="120"/>
      <c r="I459" s="120"/>
      <c r="J459" s="120"/>
      <c r="K459" s="303" t="str">
        <f>+CONCATENATE("Période ",$A$8)</f>
        <v>Période 4</v>
      </c>
      <c r="L459" s="303"/>
      <c r="M459" s="303"/>
      <c r="N459" s="303"/>
      <c r="O459" s="303"/>
      <c r="P459" s="303"/>
      <c r="Q459" s="303"/>
      <c r="R459" s="303"/>
      <c r="T459" s="302" t="str">
        <f>+C459</f>
        <v>Année 2021/2022</v>
      </c>
      <c r="U459" s="302"/>
      <c r="V459" s="120"/>
      <c r="W459" s="120"/>
      <c r="X459" s="120"/>
      <c r="Y459" s="120"/>
      <c r="Z459" s="120"/>
      <c r="AA459" s="120"/>
      <c r="AB459" s="303" t="str">
        <f>+CONCATENATE("Période ",$A$8)</f>
        <v>Période 4</v>
      </c>
      <c r="AC459" s="303"/>
      <c r="AD459" s="303"/>
      <c r="AE459" s="303"/>
      <c r="AF459" s="303"/>
      <c r="AG459" s="303"/>
      <c r="AH459" s="303"/>
      <c r="AI459" s="303"/>
    </row>
    <row r="460" spans="1:35">
      <c r="A460" s="121"/>
      <c r="C460" s="122"/>
      <c r="D460" s="122"/>
      <c r="E460" s="123"/>
      <c r="F460" s="123"/>
      <c r="G460" s="123"/>
      <c r="H460" s="123"/>
      <c r="I460" s="123"/>
      <c r="J460" s="123"/>
      <c r="K460" s="123"/>
      <c r="L460" s="123"/>
      <c r="M460" s="123"/>
      <c r="N460" s="123"/>
      <c r="O460" s="123"/>
      <c r="P460" s="123"/>
      <c r="Q460" s="123"/>
      <c r="R460" s="123"/>
      <c r="T460" s="122"/>
      <c r="U460" s="122"/>
      <c r="V460" s="123"/>
      <c r="W460" s="123"/>
      <c r="X460" s="123"/>
      <c r="Y460" s="123"/>
      <c r="Z460" s="123"/>
      <c r="AA460" s="123"/>
      <c r="AB460" s="123"/>
      <c r="AC460" s="123"/>
      <c r="AD460" s="123"/>
      <c r="AE460" s="123"/>
      <c r="AF460" s="123"/>
      <c r="AG460" s="123"/>
      <c r="AH460" s="123"/>
      <c r="AI460" s="123"/>
    </row>
    <row r="461" spans="1:35" ht="15.75">
      <c r="A461" s="119" t="s">
        <v>38</v>
      </c>
      <c r="C461" s="124" t="s">
        <v>39</v>
      </c>
      <c r="D461" s="304"/>
      <c r="E461" s="304"/>
      <c r="F461" s="304"/>
      <c r="G461" s="304"/>
      <c r="H461" s="304"/>
      <c r="I461" s="304"/>
      <c r="J461" s="304"/>
      <c r="K461" s="304"/>
      <c r="L461" s="304"/>
      <c r="M461" s="304"/>
      <c r="N461" s="304"/>
      <c r="O461" s="304"/>
      <c r="P461" s="304"/>
      <c r="Q461" s="304"/>
      <c r="R461" s="304"/>
      <c r="T461" s="124" t="s">
        <v>39</v>
      </c>
      <c r="U461" s="304"/>
      <c r="V461" s="304"/>
      <c r="W461" s="304"/>
      <c r="X461" s="304"/>
      <c r="Y461" s="304"/>
      <c r="Z461" s="304"/>
      <c r="AA461" s="304"/>
      <c r="AB461" s="304"/>
      <c r="AC461" s="304"/>
      <c r="AD461" s="304"/>
      <c r="AE461" s="304"/>
      <c r="AF461" s="304"/>
      <c r="AG461" s="304"/>
      <c r="AH461" s="304"/>
      <c r="AI461" s="304"/>
    </row>
    <row r="462" spans="1:35">
      <c r="A462" s="125"/>
    </row>
    <row r="463" spans="1:35" ht="18" customHeight="1">
      <c r="A463" s="119" t="s">
        <v>41</v>
      </c>
      <c r="C463" s="124"/>
      <c r="T463" s="124"/>
    </row>
    <row r="464" spans="1:35" ht="15" customHeight="1">
      <c r="A464" s="125">
        <v>4</v>
      </c>
      <c r="C464" s="307" t="s">
        <v>65</v>
      </c>
      <c r="D464" s="307"/>
      <c r="E464" s="307"/>
      <c r="F464" s="307"/>
      <c r="G464" s="307"/>
      <c r="H464" s="307"/>
      <c r="I464" s="307"/>
      <c r="J464" s="307"/>
      <c r="K464" s="307"/>
      <c r="L464" s="307"/>
      <c r="M464" s="307"/>
      <c r="N464" s="307"/>
      <c r="O464" s="307"/>
      <c r="P464" s="307"/>
      <c r="Q464" s="307"/>
      <c r="R464" s="307"/>
      <c r="T464" s="307" t="s">
        <v>65</v>
      </c>
      <c r="U464" s="307"/>
      <c r="V464" s="307"/>
      <c r="W464" s="307"/>
      <c r="X464" s="307"/>
      <c r="Y464" s="307"/>
      <c r="Z464" s="307"/>
      <c r="AA464" s="307"/>
      <c r="AB464" s="307"/>
      <c r="AC464" s="307"/>
      <c r="AD464" s="307"/>
      <c r="AE464" s="307"/>
      <c r="AF464" s="307"/>
      <c r="AG464" s="307"/>
      <c r="AH464" s="307"/>
      <c r="AI464" s="307"/>
    </row>
    <row r="465" spans="3:35" ht="166.5" customHeight="1">
      <c r="C465" s="307"/>
      <c r="D465" s="307"/>
      <c r="E465" s="307"/>
      <c r="F465" s="307"/>
      <c r="G465" s="307"/>
      <c r="H465" s="307"/>
      <c r="I465" s="307"/>
      <c r="J465" s="307"/>
      <c r="K465" s="307"/>
      <c r="L465" s="307"/>
      <c r="M465" s="307"/>
      <c r="N465" s="307"/>
      <c r="O465" s="307"/>
      <c r="P465" s="307"/>
      <c r="Q465" s="307"/>
      <c r="R465" s="307"/>
      <c r="T465" s="307"/>
      <c r="U465" s="307"/>
      <c r="V465" s="307"/>
      <c r="W465" s="307"/>
      <c r="X465" s="307"/>
      <c r="Y465" s="307"/>
      <c r="Z465" s="307"/>
      <c r="AA465" s="307"/>
      <c r="AB465" s="307"/>
      <c r="AC465" s="307"/>
      <c r="AD465" s="307"/>
      <c r="AE465" s="307"/>
      <c r="AF465" s="307"/>
      <c r="AG465" s="307"/>
      <c r="AH465" s="307"/>
      <c r="AI465" s="307"/>
    </row>
    <row r="466" spans="3:35" ht="9" customHeight="1"/>
    <row r="467" spans="3:35" ht="63.75" customHeight="1">
      <c r="E467" s="305" t="s">
        <v>66</v>
      </c>
      <c r="F467" s="305" t="s">
        <v>67</v>
      </c>
      <c r="G467" s="306" t="s">
        <v>68</v>
      </c>
      <c r="H467" s="308" t="s">
        <v>69</v>
      </c>
      <c r="I467" s="305" t="s">
        <v>70</v>
      </c>
      <c r="J467" s="305" t="s">
        <v>71</v>
      </c>
      <c r="K467" s="305" t="s">
        <v>72</v>
      </c>
      <c r="L467" s="305" t="s">
        <v>73</v>
      </c>
      <c r="M467" s="306" t="s">
        <v>74</v>
      </c>
      <c r="N467" s="311" t="s">
        <v>75</v>
      </c>
      <c r="O467" s="305" t="s">
        <v>76</v>
      </c>
      <c r="P467" s="305" t="s">
        <v>77</v>
      </c>
      <c r="Q467" s="305" t="s">
        <v>78</v>
      </c>
      <c r="R467" s="306" t="s">
        <v>79</v>
      </c>
      <c r="V467" s="305" t="s">
        <v>66</v>
      </c>
      <c r="W467" s="305" t="s">
        <v>67</v>
      </c>
      <c r="X467" s="306" t="s">
        <v>68</v>
      </c>
      <c r="Y467" s="308" t="s">
        <v>69</v>
      </c>
      <c r="Z467" s="305" t="s">
        <v>70</v>
      </c>
      <c r="AA467" s="305" t="s">
        <v>71</v>
      </c>
      <c r="AB467" s="305" t="s">
        <v>72</v>
      </c>
      <c r="AC467" s="305" t="s">
        <v>73</v>
      </c>
      <c r="AD467" s="306" t="s">
        <v>74</v>
      </c>
      <c r="AE467" s="311" t="s">
        <v>75</v>
      </c>
      <c r="AF467" s="305" t="s">
        <v>76</v>
      </c>
      <c r="AG467" s="305" t="s">
        <v>77</v>
      </c>
      <c r="AH467" s="305" t="s">
        <v>78</v>
      </c>
      <c r="AI467" s="306" t="s">
        <v>79</v>
      </c>
    </row>
    <row r="468" spans="3:35" ht="15.75">
      <c r="C468" s="126" t="s">
        <v>51</v>
      </c>
      <c r="D468" s="127" t="s">
        <v>52</v>
      </c>
      <c r="E468" s="305"/>
      <c r="F468" s="305"/>
      <c r="G468" s="306"/>
      <c r="H468" s="308"/>
      <c r="I468" s="305"/>
      <c r="J468" s="305"/>
      <c r="K468" s="305"/>
      <c r="L468" s="305"/>
      <c r="M468" s="306"/>
      <c r="N468" s="311"/>
      <c r="O468" s="305"/>
      <c r="P468" s="305"/>
      <c r="Q468" s="305"/>
      <c r="R468" s="306"/>
      <c r="T468" s="126" t="s">
        <v>51</v>
      </c>
      <c r="U468" s="127" t="s">
        <v>52</v>
      </c>
      <c r="V468" s="305"/>
      <c r="W468" s="305"/>
      <c r="X468" s="306"/>
      <c r="Y468" s="308"/>
      <c r="Z468" s="305"/>
      <c r="AA468" s="305"/>
      <c r="AB468" s="305"/>
      <c r="AC468" s="305"/>
      <c r="AD468" s="306"/>
      <c r="AE468" s="311"/>
      <c r="AF468" s="305"/>
      <c r="AG468" s="305"/>
      <c r="AH468" s="305"/>
      <c r="AI468" s="306"/>
    </row>
    <row r="469" spans="3:35" s="128" customFormat="1" ht="21" customHeight="1">
      <c r="C469" s="129" t="s">
        <v>56</v>
      </c>
      <c r="D469" s="97">
        <f>+'5E D2'!B385</f>
        <v>0</v>
      </c>
      <c r="E469" s="130"/>
      <c r="F469" s="130"/>
      <c r="G469" s="130"/>
      <c r="H469" s="130"/>
      <c r="I469" s="130"/>
      <c r="J469" s="130"/>
      <c r="K469" s="130"/>
      <c r="L469" s="130"/>
      <c r="M469" s="130"/>
      <c r="N469" s="130"/>
      <c r="O469" s="130"/>
      <c r="P469" s="130"/>
      <c r="Q469" s="130"/>
      <c r="R469" s="130"/>
      <c r="T469" s="129" t="s">
        <v>56</v>
      </c>
      <c r="U469" s="97">
        <f>'[7]5E B2'!A485</f>
        <v>0</v>
      </c>
      <c r="V469" s="130"/>
      <c r="W469" s="130"/>
      <c r="X469" s="130"/>
      <c r="Y469" s="130"/>
      <c r="Z469" s="130"/>
      <c r="AA469" s="130"/>
      <c r="AB469" s="130"/>
      <c r="AC469" s="130"/>
      <c r="AD469" s="130"/>
      <c r="AE469" s="130"/>
      <c r="AF469" s="130"/>
      <c r="AG469" s="130"/>
      <c r="AH469" s="130"/>
      <c r="AI469" s="130"/>
    </row>
    <row r="470" spans="3:35" s="128" customFormat="1" ht="22.5" hidden="1" customHeight="1">
      <c r="C470" s="131"/>
      <c r="D470" s="147">
        <f>+'5E D2'!B386</f>
        <v>0</v>
      </c>
      <c r="E470" s="132"/>
      <c r="F470" s="132"/>
      <c r="G470" s="132"/>
      <c r="H470" s="132"/>
      <c r="I470" s="132"/>
      <c r="J470" s="132"/>
      <c r="K470" s="132"/>
      <c r="L470" s="132"/>
      <c r="M470" s="132"/>
      <c r="N470" s="132"/>
      <c r="O470" s="132"/>
      <c r="P470" s="132"/>
      <c r="Q470" s="132"/>
      <c r="R470" s="132"/>
      <c r="T470" s="131"/>
      <c r="U470" s="147">
        <f>'[7]5E B2'!A486</f>
        <v>0</v>
      </c>
      <c r="V470" s="132"/>
      <c r="W470" s="132"/>
      <c r="X470" s="132"/>
      <c r="Y470" s="132"/>
      <c r="Z470" s="132"/>
      <c r="AA470" s="132"/>
      <c r="AB470" s="132"/>
      <c r="AC470" s="132"/>
      <c r="AD470" s="132"/>
      <c r="AE470" s="132"/>
      <c r="AF470" s="132"/>
      <c r="AG470" s="132"/>
      <c r="AH470" s="132"/>
      <c r="AI470" s="132"/>
    </row>
    <row r="471" spans="3:35" s="128" customFormat="1" ht="22.5" hidden="1" customHeight="1">
      <c r="C471" s="131"/>
      <c r="D471" s="147">
        <f>+'5E D2'!B387</f>
        <v>0</v>
      </c>
      <c r="E471" s="132"/>
      <c r="F471" s="132"/>
      <c r="G471" s="132"/>
      <c r="H471" s="132"/>
      <c r="I471" s="132"/>
      <c r="J471" s="132"/>
      <c r="K471" s="132"/>
      <c r="L471" s="132"/>
      <c r="M471" s="132"/>
      <c r="N471" s="132"/>
      <c r="O471" s="132"/>
      <c r="P471" s="132"/>
      <c r="Q471" s="132"/>
      <c r="R471" s="132"/>
      <c r="T471" s="131"/>
      <c r="U471" s="147">
        <f>'[7]5E B2'!A487</f>
        <v>0</v>
      </c>
      <c r="V471" s="132"/>
      <c r="W471" s="132"/>
      <c r="X471" s="132"/>
      <c r="Y471" s="132"/>
      <c r="Z471" s="132"/>
      <c r="AA471" s="132"/>
      <c r="AB471" s="132"/>
      <c r="AC471" s="132"/>
      <c r="AD471" s="132"/>
      <c r="AE471" s="132"/>
      <c r="AF471" s="132"/>
      <c r="AG471" s="132"/>
      <c r="AH471" s="132"/>
      <c r="AI471" s="132"/>
    </row>
    <row r="472" spans="3:35" s="128" customFormat="1" ht="22.5" customHeight="1">
      <c r="C472" s="133">
        <f>+$A$4</f>
        <v>46139</v>
      </c>
      <c r="D472" s="147">
        <f>+'5E D2'!B388</f>
        <v>0</v>
      </c>
      <c r="E472" s="132"/>
      <c r="F472" s="132"/>
      <c r="G472" s="132"/>
      <c r="H472" s="132"/>
      <c r="I472" s="132"/>
      <c r="J472" s="132"/>
      <c r="K472" s="132"/>
      <c r="L472" s="132"/>
      <c r="M472" s="132"/>
      <c r="N472" s="132"/>
      <c r="O472" s="132"/>
      <c r="P472" s="132"/>
      <c r="Q472" s="132"/>
      <c r="R472" s="132"/>
      <c r="T472" s="133">
        <f>+C520+3</f>
        <v>46146</v>
      </c>
      <c r="U472" s="147">
        <f>'[7]5E B2'!A488</f>
        <v>0</v>
      </c>
      <c r="V472" s="132"/>
      <c r="W472" s="132"/>
      <c r="X472" s="132"/>
      <c r="Y472" s="132"/>
      <c r="Z472" s="132"/>
      <c r="AA472" s="132"/>
      <c r="AB472" s="132"/>
      <c r="AC472" s="132"/>
      <c r="AD472" s="132"/>
      <c r="AE472" s="132"/>
      <c r="AF472" s="132"/>
      <c r="AG472" s="132"/>
      <c r="AH472" s="132"/>
      <c r="AI472" s="132"/>
    </row>
    <row r="473" spans="3:35" s="128" customFormat="1" ht="22.5" hidden="1" customHeight="1">
      <c r="C473" s="133"/>
      <c r="D473" s="147">
        <f>+'5E D2'!B389</f>
        <v>0</v>
      </c>
      <c r="E473" s="132"/>
      <c r="F473" s="132"/>
      <c r="G473" s="132"/>
      <c r="H473" s="132"/>
      <c r="I473" s="132"/>
      <c r="J473" s="132"/>
      <c r="K473" s="132"/>
      <c r="L473" s="132"/>
      <c r="M473" s="132"/>
      <c r="N473" s="132"/>
      <c r="O473" s="132"/>
      <c r="P473" s="132"/>
      <c r="Q473" s="132"/>
      <c r="R473" s="132"/>
      <c r="T473" s="133"/>
      <c r="U473" s="147">
        <f>'[7]5E B2'!A489</f>
        <v>0</v>
      </c>
      <c r="V473" s="132"/>
      <c r="W473" s="132"/>
      <c r="X473" s="132"/>
      <c r="Y473" s="132"/>
      <c r="Z473" s="132"/>
      <c r="AA473" s="132"/>
      <c r="AB473" s="132"/>
      <c r="AC473" s="132"/>
      <c r="AD473" s="132"/>
      <c r="AE473" s="132"/>
      <c r="AF473" s="132"/>
      <c r="AG473" s="132"/>
      <c r="AH473" s="132"/>
      <c r="AI473" s="132"/>
    </row>
    <row r="474" spans="3:35" s="128" customFormat="1" ht="22.5" hidden="1" customHeight="1">
      <c r="C474" s="133"/>
      <c r="D474" s="147">
        <f>+'5E D2'!B390</f>
        <v>0</v>
      </c>
      <c r="E474" s="132"/>
      <c r="F474" s="132"/>
      <c r="G474" s="132"/>
      <c r="H474" s="132"/>
      <c r="I474" s="132"/>
      <c r="J474" s="132"/>
      <c r="K474" s="132"/>
      <c r="L474" s="132"/>
      <c r="M474" s="132"/>
      <c r="N474" s="132"/>
      <c r="O474" s="132"/>
      <c r="P474" s="132"/>
      <c r="Q474" s="132"/>
      <c r="R474" s="132"/>
      <c r="T474" s="133"/>
      <c r="U474" s="147">
        <f>'[7]5E B2'!A490</f>
        <v>0</v>
      </c>
      <c r="V474" s="132"/>
      <c r="W474" s="132"/>
      <c r="X474" s="132"/>
      <c r="Y474" s="132"/>
      <c r="Z474" s="132"/>
      <c r="AA474" s="132"/>
      <c r="AB474" s="132"/>
      <c r="AC474" s="132"/>
      <c r="AD474" s="132"/>
      <c r="AE474" s="132"/>
      <c r="AF474" s="132"/>
      <c r="AG474" s="132"/>
      <c r="AH474" s="132"/>
      <c r="AI474" s="132"/>
    </row>
    <row r="475" spans="3:35" s="128" customFormat="1" ht="21" customHeight="1">
      <c r="C475" s="134"/>
      <c r="D475" s="147">
        <f>+'5E D2'!B391</f>
        <v>0</v>
      </c>
      <c r="E475" s="132"/>
      <c r="F475" s="132"/>
      <c r="G475" s="132"/>
      <c r="H475" s="132"/>
      <c r="I475" s="132"/>
      <c r="J475" s="132"/>
      <c r="K475" s="135"/>
      <c r="L475" s="135"/>
      <c r="M475" s="135"/>
      <c r="N475" s="135"/>
      <c r="O475" s="135"/>
      <c r="P475" s="135"/>
      <c r="Q475" s="135"/>
      <c r="R475" s="136"/>
      <c r="T475" s="134"/>
      <c r="U475" s="147">
        <f>'[7]5E B2'!A491</f>
        <v>0</v>
      </c>
      <c r="V475" s="132"/>
      <c r="W475" s="132"/>
      <c r="X475" s="132"/>
      <c r="Y475" s="132"/>
      <c r="Z475" s="132"/>
      <c r="AA475" s="132"/>
      <c r="AB475" s="132"/>
      <c r="AC475" s="132"/>
      <c r="AD475" s="132"/>
      <c r="AE475" s="132"/>
      <c r="AF475" s="132"/>
      <c r="AG475" s="132"/>
      <c r="AH475" s="132"/>
      <c r="AI475" s="132"/>
    </row>
    <row r="476" spans="3:35" s="128" customFormat="1" ht="22.5" hidden="1" customHeight="1">
      <c r="C476" s="134"/>
      <c r="D476" s="147">
        <f>+'5E D2'!B392</f>
        <v>0</v>
      </c>
      <c r="E476" s="135"/>
      <c r="F476" s="135"/>
      <c r="G476" s="135"/>
      <c r="H476" s="135"/>
      <c r="I476" s="135"/>
      <c r="J476" s="135"/>
      <c r="K476" s="135"/>
      <c r="L476" s="135"/>
      <c r="M476" s="135"/>
      <c r="N476" s="135"/>
      <c r="O476" s="135"/>
      <c r="P476" s="135"/>
      <c r="Q476" s="135"/>
      <c r="R476" s="136"/>
      <c r="T476" s="134"/>
      <c r="U476" s="147">
        <f>'[7]5E B2'!A492</f>
        <v>0</v>
      </c>
      <c r="V476" s="132"/>
      <c r="W476" s="132"/>
      <c r="X476" s="132"/>
      <c r="Y476" s="132"/>
      <c r="Z476" s="132"/>
      <c r="AA476" s="132"/>
      <c r="AB476" s="132"/>
      <c r="AC476" s="132"/>
      <c r="AD476" s="132"/>
      <c r="AE476" s="132"/>
      <c r="AF476" s="132"/>
      <c r="AG476" s="132"/>
      <c r="AH476" s="132"/>
      <c r="AI476" s="132"/>
    </row>
    <row r="477" spans="3:35" s="128" customFormat="1" ht="0.75" customHeight="1">
      <c r="C477" s="134"/>
      <c r="D477" s="147">
        <f>+'5E D2'!B393</f>
        <v>0</v>
      </c>
      <c r="E477" s="135"/>
      <c r="F477" s="135"/>
      <c r="G477" s="135"/>
      <c r="H477" s="135"/>
      <c r="I477" s="135"/>
      <c r="J477" s="135"/>
      <c r="K477" s="135"/>
      <c r="L477" s="135"/>
      <c r="M477" s="135"/>
      <c r="N477" s="135"/>
      <c r="O477" s="135"/>
      <c r="P477" s="135"/>
      <c r="Q477" s="135"/>
      <c r="R477" s="136"/>
      <c r="T477" s="134"/>
      <c r="U477" s="147">
        <f>'[7]5E B2'!A493</f>
        <v>0</v>
      </c>
      <c r="V477" s="132"/>
      <c r="W477" s="132"/>
      <c r="X477" s="132"/>
      <c r="Y477" s="132"/>
      <c r="Z477" s="132"/>
      <c r="AA477" s="132"/>
      <c r="AB477" s="132"/>
      <c r="AC477" s="132"/>
      <c r="AD477" s="132"/>
      <c r="AE477" s="132"/>
      <c r="AF477" s="132"/>
      <c r="AG477" s="132"/>
      <c r="AH477" s="132"/>
      <c r="AI477" s="132"/>
    </row>
    <row r="478" spans="3:35" s="128" customFormat="1" ht="22.5" customHeight="1">
      <c r="C478" s="131"/>
      <c r="D478" s="147">
        <f>+'5E D2'!B394</f>
        <v>0</v>
      </c>
      <c r="E478" s="136"/>
      <c r="F478" s="136"/>
      <c r="G478" s="136"/>
      <c r="H478" s="136"/>
      <c r="I478" s="136"/>
      <c r="J478" s="135"/>
      <c r="K478" s="135"/>
      <c r="L478" s="135"/>
      <c r="M478" s="135"/>
      <c r="N478" s="135"/>
      <c r="O478" s="136"/>
      <c r="P478" s="136"/>
      <c r="Q478" s="136"/>
      <c r="R478" s="136"/>
      <c r="T478" s="131"/>
      <c r="U478" s="147">
        <f>'[7]5E B2'!A494</f>
        <v>0</v>
      </c>
      <c r="V478" s="132"/>
      <c r="W478" s="132"/>
      <c r="X478" s="132"/>
      <c r="Y478" s="132"/>
      <c r="Z478" s="132"/>
      <c r="AA478" s="132"/>
      <c r="AB478" s="132"/>
      <c r="AC478" s="132"/>
      <c r="AD478" s="132"/>
      <c r="AE478" s="132"/>
      <c r="AF478" s="132"/>
      <c r="AG478" s="132"/>
      <c r="AH478" s="132"/>
      <c r="AI478" s="132"/>
    </row>
    <row r="479" spans="3:35" s="128" customFormat="1" ht="22.5" hidden="1" customHeight="1">
      <c r="C479" s="131"/>
      <c r="D479" s="147">
        <f>+'5E D2'!B395</f>
        <v>0</v>
      </c>
      <c r="E479" s="136"/>
      <c r="F479" s="136"/>
      <c r="G479" s="136"/>
      <c r="H479" s="136"/>
      <c r="I479" s="136"/>
      <c r="J479" s="135"/>
      <c r="K479" s="135"/>
      <c r="L479" s="135"/>
      <c r="M479" s="135"/>
      <c r="N479" s="135"/>
      <c r="O479" s="136"/>
      <c r="P479" s="136"/>
      <c r="Q479" s="136"/>
      <c r="R479" s="136"/>
      <c r="T479" s="131"/>
      <c r="U479" s="147">
        <f>'[7]5E B2'!A495</f>
        <v>0</v>
      </c>
      <c r="V479" s="132"/>
      <c r="W479" s="132"/>
      <c r="X479" s="132"/>
      <c r="Y479" s="132"/>
      <c r="Z479" s="132"/>
      <c r="AA479" s="132"/>
      <c r="AB479" s="132"/>
      <c r="AC479" s="132"/>
      <c r="AD479" s="132"/>
      <c r="AE479" s="132"/>
      <c r="AF479" s="132"/>
      <c r="AG479" s="132"/>
      <c r="AH479" s="132"/>
      <c r="AI479" s="132"/>
    </row>
    <row r="480" spans="3:35" s="128" customFormat="1" ht="22.5" customHeight="1">
      <c r="C480" s="137"/>
      <c r="D480" s="148">
        <f>+'5E D2'!B396</f>
        <v>0</v>
      </c>
      <c r="E480" s="138"/>
      <c r="F480" s="138"/>
      <c r="G480" s="138"/>
      <c r="H480" s="138"/>
      <c r="I480" s="138"/>
      <c r="J480" s="135"/>
      <c r="K480" s="135"/>
      <c r="L480" s="135"/>
      <c r="M480" s="135"/>
      <c r="N480" s="135"/>
      <c r="O480" s="138"/>
      <c r="P480" s="138"/>
      <c r="Q480" s="138"/>
      <c r="R480" s="138"/>
      <c r="T480" s="137"/>
      <c r="U480" s="148">
        <f>'[7]5E B2'!A496</f>
        <v>0</v>
      </c>
      <c r="V480" s="139"/>
      <c r="W480" s="139"/>
      <c r="X480" s="139"/>
      <c r="Y480" s="139"/>
      <c r="Z480" s="139"/>
      <c r="AA480" s="139"/>
      <c r="AB480" s="139"/>
      <c r="AC480" s="139"/>
      <c r="AD480" s="139"/>
      <c r="AE480" s="139"/>
      <c r="AF480" s="139"/>
      <c r="AG480" s="139"/>
      <c r="AH480" s="139"/>
      <c r="AI480" s="139"/>
    </row>
    <row r="481" spans="3:35" s="128" customFormat="1" ht="21" customHeight="1">
      <c r="C481" s="129" t="s">
        <v>58</v>
      </c>
      <c r="D481" s="97">
        <f>+'5E D2'!D385</f>
        <v>0</v>
      </c>
      <c r="E481" s="130"/>
      <c r="F481" s="130"/>
      <c r="G481" s="130"/>
      <c r="H481" s="130"/>
      <c r="I481" s="130"/>
      <c r="J481" s="130"/>
      <c r="K481" s="130"/>
      <c r="L481" s="130"/>
      <c r="M481" s="130"/>
      <c r="N481" s="130"/>
      <c r="O481" s="130"/>
      <c r="P481" s="130"/>
      <c r="Q481" s="130"/>
      <c r="R481" s="130"/>
      <c r="T481" s="129" t="s">
        <v>58</v>
      </c>
      <c r="U481" s="97">
        <f>'[7]5E B2'!C485</f>
        <v>0</v>
      </c>
      <c r="V481" s="130"/>
      <c r="W481" s="130"/>
      <c r="X481" s="130"/>
      <c r="Y481" s="130"/>
      <c r="Z481" s="130"/>
      <c r="AA481" s="130"/>
      <c r="AB481" s="130"/>
      <c r="AC481" s="130"/>
      <c r="AD481" s="130"/>
      <c r="AE481" s="130"/>
      <c r="AF481" s="130"/>
      <c r="AG481" s="130"/>
      <c r="AH481" s="130"/>
      <c r="AI481" s="130"/>
    </row>
    <row r="482" spans="3:35" s="128" customFormat="1" ht="22.5" hidden="1" customHeight="1">
      <c r="C482" s="131"/>
      <c r="D482" s="147">
        <f>+'5E D2'!D386</f>
        <v>0</v>
      </c>
      <c r="E482" s="132"/>
      <c r="F482" s="132"/>
      <c r="G482" s="132"/>
      <c r="H482" s="132"/>
      <c r="I482" s="132"/>
      <c r="J482" s="132"/>
      <c r="K482" s="132"/>
      <c r="L482" s="132"/>
      <c r="M482" s="132"/>
      <c r="N482" s="132"/>
      <c r="O482" s="132"/>
      <c r="P482" s="132"/>
      <c r="Q482" s="132"/>
      <c r="R482" s="132"/>
      <c r="T482" s="131"/>
      <c r="U482" s="147">
        <f>'[7]5E B2'!C486</f>
        <v>0</v>
      </c>
      <c r="V482" s="132"/>
      <c r="W482" s="132"/>
      <c r="X482" s="132"/>
      <c r="Y482" s="132"/>
      <c r="Z482" s="132"/>
      <c r="AA482" s="132"/>
      <c r="AB482" s="132"/>
      <c r="AC482" s="132"/>
      <c r="AD482" s="132"/>
      <c r="AE482" s="132"/>
      <c r="AF482" s="132"/>
      <c r="AG482" s="132"/>
      <c r="AH482" s="132"/>
      <c r="AI482" s="132"/>
    </row>
    <row r="483" spans="3:35" s="128" customFormat="1" ht="22.5" hidden="1" customHeight="1">
      <c r="C483" s="131"/>
      <c r="D483" s="147">
        <f>+'5E D2'!D387</f>
        <v>0</v>
      </c>
      <c r="E483" s="132"/>
      <c r="F483" s="132"/>
      <c r="G483" s="132"/>
      <c r="H483" s="132"/>
      <c r="I483" s="132"/>
      <c r="J483" s="132"/>
      <c r="K483" s="132"/>
      <c r="L483" s="132"/>
      <c r="M483" s="132"/>
      <c r="N483" s="132"/>
      <c r="O483" s="132"/>
      <c r="P483" s="132"/>
      <c r="Q483" s="132"/>
      <c r="R483" s="132"/>
      <c r="T483" s="131"/>
      <c r="U483" s="147">
        <f>'[7]5E B2'!C487</f>
        <v>0</v>
      </c>
      <c r="V483" s="132"/>
      <c r="W483" s="132"/>
      <c r="X483" s="132"/>
      <c r="Y483" s="132"/>
      <c r="Z483" s="132"/>
      <c r="AA483" s="132"/>
      <c r="AB483" s="132"/>
      <c r="AC483" s="132"/>
      <c r="AD483" s="132"/>
      <c r="AE483" s="132"/>
      <c r="AF483" s="132"/>
      <c r="AG483" s="132"/>
      <c r="AH483" s="132"/>
      <c r="AI483" s="132"/>
    </row>
    <row r="484" spans="3:35" s="128" customFormat="1" ht="22.5" customHeight="1">
      <c r="C484" s="133">
        <f>+C472+1</f>
        <v>46140</v>
      </c>
      <c r="D484" s="147">
        <f>+'5E D2'!D388</f>
        <v>0</v>
      </c>
      <c r="E484" s="136"/>
      <c r="F484" s="135"/>
      <c r="G484" s="135"/>
      <c r="H484" s="135"/>
      <c r="I484" s="135"/>
      <c r="J484" s="135"/>
      <c r="K484" s="135"/>
      <c r="L484" s="135"/>
      <c r="M484" s="135"/>
      <c r="N484" s="135"/>
      <c r="O484" s="135"/>
      <c r="P484" s="135"/>
      <c r="Q484" s="135"/>
      <c r="R484" s="136"/>
      <c r="T484" s="133">
        <f>+T472+1</f>
        <v>46147</v>
      </c>
      <c r="U484" s="147">
        <f>'[7]5E B2'!C488</f>
        <v>0</v>
      </c>
      <c r="V484" s="132"/>
      <c r="W484" s="132"/>
      <c r="X484" s="132"/>
      <c r="Y484" s="132"/>
      <c r="Z484" s="132"/>
      <c r="AA484" s="132"/>
      <c r="AB484" s="132"/>
      <c r="AC484" s="132"/>
      <c r="AD484" s="132"/>
      <c r="AE484" s="132"/>
      <c r="AF484" s="132"/>
      <c r="AG484" s="132"/>
      <c r="AH484" s="132"/>
      <c r="AI484" s="132"/>
    </row>
    <row r="485" spans="3:35" s="128" customFormat="1" ht="22.5" hidden="1" customHeight="1">
      <c r="C485" s="133"/>
      <c r="D485" s="147">
        <f>+'5E D2'!D389</f>
        <v>0</v>
      </c>
      <c r="E485" s="135"/>
      <c r="F485" s="135"/>
      <c r="G485" s="135"/>
      <c r="H485" s="135"/>
      <c r="I485" s="135"/>
      <c r="J485" s="135"/>
      <c r="K485" s="135"/>
      <c r="L485" s="135"/>
      <c r="M485" s="135"/>
      <c r="N485" s="135"/>
      <c r="O485" s="135"/>
      <c r="P485" s="135"/>
      <c r="Q485" s="135"/>
      <c r="R485" s="135"/>
      <c r="T485" s="133"/>
      <c r="U485" s="147">
        <f>'[7]5E B2'!C489</f>
        <v>0</v>
      </c>
      <c r="V485" s="132"/>
      <c r="W485" s="132"/>
      <c r="X485" s="132"/>
      <c r="Y485" s="132"/>
      <c r="Z485" s="132"/>
      <c r="AA485" s="132"/>
      <c r="AB485" s="132"/>
      <c r="AC485" s="132"/>
      <c r="AD485" s="132"/>
      <c r="AE485" s="132"/>
      <c r="AF485" s="132"/>
      <c r="AG485" s="132"/>
      <c r="AH485" s="132"/>
      <c r="AI485" s="132"/>
    </row>
    <row r="486" spans="3:35" s="128" customFormat="1" ht="22.5" hidden="1" customHeight="1">
      <c r="C486" s="133"/>
      <c r="D486" s="147">
        <f>+'5E D2'!D390</f>
        <v>0</v>
      </c>
      <c r="E486" s="135"/>
      <c r="F486" s="135"/>
      <c r="G486" s="135"/>
      <c r="H486" s="135"/>
      <c r="I486" s="135"/>
      <c r="J486" s="135"/>
      <c r="K486" s="135"/>
      <c r="L486" s="135"/>
      <c r="M486" s="135"/>
      <c r="N486" s="135"/>
      <c r="O486" s="135"/>
      <c r="P486" s="135"/>
      <c r="Q486" s="135"/>
      <c r="R486" s="135"/>
      <c r="T486" s="133"/>
      <c r="U486" s="147">
        <f>'[7]5E B2'!C490</f>
        <v>0</v>
      </c>
      <c r="V486" s="132"/>
      <c r="W486" s="132"/>
      <c r="X486" s="132"/>
      <c r="Y486" s="132"/>
      <c r="Z486" s="132"/>
      <c r="AA486" s="132"/>
      <c r="AB486" s="132"/>
      <c r="AC486" s="132"/>
      <c r="AD486" s="132"/>
      <c r="AE486" s="132"/>
      <c r="AF486" s="132"/>
      <c r="AG486" s="132"/>
      <c r="AH486" s="132"/>
      <c r="AI486" s="132"/>
    </row>
    <row r="487" spans="3:35" s="128" customFormat="1" ht="19.5" customHeight="1">
      <c r="C487" s="134"/>
      <c r="D487" s="147">
        <f>+'5E D2'!D391</f>
        <v>0</v>
      </c>
      <c r="E487" s="135"/>
      <c r="F487" s="135"/>
      <c r="G487" s="135"/>
      <c r="H487" s="135"/>
      <c r="I487" s="135"/>
      <c r="J487" s="135"/>
      <c r="K487" s="135"/>
      <c r="L487" s="135"/>
      <c r="M487" s="135"/>
      <c r="N487" s="135"/>
      <c r="O487" s="135"/>
      <c r="P487" s="135"/>
      <c r="Q487" s="135"/>
      <c r="R487" s="136"/>
      <c r="T487" s="134"/>
      <c r="U487" s="147">
        <f>'[7]5E B2'!C491</f>
        <v>0</v>
      </c>
      <c r="V487" s="132"/>
      <c r="W487" s="132"/>
      <c r="X487" s="132"/>
      <c r="Y487" s="132"/>
      <c r="Z487" s="132"/>
      <c r="AA487" s="132"/>
      <c r="AB487" s="132"/>
      <c r="AC487" s="132"/>
      <c r="AD487" s="132"/>
      <c r="AE487" s="132"/>
      <c r="AF487" s="132"/>
      <c r="AG487" s="132"/>
      <c r="AH487" s="132"/>
      <c r="AI487" s="132"/>
    </row>
    <row r="488" spans="3:35" s="128" customFormat="1" ht="22.5" hidden="1" customHeight="1">
      <c r="C488" s="134"/>
      <c r="D488" s="147">
        <f>+'5E D2'!D392</f>
        <v>0</v>
      </c>
      <c r="E488" s="135"/>
      <c r="F488" s="135"/>
      <c r="G488" s="135"/>
      <c r="H488" s="135"/>
      <c r="I488" s="135"/>
      <c r="J488" s="135"/>
      <c r="K488" s="135"/>
      <c r="L488" s="135"/>
      <c r="M488" s="135"/>
      <c r="N488" s="135"/>
      <c r="O488" s="135"/>
      <c r="P488" s="135"/>
      <c r="Q488" s="135"/>
      <c r="R488" s="136"/>
      <c r="T488" s="134"/>
      <c r="U488" s="147">
        <f>'[7]5E B2'!C492</f>
        <v>0</v>
      </c>
      <c r="V488" s="132"/>
      <c r="W488" s="132"/>
      <c r="X488" s="132"/>
      <c r="Y488" s="132"/>
      <c r="Z488" s="132"/>
      <c r="AA488" s="132"/>
      <c r="AB488" s="132"/>
      <c r="AC488" s="132"/>
      <c r="AD488" s="132"/>
      <c r="AE488" s="132"/>
      <c r="AF488" s="132"/>
      <c r="AG488" s="132"/>
      <c r="AH488" s="132"/>
      <c r="AI488" s="132"/>
    </row>
    <row r="489" spans="3:35" s="128" customFormat="1" ht="0.75" customHeight="1">
      <c r="C489" s="134"/>
      <c r="D489" s="147">
        <f>+'5E D2'!D393</f>
        <v>0</v>
      </c>
      <c r="E489" s="135"/>
      <c r="F489" s="135"/>
      <c r="G489" s="135"/>
      <c r="H489" s="135"/>
      <c r="I489" s="135"/>
      <c r="J489" s="135"/>
      <c r="K489" s="135"/>
      <c r="L489" s="135"/>
      <c r="M489" s="135"/>
      <c r="N489" s="135"/>
      <c r="O489" s="135"/>
      <c r="P489" s="135"/>
      <c r="Q489" s="135"/>
      <c r="R489" s="136"/>
      <c r="T489" s="134"/>
      <c r="U489" s="147">
        <f>'[7]5E B2'!C493</f>
        <v>0</v>
      </c>
      <c r="V489" s="132"/>
      <c r="W489" s="132"/>
      <c r="X489" s="132"/>
      <c r="Y489" s="132"/>
      <c r="Z489" s="132"/>
      <c r="AA489" s="132"/>
      <c r="AB489" s="132"/>
      <c r="AC489" s="132"/>
      <c r="AD489" s="132"/>
      <c r="AE489" s="132"/>
      <c r="AF489" s="132"/>
      <c r="AG489" s="132"/>
      <c r="AH489" s="132"/>
      <c r="AI489" s="132"/>
    </row>
    <row r="490" spans="3:35" s="128" customFormat="1" ht="22.5" customHeight="1">
      <c r="C490" s="131"/>
      <c r="D490" s="147">
        <f>+'5E D2'!D394</f>
        <v>0</v>
      </c>
      <c r="E490" s="136"/>
      <c r="F490" s="136"/>
      <c r="G490" s="136"/>
      <c r="H490" s="136"/>
      <c r="I490" s="136"/>
      <c r="J490" s="135"/>
      <c r="K490" s="135"/>
      <c r="L490" s="135"/>
      <c r="M490" s="135"/>
      <c r="N490" s="135"/>
      <c r="O490" s="136"/>
      <c r="P490" s="136"/>
      <c r="Q490" s="136"/>
      <c r="R490" s="136"/>
      <c r="T490" s="131"/>
      <c r="U490" s="147">
        <f>'[7]5E B2'!C494</f>
        <v>0</v>
      </c>
      <c r="V490" s="132"/>
      <c r="W490" s="132"/>
      <c r="X490" s="132"/>
      <c r="Y490" s="132"/>
      <c r="Z490" s="132"/>
      <c r="AA490" s="132"/>
      <c r="AB490" s="132"/>
      <c r="AC490" s="132"/>
      <c r="AD490" s="132"/>
      <c r="AE490" s="132"/>
      <c r="AF490" s="132"/>
      <c r="AG490" s="132"/>
      <c r="AH490" s="132"/>
      <c r="AI490" s="132"/>
    </row>
    <row r="491" spans="3:35" s="128" customFormat="1" ht="22.5" hidden="1" customHeight="1">
      <c r="C491" s="131"/>
      <c r="D491" s="147">
        <f>+'5E D2'!D395</f>
        <v>0</v>
      </c>
      <c r="E491" s="136"/>
      <c r="F491" s="136"/>
      <c r="G491" s="136"/>
      <c r="H491" s="136"/>
      <c r="I491" s="136"/>
      <c r="J491" s="135"/>
      <c r="K491" s="135"/>
      <c r="L491" s="135"/>
      <c r="M491" s="135"/>
      <c r="N491" s="135"/>
      <c r="O491" s="136"/>
      <c r="P491" s="136"/>
      <c r="Q491" s="136"/>
      <c r="R491" s="136"/>
      <c r="T491" s="131"/>
      <c r="U491" s="147">
        <f>'[7]5E B2'!C495</f>
        <v>0</v>
      </c>
      <c r="V491" s="132"/>
      <c r="W491" s="132"/>
      <c r="X491" s="132"/>
      <c r="Y491" s="132"/>
      <c r="Z491" s="132"/>
      <c r="AA491" s="132"/>
      <c r="AB491" s="132"/>
      <c r="AC491" s="132"/>
      <c r="AD491" s="132"/>
      <c r="AE491" s="132"/>
      <c r="AF491" s="132"/>
      <c r="AG491" s="132"/>
      <c r="AH491" s="132"/>
      <c r="AI491" s="132"/>
    </row>
    <row r="492" spans="3:35" s="128" customFormat="1" ht="22.5" customHeight="1">
      <c r="C492" s="137"/>
      <c r="D492" s="148">
        <f>+'5E D2'!D396</f>
        <v>0</v>
      </c>
      <c r="E492" s="138"/>
      <c r="F492" s="138"/>
      <c r="G492" s="138"/>
      <c r="H492" s="138"/>
      <c r="I492" s="138"/>
      <c r="J492" s="135"/>
      <c r="K492" s="135"/>
      <c r="L492" s="135"/>
      <c r="M492" s="135"/>
      <c r="N492" s="135"/>
      <c r="O492" s="138"/>
      <c r="P492" s="138"/>
      <c r="Q492" s="138"/>
      <c r="R492" s="138"/>
      <c r="T492" s="137"/>
      <c r="U492" s="148">
        <f>'[7]5E B2'!C496</f>
        <v>0</v>
      </c>
      <c r="V492" s="139"/>
      <c r="W492" s="139"/>
      <c r="X492" s="139"/>
      <c r="Y492" s="139"/>
      <c r="Z492" s="139"/>
      <c r="AA492" s="139"/>
      <c r="AB492" s="139"/>
      <c r="AC492" s="139"/>
      <c r="AD492" s="139"/>
      <c r="AE492" s="139"/>
      <c r="AF492" s="139"/>
      <c r="AG492" s="139"/>
      <c r="AH492" s="139"/>
      <c r="AI492" s="139"/>
    </row>
    <row r="493" spans="3:35" s="128" customFormat="1" ht="21" customHeight="1">
      <c r="C493" s="129" t="s">
        <v>59</v>
      </c>
      <c r="D493" s="97">
        <f>+'5E D2'!F385</f>
        <v>0</v>
      </c>
      <c r="E493" s="130"/>
      <c r="F493" s="130"/>
      <c r="G493" s="130"/>
      <c r="H493" s="130"/>
      <c r="I493" s="130"/>
      <c r="J493" s="130"/>
      <c r="K493" s="130"/>
      <c r="L493" s="130"/>
      <c r="M493" s="130"/>
      <c r="N493" s="130"/>
      <c r="O493" s="130"/>
      <c r="P493" s="130"/>
      <c r="Q493" s="130"/>
      <c r="R493" s="130"/>
      <c r="T493" s="129" t="s">
        <v>59</v>
      </c>
      <c r="U493" s="97">
        <f>'[7]5E B2'!E485</f>
        <v>0</v>
      </c>
      <c r="V493" s="130"/>
      <c r="W493" s="130"/>
      <c r="X493" s="130"/>
      <c r="Y493" s="130"/>
      <c r="Z493" s="130"/>
      <c r="AA493" s="130"/>
      <c r="AB493" s="130"/>
      <c r="AC493" s="130"/>
      <c r="AD493" s="130"/>
      <c r="AE493" s="130"/>
      <c r="AF493" s="130"/>
      <c r="AG493" s="130"/>
      <c r="AH493" s="130"/>
      <c r="AI493" s="130"/>
    </row>
    <row r="494" spans="3:35" s="128" customFormat="1" ht="22.5" hidden="1" customHeight="1">
      <c r="C494" s="131"/>
      <c r="D494" s="147">
        <f>+'5E D2'!F386</f>
        <v>0</v>
      </c>
      <c r="E494" s="132"/>
      <c r="F494" s="132"/>
      <c r="G494" s="132"/>
      <c r="H494" s="132"/>
      <c r="I494" s="132"/>
      <c r="J494" s="132"/>
      <c r="K494" s="132"/>
      <c r="L494" s="132"/>
      <c r="M494" s="132"/>
      <c r="N494" s="132"/>
      <c r="O494" s="132"/>
      <c r="P494" s="132"/>
      <c r="Q494" s="132"/>
      <c r="R494" s="132"/>
      <c r="T494" s="131"/>
      <c r="U494" s="147">
        <f>'[7]5E B2'!E486</f>
        <v>0</v>
      </c>
      <c r="V494" s="132"/>
      <c r="W494" s="132"/>
      <c r="X494" s="132"/>
      <c r="Y494" s="132"/>
      <c r="Z494" s="132"/>
      <c r="AA494" s="132"/>
      <c r="AB494" s="132"/>
      <c r="AC494" s="132"/>
      <c r="AD494" s="132"/>
      <c r="AE494" s="132"/>
      <c r="AF494" s="132"/>
      <c r="AG494" s="132"/>
      <c r="AH494" s="132"/>
      <c r="AI494" s="132"/>
    </row>
    <row r="495" spans="3:35" s="128" customFormat="1" ht="22.5" hidden="1" customHeight="1">
      <c r="C495" s="131"/>
      <c r="D495" s="147">
        <f>+'5E D2'!F387</f>
        <v>0</v>
      </c>
      <c r="E495" s="132"/>
      <c r="F495" s="132"/>
      <c r="G495" s="132"/>
      <c r="H495" s="132"/>
      <c r="I495" s="132"/>
      <c r="J495" s="132"/>
      <c r="K495" s="132"/>
      <c r="L495" s="132"/>
      <c r="M495" s="132"/>
      <c r="N495" s="132"/>
      <c r="O495" s="132"/>
      <c r="P495" s="132"/>
      <c r="Q495" s="132"/>
      <c r="R495" s="132"/>
      <c r="T495" s="131"/>
      <c r="U495" s="147">
        <f>'[7]5E B2'!E487</f>
        <v>0</v>
      </c>
      <c r="V495" s="132"/>
      <c r="W495" s="132"/>
      <c r="X495" s="132"/>
      <c r="Y495" s="132"/>
      <c r="Z495" s="132"/>
      <c r="AA495" s="132"/>
      <c r="AB495" s="132"/>
      <c r="AC495" s="132"/>
      <c r="AD495" s="132"/>
      <c r="AE495" s="132"/>
      <c r="AF495" s="132"/>
      <c r="AG495" s="132"/>
      <c r="AH495" s="132"/>
      <c r="AI495" s="132"/>
    </row>
    <row r="496" spans="3:35" s="128" customFormat="1" ht="22.5" customHeight="1">
      <c r="C496" s="133">
        <f>+C484+1</f>
        <v>46141</v>
      </c>
      <c r="D496" s="147">
        <f>+'5E D2'!F388</f>
        <v>0</v>
      </c>
      <c r="E496" s="135"/>
      <c r="F496" s="135"/>
      <c r="G496" s="135"/>
      <c r="H496" s="135"/>
      <c r="I496" s="135"/>
      <c r="J496" s="135"/>
      <c r="K496" s="135"/>
      <c r="L496" s="135"/>
      <c r="M496" s="135"/>
      <c r="N496" s="135"/>
      <c r="O496" s="135"/>
      <c r="P496" s="135"/>
      <c r="Q496" s="135"/>
      <c r="R496" s="135"/>
      <c r="T496" s="133">
        <f>+T484+1</f>
        <v>46148</v>
      </c>
      <c r="U496" s="147">
        <f>'[7]5E B2'!E488</f>
        <v>0</v>
      </c>
      <c r="V496" s="132"/>
      <c r="W496" s="132"/>
      <c r="X496" s="132"/>
      <c r="Y496" s="132"/>
      <c r="Z496" s="132"/>
      <c r="AA496" s="132"/>
      <c r="AB496" s="132"/>
      <c r="AC496" s="132"/>
      <c r="AD496" s="132"/>
      <c r="AE496" s="132"/>
      <c r="AF496" s="132"/>
      <c r="AG496" s="132"/>
      <c r="AH496" s="132"/>
      <c r="AI496" s="132"/>
    </row>
    <row r="497" spans="3:35" s="128" customFormat="1" ht="22.5" hidden="1" customHeight="1">
      <c r="C497" s="133"/>
      <c r="D497" s="147">
        <f>+'5E D2'!F389</f>
        <v>0</v>
      </c>
      <c r="E497" s="135"/>
      <c r="F497" s="135"/>
      <c r="G497" s="135"/>
      <c r="H497" s="135"/>
      <c r="I497" s="135"/>
      <c r="J497" s="135"/>
      <c r="K497" s="135"/>
      <c r="L497" s="135"/>
      <c r="M497" s="135"/>
      <c r="N497" s="135"/>
      <c r="O497" s="135"/>
      <c r="P497" s="135"/>
      <c r="Q497" s="135"/>
      <c r="R497" s="135"/>
      <c r="T497" s="133"/>
      <c r="U497" s="147">
        <f>'[7]5E B2'!E489</f>
        <v>0</v>
      </c>
      <c r="V497" s="132"/>
      <c r="W497" s="132"/>
      <c r="X497" s="132"/>
      <c r="Y497" s="132"/>
      <c r="Z497" s="132"/>
      <c r="AA497" s="132"/>
      <c r="AB497" s="132"/>
      <c r="AC497" s="132"/>
      <c r="AD497" s="132"/>
      <c r="AE497" s="132"/>
      <c r="AF497" s="132"/>
      <c r="AG497" s="132"/>
      <c r="AH497" s="132"/>
      <c r="AI497" s="132"/>
    </row>
    <row r="498" spans="3:35" s="128" customFormat="1" ht="22.5" hidden="1" customHeight="1">
      <c r="C498" s="133"/>
      <c r="D498" s="147">
        <f>+'5E D2'!F390</f>
        <v>0</v>
      </c>
      <c r="E498" s="135"/>
      <c r="F498" s="135"/>
      <c r="G498" s="135"/>
      <c r="H498" s="135"/>
      <c r="I498" s="135"/>
      <c r="J498" s="135"/>
      <c r="K498" s="135"/>
      <c r="L498" s="135"/>
      <c r="M498" s="135"/>
      <c r="N498" s="135"/>
      <c r="O498" s="135"/>
      <c r="P498" s="135"/>
      <c r="Q498" s="135"/>
      <c r="R498" s="135"/>
      <c r="T498" s="133"/>
      <c r="U498" s="147">
        <f>'[7]5E B2'!E490</f>
        <v>0</v>
      </c>
      <c r="V498" s="132"/>
      <c r="W498" s="132"/>
      <c r="X498" s="132"/>
      <c r="Y498" s="132"/>
      <c r="Z498" s="132"/>
      <c r="AA498" s="132"/>
      <c r="AB498" s="132"/>
      <c r="AC498" s="132"/>
      <c r="AD498" s="132"/>
      <c r="AE498" s="132"/>
      <c r="AF498" s="132"/>
      <c r="AG498" s="132"/>
      <c r="AH498" s="132"/>
      <c r="AI498" s="132"/>
    </row>
    <row r="499" spans="3:35" s="128" customFormat="1" ht="21" customHeight="1">
      <c r="C499" s="134"/>
      <c r="D499" s="147">
        <f>+'5E D2'!F391</f>
        <v>0</v>
      </c>
      <c r="E499" s="135"/>
      <c r="F499" s="135"/>
      <c r="G499" s="135"/>
      <c r="H499" s="135"/>
      <c r="I499" s="135"/>
      <c r="J499" s="135"/>
      <c r="K499" s="135"/>
      <c r="L499" s="135"/>
      <c r="M499" s="135"/>
      <c r="N499" s="135"/>
      <c r="O499" s="135"/>
      <c r="P499" s="135"/>
      <c r="Q499" s="135"/>
      <c r="R499" s="136"/>
      <c r="T499" s="134"/>
      <c r="U499" s="147">
        <f>'[7]5E B2'!E491</f>
        <v>0</v>
      </c>
      <c r="V499" s="132"/>
      <c r="W499" s="132"/>
      <c r="X499" s="132"/>
      <c r="Y499" s="132"/>
      <c r="Z499" s="132"/>
      <c r="AA499" s="132"/>
      <c r="AB499" s="132"/>
      <c r="AC499" s="132"/>
      <c r="AD499" s="132"/>
      <c r="AE499" s="132"/>
      <c r="AF499" s="132"/>
      <c r="AG499" s="132"/>
      <c r="AH499" s="132"/>
      <c r="AI499" s="132"/>
    </row>
    <row r="500" spans="3:35" s="128" customFormat="1" ht="22.5" hidden="1" customHeight="1">
      <c r="C500" s="134"/>
      <c r="D500" s="147">
        <f>+'5E D2'!F392</f>
        <v>0</v>
      </c>
      <c r="E500" s="135"/>
      <c r="F500" s="135"/>
      <c r="G500" s="135"/>
      <c r="H500" s="135"/>
      <c r="I500" s="135"/>
      <c r="J500" s="135"/>
      <c r="K500" s="135"/>
      <c r="L500" s="135"/>
      <c r="M500" s="135"/>
      <c r="N500" s="135"/>
      <c r="O500" s="135"/>
      <c r="P500" s="135"/>
      <c r="Q500" s="135"/>
      <c r="R500" s="136"/>
      <c r="T500" s="134"/>
      <c r="U500" s="147">
        <f>'[7]5E B2'!E492</f>
        <v>0</v>
      </c>
      <c r="V500" s="132"/>
      <c r="W500" s="132"/>
      <c r="X500" s="132"/>
      <c r="Y500" s="132"/>
      <c r="Z500" s="132"/>
      <c r="AA500" s="132"/>
      <c r="AB500" s="132"/>
      <c r="AC500" s="132"/>
      <c r="AD500" s="132"/>
      <c r="AE500" s="132"/>
      <c r="AF500" s="132"/>
      <c r="AG500" s="132"/>
      <c r="AH500" s="132"/>
      <c r="AI500" s="132"/>
    </row>
    <row r="501" spans="3:35" s="128" customFormat="1" ht="0.75" customHeight="1">
      <c r="C501" s="134"/>
      <c r="D501" s="147">
        <f>+'5E D2'!F393</f>
        <v>0</v>
      </c>
      <c r="E501" s="135"/>
      <c r="F501" s="135"/>
      <c r="G501" s="135"/>
      <c r="H501" s="135"/>
      <c r="I501" s="135"/>
      <c r="J501" s="135"/>
      <c r="K501" s="135"/>
      <c r="L501" s="135"/>
      <c r="M501" s="135"/>
      <c r="N501" s="135"/>
      <c r="O501" s="135"/>
      <c r="P501" s="135"/>
      <c r="Q501" s="135"/>
      <c r="R501" s="136"/>
      <c r="T501" s="134"/>
      <c r="U501" s="147">
        <f>'[7]5E B2'!E493</f>
        <v>0</v>
      </c>
      <c r="V501" s="132"/>
      <c r="W501" s="132"/>
      <c r="X501" s="132"/>
      <c r="Y501" s="132"/>
      <c r="Z501" s="132"/>
      <c r="AA501" s="132"/>
      <c r="AB501" s="132"/>
      <c r="AC501" s="132"/>
      <c r="AD501" s="132"/>
      <c r="AE501" s="132"/>
      <c r="AF501" s="132"/>
      <c r="AG501" s="132"/>
      <c r="AH501" s="132"/>
      <c r="AI501" s="132"/>
    </row>
    <row r="502" spans="3:35" s="128" customFormat="1" ht="22.5" customHeight="1">
      <c r="C502" s="131"/>
      <c r="D502" s="147">
        <f>+'5E D2'!F394</f>
        <v>0</v>
      </c>
      <c r="E502" s="136"/>
      <c r="F502" s="136"/>
      <c r="G502" s="136"/>
      <c r="H502" s="136"/>
      <c r="I502" s="136"/>
      <c r="J502" s="135"/>
      <c r="K502" s="135"/>
      <c r="L502" s="135"/>
      <c r="M502" s="135"/>
      <c r="N502" s="135"/>
      <c r="O502" s="136"/>
      <c r="P502" s="136"/>
      <c r="Q502" s="136"/>
      <c r="R502" s="136"/>
      <c r="T502" s="131"/>
      <c r="U502" s="147">
        <f>'[7]5E B2'!E494</f>
        <v>0</v>
      </c>
      <c r="V502" s="132"/>
      <c r="W502" s="132"/>
      <c r="X502" s="132"/>
      <c r="Y502" s="132"/>
      <c r="Z502" s="132"/>
      <c r="AA502" s="132"/>
      <c r="AB502" s="132"/>
      <c r="AC502" s="132"/>
      <c r="AD502" s="132"/>
      <c r="AE502" s="132"/>
      <c r="AF502" s="132"/>
      <c r="AG502" s="132"/>
      <c r="AH502" s="132"/>
      <c r="AI502" s="132"/>
    </row>
    <row r="503" spans="3:35" s="128" customFormat="1" ht="22.5" hidden="1" customHeight="1">
      <c r="C503" s="131"/>
      <c r="D503" s="147">
        <f>+'5E D2'!F395</f>
        <v>0</v>
      </c>
      <c r="E503" s="136"/>
      <c r="F503" s="136"/>
      <c r="G503" s="136"/>
      <c r="H503" s="136"/>
      <c r="I503" s="136"/>
      <c r="J503" s="135"/>
      <c r="K503" s="135"/>
      <c r="L503" s="135"/>
      <c r="M503" s="135"/>
      <c r="N503" s="135"/>
      <c r="O503" s="136"/>
      <c r="P503" s="136"/>
      <c r="Q503" s="136"/>
      <c r="R503" s="136"/>
      <c r="T503" s="131"/>
      <c r="U503" s="147">
        <f>'[7]5E B2'!E495</f>
        <v>0</v>
      </c>
      <c r="V503" s="132"/>
      <c r="W503" s="132"/>
      <c r="X503" s="132"/>
      <c r="Y503" s="132"/>
      <c r="Z503" s="132"/>
      <c r="AA503" s="132"/>
      <c r="AB503" s="132"/>
      <c r="AC503" s="132"/>
      <c r="AD503" s="132"/>
      <c r="AE503" s="132"/>
      <c r="AF503" s="132"/>
      <c r="AG503" s="132"/>
      <c r="AH503" s="132"/>
      <c r="AI503" s="132"/>
    </row>
    <row r="504" spans="3:35" s="128" customFormat="1" ht="22.5" customHeight="1">
      <c r="C504" s="137"/>
      <c r="D504" s="148">
        <f>+'5E D2'!F396</f>
        <v>0</v>
      </c>
      <c r="E504" s="138"/>
      <c r="F504" s="138"/>
      <c r="G504" s="138"/>
      <c r="H504" s="138"/>
      <c r="I504" s="138"/>
      <c r="J504" s="135"/>
      <c r="K504" s="135"/>
      <c r="L504" s="135"/>
      <c r="M504" s="135"/>
      <c r="N504" s="135"/>
      <c r="O504" s="138"/>
      <c r="P504" s="138"/>
      <c r="Q504" s="138"/>
      <c r="R504" s="138"/>
      <c r="T504" s="137"/>
      <c r="U504" s="148">
        <f>'[7]5E B2'!E496</f>
        <v>0</v>
      </c>
      <c r="V504" s="139"/>
      <c r="W504" s="139"/>
      <c r="X504" s="139"/>
      <c r="Y504" s="139"/>
      <c r="Z504" s="139"/>
      <c r="AA504" s="139"/>
      <c r="AB504" s="139"/>
      <c r="AC504" s="139"/>
      <c r="AD504" s="139"/>
      <c r="AE504" s="139"/>
      <c r="AF504" s="139"/>
      <c r="AG504" s="139"/>
      <c r="AH504" s="139"/>
      <c r="AI504" s="139"/>
    </row>
    <row r="505" spans="3:35" s="128" customFormat="1" ht="21" customHeight="1">
      <c r="C505" s="129" t="s">
        <v>60</v>
      </c>
      <c r="D505" s="97">
        <f>+'5E D2'!H385</f>
        <v>0</v>
      </c>
      <c r="E505" s="130"/>
      <c r="F505" s="130"/>
      <c r="G505" s="130"/>
      <c r="H505" s="130"/>
      <c r="I505" s="130"/>
      <c r="J505" s="130"/>
      <c r="K505" s="130"/>
      <c r="L505" s="130"/>
      <c r="M505" s="130"/>
      <c r="N505" s="130"/>
      <c r="O505" s="130"/>
      <c r="P505" s="130"/>
      <c r="Q505" s="130"/>
      <c r="R505" s="130"/>
      <c r="T505" s="129" t="s">
        <v>60</v>
      </c>
      <c r="U505" s="97">
        <f>'[7]5E B2'!G485</f>
        <v>0</v>
      </c>
      <c r="V505" s="130"/>
      <c r="W505" s="130"/>
      <c r="X505" s="130"/>
      <c r="Y505" s="130"/>
      <c r="Z505" s="130"/>
      <c r="AA505" s="130"/>
      <c r="AB505" s="130"/>
      <c r="AC505" s="130"/>
      <c r="AD505" s="130"/>
      <c r="AE505" s="130"/>
      <c r="AF505" s="130"/>
      <c r="AG505" s="130"/>
      <c r="AH505" s="130"/>
      <c r="AI505" s="130"/>
    </row>
    <row r="506" spans="3:35" s="128" customFormat="1" ht="22.5" hidden="1" customHeight="1">
      <c r="C506" s="131"/>
      <c r="D506" s="147">
        <f>+'5E D2'!H386</f>
        <v>0</v>
      </c>
      <c r="E506" s="132"/>
      <c r="F506" s="132"/>
      <c r="G506" s="132"/>
      <c r="H506" s="132"/>
      <c r="I506" s="132"/>
      <c r="J506" s="132"/>
      <c r="K506" s="132"/>
      <c r="L506" s="132"/>
      <c r="M506" s="132"/>
      <c r="N506" s="132"/>
      <c r="O506" s="132"/>
      <c r="P506" s="132"/>
      <c r="Q506" s="132"/>
      <c r="R506" s="132"/>
      <c r="T506" s="131"/>
      <c r="U506" s="147">
        <f>'[7]5E B2'!G486</f>
        <v>0</v>
      </c>
      <c r="V506" s="132"/>
      <c r="W506" s="132"/>
      <c r="X506" s="132"/>
      <c r="Y506" s="132"/>
      <c r="Z506" s="132"/>
      <c r="AA506" s="132"/>
      <c r="AB506" s="132"/>
      <c r="AC506" s="132"/>
      <c r="AD506" s="132"/>
      <c r="AE506" s="132"/>
      <c r="AF506" s="132"/>
      <c r="AG506" s="132"/>
      <c r="AH506" s="132"/>
      <c r="AI506" s="132"/>
    </row>
    <row r="507" spans="3:35" s="128" customFormat="1" ht="22.5" hidden="1" customHeight="1">
      <c r="C507" s="131"/>
      <c r="D507" s="147">
        <f>+'5E D2'!H387</f>
        <v>0</v>
      </c>
      <c r="E507" s="132"/>
      <c r="F507" s="132"/>
      <c r="G507" s="132"/>
      <c r="H507" s="132"/>
      <c r="I507" s="132"/>
      <c r="J507" s="132"/>
      <c r="K507" s="132"/>
      <c r="L507" s="132"/>
      <c r="M507" s="132"/>
      <c r="N507" s="132"/>
      <c r="O507" s="132"/>
      <c r="P507" s="132"/>
      <c r="Q507" s="132"/>
      <c r="R507" s="132"/>
      <c r="T507" s="131"/>
      <c r="U507" s="147">
        <f>'[7]5E B2'!G487</f>
        <v>0</v>
      </c>
      <c r="V507" s="132"/>
      <c r="W507" s="132"/>
      <c r="X507" s="132"/>
      <c r="Y507" s="132"/>
      <c r="Z507" s="132"/>
      <c r="AA507" s="132"/>
      <c r="AB507" s="132"/>
      <c r="AC507" s="132"/>
      <c r="AD507" s="132"/>
      <c r="AE507" s="132"/>
      <c r="AF507" s="132"/>
      <c r="AG507" s="132"/>
      <c r="AH507" s="132"/>
      <c r="AI507" s="132"/>
    </row>
    <row r="508" spans="3:35" s="128" customFormat="1" ht="22.5" customHeight="1">
      <c r="C508" s="133">
        <f>+C496+1</f>
        <v>46142</v>
      </c>
      <c r="D508" s="147">
        <f>+'5E D2'!H388</f>
        <v>0</v>
      </c>
      <c r="E508" s="132"/>
      <c r="F508" s="132"/>
      <c r="G508" s="132"/>
      <c r="H508" s="132"/>
      <c r="I508" s="132"/>
      <c r="J508" s="132"/>
      <c r="K508" s="132"/>
      <c r="L508" s="132"/>
      <c r="M508" s="132"/>
      <c r="N508" s="132"/>
      <c r="O508" s="132"/>
      <c r="P508" s="132"/>
      <c r="Q508" s="132"/>
      <c r="R508" s="132"/>
      <c r="T508" s="133">
        <f>+T496+1</f>
        <v>46149</v>
      </c>
      <c r="U508" s="147">
        <f>'[7]5E B2'!G488</f>
        <v>0</v>
      </c>
      <c r="V508" s="132"/>
      <c r="W508" s="132"/>
      <c r="X508" s="132"/>
      <c r="Y508" s="132"/>
      <c r="Z508" s="132"/>
      <c r="AA508" s="132"/>
      <c r="AB508" s="132"/>
      <c r="AC508" s="132"/>
      <c r="AD508" s="132"/>
      <c r="AE508" s="132"/>
      <c r="AF508" s="132"/>
      <c r="AG508" s="132"/>
      <c r="AH508" s="132"/>
      <c r="AI508" s="132"/>
    </row>
    <row r="509" spans="3:35" s="128" customFormat="1" ht="22.5" hidden="1" customHeight="1">
      <c r="C509" s="133"/>
      <c r="D509" s="147">
        <f>+'5E D2'!H389</f>
        <v>0</v>
      </c>
      <c r="E509" s="135"/>
      <c r="F509" s="135"/>
      <c r="G509" s="135"/>
      <c r="H509" s="135"/>
      <c r="I509" s="135"/>
      <c r="J509" s="135"/>
      <c r="K509" s="135"/>
      <c r="L509" s="135"/>
      <c r="M509" s="135"/>
      <c r="N509" s="135"/>
      <c r="O509" s="135"/>
      <c r="P509" s="135"/>
      <c r="Q509" s="135"/>
      <c r="R509" s="135"/>
      <c r="T509" s="133"/>
      <c r="U509" s="147">
        <f>'[7]5E B2'!G489</f>
        <v>0</v>
      </c>
      <c r="V509" s="132"/>
      <c r="W509" s="132"/>
      <c r="X509" s="132"/>
      <c r="Y509" s="132"/>
      <c r="Z509" s="132"/>
      <c r="AA509" s="132"/>
      <c r="AB509" s="132"/>
      <c r="AC509" s="132"/>
      <c r="AD509" s="132"/>
      <c r="AE509" s="132"/>
      <c r="AF509" s="132"/>
      <c r="AG509" s="132"/>
      <c r="AH509" s="132"/>
      <c r="AI509" s="132"/>
    </row>
    <row r="510" spans="3:35" s="128" customFormat="1" ht="22.5" hidden="1" customHeight="1">
      <c r="C510" s="133"/>
      <c r="D510" s="147">
        <f>+'5E D2'!H390</f>
        <v>0</v>
      </c>
      <c r="E510" s="135"/>
      <c r="F510" s="135"/>
      <c r="G510" s="135"/>
      <c r="H510" s="135"/>
      <c r="I510" s="135"/>
      <c r="J510" s="135"/>
      <c r="K510" s="135"/>
      <c r="L510" s="135"/>
      <c r="M510" s="135"/>
      <c r="N510" s="135"/>
      <c r="O510" s="135"/>
      <c r="P510" s="135"/>
      <c r="Q510" s="135"/>
      <c r="R510" s="135"/>
      <c r="T510" s="133"/>
      <c r="U510" s="147">
        <f>'[7]5E B2'!G490</f>
        <v>0</v>
      </c>
      <c r="V510" s="132"/>
      <c r="W510" s="132"/>
      <c r="X510" s="132"/>
      <c r="Y510" s="132"/>
      <c r="Z510" s="132"/>
      <c r="AA510" s="132"/>
      <c r="AB510" s="132"/>
      <c r="AC510" s="132"/>
      <c r="AD510" s="132"/>
      <c r="AE510" s="132"/>
      <c r="AF510" s="132"/>
      <c r="AG510" s="132"/>
      <c r="AH510" s="132"/>
      <c r="AI510" s="132"/>
    </row>
    <row r="511" spans="3:35" s="128" customFormat="1" ht="21.75" customHeight="1">
      <c r="C511" s="134"/>
      <c r="D511" s="147">
        <f>+'5E D2'!H391</f>
        <v>0</v>
      </c>
      <c r="E511" s="135"/>
      <c r="F511" s="135"/>
      <c r="G511" s="135"/>
      <c r="H511" s="135"/>
      <c r="I511" s="135"/>
      <c r="J511" s="135"/>
      <c r="K511" s="135"/>
      <c r="L511" s="135"/>
      <c r="M511" s="135"/>
      <c r="N511" s="135"/>
      <c r="O511" s="135"/>
      <c r="P511" s="135"/>
      <c r="Q511" s="135"/>
      <c r="R511" s="136"/>
      <c r="T511" s="134"/>
      <c r="U511" s="147">
        <f>'[7]5E B2'!G491</f>
        <v>0</v>
      </c>
      <c r="V511" s="132"/>
      <c r="W511" s="132"/>
      <c r="X511" s="132"/>
      <c r="Y511" s="132"/>
      <c r="Z511" s="132"/>
      <c r="AA511" s="132"/>
      <c r="AB511" s="132"/>
      <c r="AC511" s="132"/>
      <c r="AD511" s="132"/>
      <c r="AE511" s="132"/>
      <c r="AF511" s="132"/>
      <c r="AG511" s="132"/>
      <c r="AH511" s="132"/>
      <c r="AI511" s="132"/>
    </row>
    <row r="512" spans="3:35" s="128" customFormat="1" ht="22.5" hidden="1" customHeight="1">
      <c r="C512" s="134"/>
      <c r="D512" s="147">
        <f>+'5E D2'!H392</f>
        <v>0</v>
      </c>
      <c r="E512" s="135"/>
      <c r="F512" s="135"/>
      <c r="G512" s="135"/>
      <c r="H512" s="135"/>
      <c r="I512" s="135"/>
      <c r="J512" s="135"/>
      <c r="K512" s="135"/>
      <c r="L512" s="135"/>
      <c r="M512" s="135"/>
      <c r="N512" s="135"/>
      <c r="O512" s="135"/>
      <c r="P512" s="135"/>
      <c r="Q512" s="135"/>
      <c r="R512" s="136"/>
      <c r="T512" s="134"/>
      <c r="U512" s="147">
        <f>'[7]5E B2'!G492</f>
        <v>0</v>
      </c>
      <c r="V512" s="132"/>
      <c r="W512" s="132"/>
      <c r="X512" s="132"/>
      <c r="Y512" s="132"/>
      <c r="Z512" s="132"/>
      <c r="AA512" s="132"/>
      <c r="AB512" s="132"/>
      <c r="AC512" s="132"/>
      <c r="AD512" s="132"/>
      <c r="AE512" s="132"/>
      <c r="AF512" s="132"/>
      <c r="AG512" s="132"/>
      <c r="AH512" s="132"/>
      <c r="AI512" s="132"/>
    </row>
    <row r="513" spans="3:35" s="128" customFormat="1" ht="0.75" customHeight="1">
      <c r="C513" s="134"/>
      <c r="D513" s="147">
        <f>+'5E D2'!H393</f>
        <v>0</v>
      </c>
      <c r="E513" s="135"/>
      <c r="F513" s="135"/>
      <c r="G513" s="135"/>
      <c r="H513" s="135"/>
      <c r="I513" s="135"/>
      <c r="J513" s="135"/>
      <c r="K513" s="135"/>
      <c r="L513" s="135"/>
      <c r="M513" s="135"/>
      <c r="N513" s="135"/>
      <c r="O513" s="135"/>
      <c r="P513" s="135"/>
      <c r="Q513" s="135"/>
      <c r="R513" s="136"/>
      <c r="T513" s="134"/>
      <c r="U513" s="147">
        <f>'[7]5E B2'!G493</f>
        <v>0</v>
      </c>
      <c r="V513" s="132"/>
      <c r="W513" s="132"/>
      <c r="X513" s="132"/>
      <c r="Y513" s="132"/>
      <c r="Z513" s="132"/>
      <c r="AA513" s="132"/>
      <c r="AB513" s="132"/>
      <c r="AC513" s="132"/>
      <c r="AD513" s="132"/>
      <c r="AE513" s="132"/>
      <c r="AF513" s="132"/>
      <c r="AG513" s="132"/>
      <c r="AH513" s="132"/>
      <c r="AI513" s="132"/>
    </row>
    <row r="514" spans="3:35" s="128" customFormat="1" ht="22.5" customHeight="1">
      <c r="C514" s="131"/>
      <c r="D514" s="147">
        <f>+'5E D2'!H394</f>
        <v>0</v>
      </c>
      <c r="E514" s="136"/>
      <c r="F514" s="136"/>
      <c r="G514" s="136"/>
      <c r="H514" s="136"/>
      <c r="I514" s="136"/>
      <c r="J514" s="135"/>
      <c r="K514" s="135"/>
      <c r="L514" s="135"/>
      <c r="M514" s="135"/>
      <c r="N514" s="135"/>
      <c r="O514" s="136"/>
      <c r="P514" s="136"/>
      <c r="Q514" s="136"/>
      <c r="R514" s="136"/>
      <c r="T514" s="131"/>
      <c r="U514" s="147">
        <f>'[7]5E B2'!G494</f>
        <v>0</v>
      </c>
      <c r="V514" s="132"/>
      <c r="W514" s="132"/>
      <c r="X514" s="132"/>
      <c r="Y514" s="132"/>
      <c r="Z514" s="132"/>
      <c r="AA514" s="132"/>
      <c r="AB514" s="132"/>
      <c r="AC514" s="132"/>
      <c r="AD514" s="132"/>
      <c r="AE514" s="132"/>
      <c r="AF514" s="132"/>
      <c r="AG514" s="132"/>
      <c r="AH514" s="132"/>
      <c r="AI514" s="132"/>
    </row>
    <row r="515" spans="3:35" s="128" customFormat="1" ht="22.5" hidden="1" customHeight="1">
      <c r="C515" s="131"/>
      <c r="D515" s="147">
        <f>+'5E D2'!H395</f>
        <v>0</v>
      </c>
      <c r="E515" s="136"/>
      <c r="F515" s="136"/>
      <c r="G515" s="136"/>
      <c r="H515" s="136"/>
      <c r="I515" s="136"/>
      <c r="J515" s="135"/>
      <c r="K515" s="135"/>
      <c r="L515" s="135"/>
      <c r="M515" s="135"/>
      <c r="N515" s="135"/>
      <c r="O515" s="136"/>
      <c r="P515" s="136"/>
      <c r="Q515" s="136"/>
      <c r="R515" s="136"/>
      <c r="T515" s="131"/>
      <c r="U515" s="147">
        <f>'[7]5E B2'!G495</f>
        <v>0</v>
      </c>
      <c r="V515" s="132"/>
      <c r="W515" s="132"/>
      <c r="X515" s="132"/>
      <c r="Y515" s="132"/>
      <c r="Z515" s="132"/>
      <c r="AA515" s="132"/>
      <c r="AB515" s="132"/>
      <c r="AC515" s="132"/>
      <c r="AD515" s="132"/>
      <c r="AE515" s="132"/>
      <c r="AF515" s="132"/>
      <c r="AG515" s="132"/>
      <c r="AH515" s="132"/>
      <c r="AI515" s="132"/>
    </row>
    <row r="516" spans="3:35" s="128" customFormat="1" ht="22.5" customHeight="1">
      <c r="C516" s="137"/>
      <c r="D516" s="148">
        <f>+'5E D2'!H396</f>
        <v>0</v>
      </c>
      <c r="E516" s="138"/>
      <c r="F516" s="138"/>
      <c r="G516" s="138"/>
      <c r="H516" s="138"/>
      <c r="I516" s="138"/>
      <c r="J516" s="135"/>
      <c r="K516" s="135"/>
      <c r="L516" s="135"/>
      <c r="M516" s="135"/>
      <c r="N516" s="135"/>
      <c r="O516" s="138"/>
      <c r="P516" s="138"/>
      <c r="Q516" s="138"/>
      <c r="R516" s="138"/>
      <c r="T516" s="137"/>
      <c r="U516" s="148">
        <f>'[7]5E B2'!G496</f>
        <v>0</v>
      </c>
      <c r="V516" s="140"/>
      <c r="W516" s="140"/>
      <c r="X516" s="140"/>
      <c r="Y516" s="140"/>
      <c r="Z516" s="140"/>
      <c r="AA516" s="140"/>
      <c r="AB516" s="140"/>
      <c r="AC516" s="140"/>
      <c r="AD516" s="140"/>
      <c r="AE516" s="140"/>
      <c r="AF516" s="140"/>
      <c r="AG516" s="138"/>
      <c r="AH516" s="138"/>
      <c r="AI516" s="138"/>
    </row>
    <row r="517" spans="3:35" s="128" customFormat="1" ht="21" customHeight="1">
      <c r="C517" s="129" t="s">
        <v>61</v>
      </c>
      <c r="D517" s="97">
        <f>+'5E D2'!J385</f>
        <v>0</v>
      </c>
      <c r="E517" s="130"/>
      <c r="F517" s="130"/>
      <c r="G517" s="130"/>
      <c r="H517" s="130"/>
      <c r="I517" s="130"/>
      <c r="J517" s="130"/>
      <c r="K517" s="130"/>
      <c r="L517" s="130"/>
      <c r="M517" s="130"/>
      <c r="N517" s="130"/>
      <c r="O517" s="130"/>
      <c r="P517" s="130"/>
      <c r="Q517" s="130"/>
      <c r="R517" s="130"/>
      <c r="T517" s="129" t="s">
        <v>61</v>
      </c>
      <c r="U517" s="97">
        <f>'[7]5E B2'!I485</f>
        <v>0</v>
      </c>
      <c r="V517" s="130"/>
      <c r="W517" s="130"/>
      <c r="X517" s="130"/>
      <c r="Y517" s="130"/>
      <c r="Z517" s="130"/>
      <c r="AA517" s="130"/>
      <c r="AB517" s="130"/>
      <c r="AC517" s="130"/>
      <c r="AD517" s="130"/>
      <c r="AE517" s="130"/>
      <c r="AF517" s="130"/>
      <c r="AG517" s="130"/>
      <c r="AH517" s="130"/>
      <c r="AI517" s="130"/>
    </row>
    <row r="518" spans="3:35" s="128" customFormat="1" ht="22.5" hidden="1" customHeight="1">
      <c r="C518" s="131"/>
      <c r="D518" s="147">
        <f>+'5E D2'!J386</f>
        <v>0</v>
      </c>
      <c r="E518" s="132"/>
      <c r="F518" s="132"/>
      <c r="G518" s="132"/>
      <c r="H518" s="132"/>
      <c r="I518" s="132"/>
      <c r="J518" s="132"/>
      <c r="K518" s="132"/>
      <c r="L518" s="132"/>
      <c r="M518" s="132"/>
      <c r="N518" s="132"/>
      <c r="O518" s="132"/>
      <c r="P518" s="132"/>
      <c r="Q518" s="132"/>
      <c r="R518" s="132"/>
      <c r="T518" s="131"/>
      <c r="U518" s="147">
        <f>'[7]5E B2'!I486</f>
        <v>0</v>
      </c>
      <c r="V518" s="132"/>
      <c r="W518" s="132"/>
      <c r="X518" s="132"/>
      <c r="Y518" s="132"/>
      <c r="Z518" s="132"/>
      <c r="AA518" s="132"/>
      <c r="AB518" s="132"/>
      <c r="AC518" s="132"/>
      <c r="AD518" s="132"/>
      <c r="AE518" s="132"/>
      <c r="AF518" s="132"/>
      <c r="AG518" s="132"/>
      <c r="AH518" s="132"/>
      <c r="AI518" s="132"/>
    </row>
    <row r="519" spans="3:35" s="128" customFormat="1" ht="22.5" hidden="1" customHeight="1">
      <c r="C519" s="131"/>
      <c r="D519" s="147">
        <f>+'5E D2'!J387</f>
        <v>0</v>
      </c>
      <c r="E519" s="132"/>
      <c r="F519" s="132"/>
      <c r="G519" s="132"/>
      <c r="H519" s="132"/>
      <c r="I519" s="132"/>
      <c r="J519" s="132"/>
      <c r="K519" s="132"/>
      <c r="L519" s="132"/>
      <c r="M519" s="132"/>
      <c r="N519" s="132"/>
      <c r="O519" s="132"/>
      <c r="P519" s="132"/>
      <c r="Q519" s="132"/>
      <c r="R519" s="132"/>
      <c r="T519" s="131"/>
      <c r="U519" s="147">
        <f>'[7]5E B2'!I487</f>
        <v>0</v>
      </c>
      <c r="V519" s="132"/>
      <c r="W519" s="132"/>
      <c r="X519" s="132"/>
      <c r="Y519" s="132"/>
      <c r="Z519" s="132"/>
      <c r="AA519" s="132"/>
      <c r="AB519" s="132"/>
      <c r="AC519" s="132"/>
      <c r="AD519" s="132"/>
      <c r="AE519" s="132"/>
      <c r="AF519" s="132"/>
      <c r="AG519" s="132"/>
      <c r="AH519" s="132"/>
      <c r="AI519" s="132"/>
    </row>
    <row r="520" spans="3:35" s="128" customFormat="1" ht="22.5" customHeight="1">
      <c r="C520" s="133">
        <f>+C508+1</f>
        <v>46143</v>
      </c>
      <c r="D520" s="147">
        <f>+'5E D2'!J388</f>
        <v>0</v>
      </c>
      <c r="E520" s="132"/>
      <c r="F520" s="132"/>
      <c r="G520" s="132"/>
      <c r="H520" s="132"/>
      <c r="I520" s="132"/>
      <c r="J520" s="132"/>
      <c r="K520" s="135"/>
      <c r="L520" s="135"/>
      <c r="M520" s="135"/>
      <c r="N520" s="135"/>
      <c r="O520" s="135"/>
      <c r="P520" s="135"/>
      <c r="Q520" s="135"/>
      <c r="R520" s="135"/>
      <c r="T520" s="133">
        <f>+T508+1</f>
        <v>46150</v>
      </c>
      <c r="U520" s="147">
        <f>'[7]5E B2'!I488</f>
        <v>0</v>
      </c>
      <c r="V520" s="132"/>
      <c r="W520" s="132"/>
      <c r="X520" s="132"/>
      <c r="Y520" s="132"/>
      <c r="Z520" s="132"/>
      <c r="AA520" s="132"/>
      <c r="AB520" s="132"/>
      <c r="AC520" s="132"/>
      <c r="AD520" s="132"/>
      <c r="AE520" s="132"/>
      <c r="AF520" s="132"/>
      <c r="AG520" s="132"/>
      <c r="AH520" s="132"/>
      <c r="AI520" s="132"/>
    </row>
    <row r="521" spans="3:35" s="128" customFormat="1" ht="22.5" hidden="1" customHeight="1">
      <c r="C521" s="133"/>
      <c r="D521" s="147">
        <f>+'5E D2'!J389</f>
        <v>0</v>
      </c>
      <c r="E521" s="135"/>
      <c r="F521" s="135"/>
      <c r="G521" s="135"/>
      <c r="H521" s="135"/>
      <c r="I521" s="135"/>
      <c r="J521" s="135"/>
      <c r="K521" s="135"/>
      <c r="L521" s="135"/>
      <c r="M521" s="135"/>
      <c r="N521" s="135"/>
      <c r="O521" s="135"/>
      <c r="P521" s="135"/>
      <c r="Q521" s="135"/>
      <c r="R521" s="135"/>
      <c r="T521" s="133"/>
      <c r="U521" s="147">
        <f>'[7]5E B2'!I489</f>
        <v>0</v>
      </c>
      <c r="V521" s="132"/>
      <c r="W521" s="132"/>
      <c r="X521" s="132"/>
      <c r="Y521" s="132"/>
      <c r="Z521" s="132"/>
      <c r="AA521" s="132"/>
      <c r="AB521" s="132"/>
      <c r="AC521" s="132"/>
      <c r="AD521" s="132"/>
      <c r="AE521" s="132"/>
      <c r="AF521" s="132"/>
      <c r="AG521" s="132"/>
      <c r="AH521" s="132"/>
      <c r="AI521" s="132"/>
    </row>
    <row r="522" spans="3:35" s="128" customFormat="1" ht="22.5" hidden="1" customHeight="1">
      <c r="C522" s="133"/>
      <c r="D522" s="147">
        <f>+'5E D2'!J390</f>
        <v>0</v>
      </c>
      <c r="E522" s="135"/>
      <c r="F522" s="135"/>
      <c r="G522" s="135"/>
      <c r="H522" s="135"/>
      <c r="I522" s="135"/>
      <c r="J522" s="135"/>
      <c r="K522" s="135"/>
      <c r="L522" s="135"/>
      <c r="M522" s="135"/>
      <c r="N522" s="135"/>
      <c r="O522" s="135"/>
      <c r="P522" s="135"/>
      <c r="Q522" s="135"/>
      <c r="R522" s="135"/>
      <c r="T522" s="133"/>
      <c r="U522" s="147">
        <f>'[7]5E B2'!I490</f>
        <v>0</v>
      </c>
      <c r="V522" s="132"/>
      <c r="W522" s="132"/>
      <c r="X522" s="132"/>
      <c r="Y522" s="132"/>
      <c r="Z522" s="132"/>
      <c r="AA522" s="132"/>
      <c r="AB522" s="132"/>
      <c r="AC522" s="132"/>
      <c r="AD522" s="132"/>
      <c r="AE522" s="132"/>
      <c r="AF522" s="132"/>
      <c r="AG522" s="132"/>
      <c r="AH522" s="132"/>
      <c r="AI522" s="132"/>
    </row>
    <row r="523" spans="3:35" s="128" customFormat="1" ht="21.75" customHeight="1">
      <c r="C523" s="134"/>
      <c r="D523" s="147">
        <f>+'5E D2'!J391</f>
        <v>0</v>
      </c>
      <c r="E523" s="135"/>
      <c r="F523" s="135"/>
      <c r="G523" s="135"/>
      <c r="H523" s="135"/>
      <c r="I523" s="135"/>
      <c r="J523" s="135"/>
      <c r="K523" s="135"/>
      <c r="L523" s="135"/>
      <c r="M523" s="135"/>
      <c r="N523" s="135"/>
      <c r="O523" s="135"/>
      <c r="P523" s="135"/>
      <c r="Q523" s="135"/>
      <c r="R523" s="136"/>
      <c r="T523" s="134"/>
      <c r="U523" s="147">
        <f>'[7]5E B2'!I491</f>
        <v>0</v>
      </c>
      <c r="V523" s="132"/>
      <c r="W523" s="132"/>
      <c r="X523" s="132"/>
      <c r="Y523" s="132"/>
      <c r="Z523" s="132"/>
      <c r="AA523" s="132"/>
      <c r="AB523" s="132"/>
      <c r="AC523" s="132"/>
      <c r="AD523" s="132"/>
      <c r="AE523" s="132"/>
      <c r="AF523" s="132"/>
      <c r="AG523" s="132"/>
      <c r="AH523" s="132"/>
      <c r="AI523" s="132"/>
    </row>
    <row r="524" spans="3:35" s="128" customFormat="1" ht="22.5" hidden="1" customHeight="1">
      <c r="C524" s="134"/>
      <c r="D524" s="147">
        <f>+'5E D2'!J392</f>
        <v>0</v>
      </c>
      <c r="E524" s="135"/>
      <c r="F524" s="135"/>
      <c r="G524" s="135"/>
      <c r="H524" s="135"/>
      <c r="I524" s="135"/>
      <c r="J524" s="135"/>
      <c r="K524" s="135"/>
      <c r="L524" s="135"/>
      <c r="M524" s="135"/>
      <c r="N524" s="135"/>
      <c r="O524" s="135"/>
      <c r="P524" s="135"/>
      <c r="Q524" s="135"/>
      <c r="R524" s="136"/>
      <c r="T524" s="134"/>
      <c r="U524" s="147">
        <f>'[7]5E B2'!I492</f>
        <v>0</v>
      </c>
      <c r="V524" s="132"/>
      <c r="W524" s="132"/>
      <c r="X524" s="132"/>
      <c r="Y524" s="132"/>
      <c r="Z524" s="132"/>
      <c r="AA524" s="132"/>
      <c r="AB524" s="132"/>
      <c r="AC524" s="132"/>
      <c r="AD524" s="132"/>
      <c r="AE524" s="132"/>
      <c r="AF524" s="132"/>
      <c r="AG524" s="132"/>
      <c r="AH524" s="132"/>
      <c r="AI524" s="132"/>
    </row>
    <row r="525" spans="3:35" s="128" customFormat="1" ht="0.75" customHeight="1">
      <c r="C525" s="134"/>
      <c r="D525" s="147">
        <f>+'5E D2'!J393</f>
        <v>0</v>
      </c>
      <c r="E525" s="135"/>
      <c r="F525" s="135"/>
      <c r="G525" s="135"/>
      <c r="H525" s="135"/>
      <c r="I525" s="135"/>
      <c r="J525" s="135"/>
      <c r="K525" s="135"/>
      <c r="L525" s="135"/>
      <c r="M525" s="135"/>
      <c r="N525" s="135"/>
      <c r="O525" s="135"/>
      <c r="P525" s="135"/>
      <c r="Q525" s="135"/>
      <c r="R525" s="136"/>
      <c r="T525" s="134"/>
      <c r="U525" s="147">
        <f>'[7]5E B2'!I493</f>
        <v>0</v>
      </c>
      <c r="V525" s="132"/>
      <c r="W525" s="132"/>
      <c r="X525" s="132"/>
      <c r="Y525" s="132"/>
      <c r="Z525" s="132"/>
      <c r="AA525" s="132"/>
      <c r="AB525" s="132"/>
      <c r="AC525" s="132"/>
      <c r="AD525" s="132"/>
      <c r="AE525" s="132"/>
      <c r="AF525" s="132"/>
      <c r="AG525" s="132"/>
      <c r="AH525" s="132"/>
      <c r="AI525" s="132"/>
    </row>
    <row r="526" spans="3:35" s="128" customFormat="1" ht="22.5" customHeight="1">
      <c r="C526" s="131"/>
      <c r="D526" s="147">
        <f>+'5E D2'!J394</f>
        <v>0</v>
      </c>
      <c r="E526" s="136"/>
      <c r="F526" s="136"/>
      <c r="G526" s="136"/>
      <c r="H526" s="136"/>
      <c r="I526" s="136"/>
      <c r="J526" s="135"/>
      <c r="K526" s="135"/>
      <c r="L526" s="135"/>
      <c r="M526" s="135"/>
      <c r="N526" s="135"/>
      <c r="O526" s="136"/>
      <c r="P526" s="136"/>
      <c r="Q526" s="136"/>
      <c r="R526" s="136"/>
      <c r="T526" s="131"/>
      <c r="U526" s="147">
        <f>'[7]5E B2'!I494</f>
        <v>0</v>
      </c>
      <c r="V526" s="132"/>
      <c r="W526" s="132"/>
      <c r="X526" s="132"/>
      <c r="Y526" s="132"/>
      <c r="Z526" s="132"/>
      <c r="AA526" s="132"/>
      <c r="AB526" s="132"/>
      <c r="AC526" s="132"/>
      <c r="AD526" s="132"/>
      <c r="AE526" s="132"/>
      <c r="AF526" s="132"/>
      <c r="AG526" s="132"/>
      <c r="AH526" s="132"/>
      <c r="AI526" s="132"/>
    </row>
    <row r="527" spans="3:35" s="128" customFormat="1" ht="22.5" hidden="1" customHeight="1">
      <c r="C527" s="131"/>
      <c r="D527" s="147">
        <f>+'5E D2'!J395</f>
        <v>0</v>
      </c>
      <c r="E527" s="136"/>
      <c r="F527" s="136"/>
      <c r="G527" s="136"/>
      <c r="H527" s="136"/>
      <c r="I527" s="136"/>
      <c r="J527" s="135"/>
      <c r="K527" s="135"/>
      <c r="L527" s="135"/>
      <c r="M527" s="135"/>
      <c r="N527" s="135"/>
      <c r="O527" s="136"/>
      <c r="P527" s="136"/>
      <c r="Q527" s="136"/>
      <c r="R527" s="136"/>
      <c r="T527" s="131"/>
      <c r="U527" s="147">
        <f>'[7]5E B2'!I495</f>
        <v>0</v>
      </c>
      <c r="V527" s="132"/>
      <c r="W527" s="132"/>
      <c r="X527" s="132"/>
      <c r="Y527" s="132"/>
      <c r="Z527" s="132"/>
      <c r="AA527" s="132"/>
      <c r="AB527" s="132"/>
      <c r="AC527" s="132"/>
      <c r="AD527" s="132"/>
      <c r="AE527" s="132"/>
      <c r="AF527" s="132"/>
      <c r="AG527" s="132"/>
      <c r="AH527" s="132"/>
      <c r="AI527" s="132"/>
    </row>
    <row r="528" spans="3:35" s="128" customFormat="1" ht="22.5" customHeight="1">
      <c r="C528" s="137"/>
      <c r="D528" s="148">
        <f>+'5E D2'!J396</f>
        <v>0</v>
      </c>
      <c r="E528" s="138"/>
      <c r="F528" s="138"/>
      <c r="G528" s="138"/>
      <c r="H528" s="138"/>
      <c r="I528" s="138"/>
      <c r="J528" s="135"/>
      <c r="K528" s="135"/>
      <c r="L528" s="135"/>
      <c r="M528" s="135"/>
      <c r="N528" s="135"/>
      <c r="O528" s="138"/>
      <c r="P528" s="138"/>
      <c r="Q528" s="138"/>
      <c r="R528" s="138"/>
      <c r="T528" s="137"/>
      <c r="U528" s="148">
        <f>'[7]5E B2'!I496</f>
        <v>0</v>
      </c>
      <c r="V528" s="139"/>
      <c r="W528" s="139"/>
      <c r="X528" s="139"/>
      <c r="Y528" s="139"/>
      <c r="Z528" s="139"/>
      <c r="AA528" s="139"/>
      <c r="AB528" s="139"/>
      <c r="AC528" s="139"/>
      <c r="AD528" s="139"/>
      <c r="AE528" s="139"/>
      <c r="AF528" s="139"/>
      <c r="AG528" s="139"/>
      <c r="AH528" s="139"/>
      <c r="AI528" s="139"/>
    </row>
    <row r="529" spans="3:35">
      <c r="C529" s="309"/>
      <c r="D529" s="309"/>
      <c r="E529" s="309"/>
      <c r="F529" s="309"/>
      <c r="G529" s="309"/>
      <c r="H529" s="309"/>
      <c r="I529" s="309"/>
      <c r="J529" s="309"/>
      <c r="K529" s="309"/>
      <c r="L529" s="309"/>
      <c r="M529" s="309"/>
      <c r="N529" s="309"/>
      <c r="O529" s="309"/>
      <c r="P529" s="309"/>
      <c r="Q529" s="309"/>
      <c r="R529" s="309"/>
      <c r="T529" s="309"/>
      <c r="U529" s="309"/>
      <c r="V529" s="309"/>
      <c r="W529" s="309"/>
      <c r="X529" s="309"/>
      <c r="Y529" s="309"/>
      <c r="Z529" s="309"/>
      <c r="AA529" s="309"/>
      <c r="AB529" s="309"/>
      <c r="AC529" s="309"/>
      <c r="AD529" s="309"/>
    </row>
    <row r="530" spans="3:35">
      <c r="C530" s="141"/>
      <c r="D530" s="141"/>
      <c r="E530" s="141"/>
      <c r="F530" s="141"/>
      <c r="G530" s="141"/>
      <c r="H530" s="141"/>
      <c r="I530" s="141"/>
      <c r="J530" s="141"/>
      <c r="K530" s="141"/>
      <c r="L530" s="141"/>
      <c r="M530" s="141"/>
      <c r="N530" s="141"/>
      <c r="O530" s="141"/>
      <c r="P530" s="141"/>
      <c r="Q530" s="141"/>
      <c r="R530" s="141"/>
      <c r="T530" s="141"/>
      <c r="U530" s="141"/>
      <c r="V530" s="141"/>
      <c r="W530" s="141"/>
      <c r="X530" s="141"/>
      <c r="Y530" s="141"/>
      <c r="Z530" s="141"/>
      <c r="AA530" s="141"/>
      <c r="AB530" s="141"/>
      <c r="AC530" s="141"/>
      <c r="AD530" s="141"/>
      <c r="AE530" s="141"/>
      <c r="AF530" s="141"/>
      <c r="AG530" s="141"/>
      <c r="AH530" s="141"/>
      <c r="AI530" s="141"/>
    </row>
    <row r="531" spans="3:35">
      <c r="C531" s="310"/>
      <c r="D531" s="310"/>
      <c r="E531" s="310"/>
      <c r="F531" s="310"/>
      <c r="G531" s="310"/>
      <c r="H531" s="310"/>
      <c r="I531" s="310"/>
      <c r="J531" s="310"/>
      <c r="K531" s="310"/>
      <c r="L531" s="310"/>
      <c r="M531" s="310"/>
      <c r="N531" s="310"/>
      <c r="O531" s="310"/>
      <c r="P531" s="310"/>
      <c r="Q531" s="310"/>
      <c r="R531" s="310"/>
      <c r="T531" s="310"/>
      <c r="U531" s="310"/>
      <c r="V531" s="310"/>
      <c r="W531" s="310"/>
      <c r="X531" s="310"/>
      <c r="Y531" s="310"/>
      <c r="Z531" s="310"/>
      <c r="AA531" s="310"/>
      <c r="AB531" s="310"/>
      <c r="AC531" s="310"/>
      <c r="AD531" s="310"/>
    </row>
    <row r="534" spans="3:35">
      <c r="C534" s="141"/>
      <c r="D534" s="141"/>
      <c r="E534" s="141"/>
      <c r="F534" s="141"/>
      <c r="G534" s="141"/>
      <c r="H534" s="141"/>
      <c r="I534" s="141"/>
      <c r="J534" s="141"/>
      <c r="K534" s="141"/>
      <c r="L534" s="141"/>
      <c r="M534" s="141"/>
      <c r="N534" s="141"/>
      <c r="O534" s="141"/>
      <c r="P534" s="141"/>
      <c r="Q534" s="141"/>
      <c r="R534" s="141"/>
      <c r="T534" s="141"/>
      <c r="U534" s="141"/>
      <c r="V534" s="141"/>
      <c r="W534" s="141"/>
      <c r="X534" s="141"/>
      <c r="Y534" s="141"/>
      <c r="Z534" s="141"/>
      <c r="AA534" s="141"/>
      <c r="AB534" s="141"/>
      <c r="AC534" s="141"/>
      <c r="AD534" s="141"/>
      <c r="AE534" s="141"/>
      <c r="AF534" s="141"/>
      <c r="AG534" s="141"/>
      <c r="AH534" s="141"/>
      <c r="AI534" s="141"/>
    </row>
    <row r="535" spans="3:35">
      <c r="C535" s="310"/>
      <c r="D535" s="310"/>
      <c r="E535" s="310"/>
      <c r="F535" s="310"/>
      <c r="G535" s="310"/>
      <c r="H535" s="310"/>
      <c r="I535" s="310"/>
      <c r="J535" s="310"/>
      <c r="K535" s="310"/>
      <c r="L535" s="310"/>
      <c r="M535" s="310"/>
      <c r="N535" s="310"/>
      <c r="O535" s="310"/>
      <c r="P535" s="310"/>
      <c r="Q535" s="310"/>
      <c r="R535" s="310"/>
      <c r="T535" s="310"/>
      <c r="U535" s="310"/>
      <c r="V535" s="310"/>
      <c r="W535" s="310"/>
      <c r="X535" s="310"/>
      <c r="Y535" s="310"/>
      <c r="Z535" s="310"/>
      <c r="AA535" s="310"/>
      <c r="AB535" s="310"/>
      <c r="AC535" s="310"/>
      <c r="AD535" s="310"/>
    </row>
  </sheetData>
  <mergeCells count="282">
    <mergeCell ref="C535:R535"/>
    <mergeCell ref="T535:AD535"/>
    <mergeCell ref="C531:R531"/>
    <mergeCell ref="T531:AD531"/>
    <mergeCell ref="AF467:AF468"/>
    <mergeCell ref="AG467:AG468"/>
    <mergeCell ref="AH467:AH468"/>
    <mergeCell ref="AI467:AI468"/>
    <mergeCell ref="C529:R529"/>
    <mergeCell ref="T529:AD529"/>
    <mergeCell ref="Z467:Z468"/>
    <mergeCell ref="AA467:AA468"/>
    <mergeCell ref="AB467:AB468"/>
    <mergeCell ref="AC467:AC468"/>
    <mergeCell ref="AD467:AD468"/>
    <mergeCell ref="AE467:AE468"/>
    <mergeCell ref="Q467:Q468"/>
    <mergeCell ref="R467:R468"/>
    <mergeCell ref="V467:V468"/>
    <mergeCell ref="W467:W468"/>
    <mergeCell ref="X467:X468"/>
    <mergeCell ref="Y467:Y468"/>
    <mergeCell ref="K467:K468"/>
    <mergeCell ref="L467:L468"/>
    <mergeCell ref="M467:M468"/>
    <mergeCell ref="N467:N468"/>
    <mergeCell ref="O467:O468"/>
    <mergeCell ref="P467:P468"/>
    <mergeCell ref="D461:R461"/>
    <mergeCell ref="U461:AI461"/>
    <mergeCell ref="C464:R465"/>
    <mergeCell ref="T464:AI465"/>
    <mergeCell ref="E467:E468"/>
    <mergeCell ref="F467:F468"/>
    <mergeCell ref="G467:G468"/>
    <mergeCell ref="H467:H468"/>
    <mergeCell ref="I467:I468"/>
    <mergeCell ref="J467:J468"/>
    <mergeCell ref="C455:R455"/>
    <mergeCell ref="T455:AD455"/>
    <mergeCell ref="C459:D459"/>
    <mergeCell ref="K459:R459"/>
    <mergeCell ref="T459:U459"/>
    <mergeCell ref="AB459:AI459"/>
    <mergeCell ref="AF391:AF392"/>
    <mergeCell ref="AG391:AG392"/>
    <mergeCell ref="AH391:AH392"/>
    <mergeCell ref="AI391:AI392"/>
    <mergeCell ref="C453:R453"/>
    <mergeCell ref="T453:AD453"/>
    <mergeCell ref="Z391:Z392"/>
    <mergeCell ref="AA391:AA392"/>
    <mergeCell ref="AB391:AB392"/>
    <mergeCell ref="AC391:AC392"/>
    <mergeCell ref="AD391:AD392"/>
    <mergeCell ref="AE391:AE392"/>
    <mergeCell ref="Q391:Q392"/>
    <mergeCell ref="R391:R392"/>
    <mergeCell ref="V391:V392"/>
    <mergeCell ref="W391:W392"/>
    <mergeCell ref="X391:X392"/>
    <mergeCell ref="Y391:Y392"/>
    <mergeCell ref="K391:K392"/>
    <mergeCell ref="L391:L392"/>
    <mergeCell ref="M391:M392"/>
    <mergeCell ref="N391:N392"/>
    <mergeCell ref="O391:O392"/>
    <mergeCell ref="P391:P392"/>
    <mergeCell ref="D385:R385"/>
    <mergeCell ref="U385:AI385"/>
    <mergeCell ref="C388:R389"/>
    <mergeCell ref="T388:AI389"/>
    <mergeCell ref="E391:E392"/>
    <mergeCell ref="F391:F392"/>
    <mergeCell ref="G391:G392"/>
    <mergeCell ref="H391:H392"/>
    <mergeCell ref="I391:I392"/>
    <mergeCell ref="J391:J392"/>
    <mergeCell ref="C379:R379"/>
    <mergeCell ref="T379:AD379"/>
    <mergeCell ref="C383:D383"/>
    <mergeCell ref="K383:R383"/>
    <mergeCell ref="T383:U383"/>
    <mergeCell ref="AB383:AI383"/>
    <mergeCell ref="AF315:AF316"/>
    <mergeCell ref="AG315:AG316"/>
    <mergeCell ref="AH315:AH316"/>
    <mergeCell ref="AI315:AI316"/>
    <mergeCell ref="C377:R377"/>
    <mergeCell ref="T377:AD377"/>
    <mergeCell ref="Z315:Z316"/>
    <mergeCell ref="AA315:AA316"/>
    <mergeCell ref="AB315:AB316"/>
    <mergeCell ref="AC315:AC316"/>
    <mergeCell ref="AD315:AD316"/>
    <mergeCell ref="AE315:AE316"/>
    <mergeCell ref="Q315:Q316"/>
    <mergeCell ref="R315:R316"/>
    <mergeCell ref="V315:V316"/>
    <mergeCell ref="W315:W316"/>
    <mergeCell ref="X315:X316"/>
    <mergeCell ref="Y315:Y316"/>
    <mergeCell ref="K315:K316"/>
    <mergeCell ref="L315:L316"/>
    <mergeCell ref="M315:M316"/>
    <mergeCell ref="N315:N316"/>
    <mergeCell ref="O315:O316"/>
    <mergeCell ref="P315:P316"/>
    <mergeCell ref="D309:R309"/>
    <mergeCell ref="U309:AI309"/>
    <mergeCell ref="C312:R313"/>
    <mergeCell ref="T312:AI313"/>
    <mergeCell ref="E315:E316"/>
    <mergeCell ref="F315:F316"/>
    <mergeCell ref="G315:G316"/>
    <mergeCell ref="H315:H316"/>
    <mergeCell ref="I315:I316"/>
    <mergeCell ref="J315:J316"/>
    <mergeCell ref="C303:R303"/>
    <mergeCell ref="T303:AD303"/>
    <mergeCell ref="C307:D307"/>
    <mergeCell ref="K307:R307"/>
    <mergeCell ref="T307:U307"/>
    <mergeCell ref="AB307:AI307"/>
    <mergeCell ref="AF239:AF240"/>
    <mergeCell ref="AG239:AG240"/>
    <mergeCell ref="AH239:AH240"/>
    <mergeCell ref="AI239:AI240"/>
    <mergeCell ref="C301:R301"/>
    <mergeCell ref="T301:AD301"/>
    <mergeCell ref="Z239:Z240"/>
    <mergeCell ref="AA239:AA240"/>
    <mergeCell ref="AB239:AB240"/>
    <mergeCell ref="AC239:AC240"/>
    <mergeCell ref="AD239:AD240"/>
    <mergeCell ref="AE239:AE240"/>
    <mergeCell ref="Q239:Q240"/>
    <mergeCell ref="R239:R240"/>
    <mergeCell ref="V239:V240"/>
    <mergeCell ref="W239:W240"/>
    <mergeCell ref="X239:X240"/>
    <mergeCell ref="Y239:Y240"/>
    <mergeCell ref="K239:K240"/>
    <mergeCell ref="L239:L240"/>
    <mergeCell ref="M239:M240"/>
    <mergeCell ref="N239:N240"/>
    <mergeCell ref="O239:O240"/>
    <mergeCell ref="P239:P240"/>
    <mergeCell ref="D233:R233"/>
    <mergeCell ref="U233:AI233"/>
    <mergeCell ref="C236:R237"/>
    <mergeCell ref="T236:AI237"/>
    <mergeCell ref="E239:E240"/>
    <mergeCell ref="F239:F240"/>
    <mergeCell ref="G239:G240"/>
    <mergeCell ref="H239:H240"/>
    <mergeCell ref="I239:I240"/>
    <mergeCell ref="J239:J240"/>
    <mergeCell ref="C227:R227"/>
    <mergeCell ref="T227:AD227"/>
    <mergeCell ref="C231:D231"/>
    <mergeCell ref="K231:R231"/>
    <mergeCell ref="T231:U231"/>
    <mergeCell ref="AB231:AI231"/>
    <mergeCell ref="AE163:AE164"/>
    <mergeCell ref="AF163:AF164"/>
    <mergeCell ref="AG163:AG164"/>
    <mergeCell ref="AH163:AH164"/>
    <mergeCell ref="AI163:AI164"/>
    <mergeCell ref="C225:R225"/>
    <mergeCell ref="T225:AD225"/>
    <mergeCell ref="Y163:Y164"/>
    <mergeCell ref="Z163:Z164"/>
    <mergeCell ref="AA163:AA164"/>
    <mergeCell ref="AB163:AB164"/>
    <mergeCell ref="AC163:AC164"/>
    <mergeCell ref="AD163:AD164"/>
    <mergeCell ref="P163:P164"/>
    <mergeCell ref="Q163:Q164"/>
    <mergeCell ref="R163:R164"/>
    <mergeCell ref="V163:V164"/>
    <mergeCell ref="W163:W164"/>
    <mergeCell ref="X163:X164"/>
    <mergeCell ref="J163:J164"/>
    <mergeCell ref="K163:K164"/>
    <mergeCell ref="L163:L164"/>
    <mergeCell ref="M163:M164"/>
    <mergeCell ref="N163:N164"/>
    <mergeCell ref="O163:O164"/>
    <mergeCell ref="AB155:AI155"/>
    <mergeCell ref="D157:R157"/>
    <mergeCell ref="U157:AI157"/>
    <mergeCell ref="C160:R161"/>
    <mergeCell ref="T160:AI161"/>
    <mergeCell ref="E163:E164"/>
    <mergeCell ref="F163:F164"/>
    <mergeCell ref="G163:G164"/>
    <mergeCell ref="H163:H164"/>
    <mergeCell ref="I163:I164"/>
    <mergeCell ref="C149:R149"/>
    <mergeCell ref="T149:AD149"/>
    <mergeCell ref="C151:R151"/>
    <mergeCell ref="T151:AD151"/>
    <mergeCell ref="C155:D155"/>
    <mergeCell ref="K155:R155"/>
    <mergeCell ref="T155:U155"/>
    <mergeCell ref="AF87:AF88"/>
    <mergeCell ref="AG87:AG88"/>
    <mergeCell ref="Z87:Z88"/>
    <mergeCell ref="AA87:AA88"/>
    <mergeCell ref="AB87:AB88"/>
    <mergeCell ref="AC87:AC88"/>
    <mergeCell ref="AD87:AD88"/>
    <mergeCell ref="AE87:AE88"/>
    <mergeCell ref="Q87:Q88"/>
    <mergeCell ref="R87:R88"/>
    <mergeCell ref="V87:V88"/>
    <mergeCell ref="W87:W88"/>
    <mergeCell ref="X87:X88"/>
    <mergeCell ref="Y87:Y88"/>
    <mergeCell ref="K87:K88"/>
    <mergeCell ref="L87:L88"/>
    <mergeCell ref="M87:M88"/>
    <mergeCell ref="N87:N88"/>
    <mergeCell ref="O87:O88"/>
    <mergeCell ref="P87:P88"/>
    <mergeCell ref="D81:R81"/>
    <mergeCell ref="C84:R85"/>
    <mergeCell ref="T84:AI85"/>
    <mergeCell ref="E87:E88"/>
    <mergeCell ref="F87:F88"/>
    <mergeCell ref="G87:G88"/>
    <mergeCell ref="H87:H88"/>
    <mergeCell ref="I87:I88"/>
    <mergeCell ref="J87:J88"/>
    <mergeCell ref="U81:AI81"/>
    <mergeCell ref="AH87:AH88"/>
    <mergeCell ref="AI87:AI88"/>
    <mergeCell ref="C79:D79"/>
    <mergeCell ref="K79:R79"/>
    <mergeCell ref="T79:U79"/>
    <mergeCell ref="AB79:AI79"/>
    <mergeCell ref="AH11:AH12"/>
    <mergeCell ref="AI11:AI12"/>
    <mergeCell ref="C73:R73"/>
    <mergeCell ref="T73:AD73"/>
    <mergeCell ref="C75:R75"/>
    <mergeCell ref="T75:AD75"/>
    <mergeCell ref="AB11:AB12"/>
    <mergeCell ref="AC11:AC12"/>
    <mergeCell ref="AD11:AD12"/>
    <mergeCell ref="AE11:AE12"/>
    <mergeCell ref="AF11:AF12"/>
    <mergeCell ref="AG11:AG12"/>
    <mergeCell ref="V11:V12"/>
    <mergeCell ref="W11:W12"/>
    <mergeCell ref="X11:X12"/>
    <mergeCell ref="Y11:Y12"/>
    <mergeCell ref="Z11:Z12"/>
    <mergeCell ref="AA11:AA12"/>
    <mergeCell ref="M11:M12"/>
    <mergeCell ref="N11:N12"/>
    <mergeCell ref="C3:D3"/>
    <mergeCell ref="K3:R3"/>
    <mergeCell ref="T3:U3"/>
    <mergeCell ref="AB3:AI3"/>
    <mergeCell ref="D5:R5"/>
    <mergeCell ref="U5:AI5"/>
    <mergeCell ref="O11:O12"/>
    <mergeCell ref="P11:P12"/>
    <mergeCell ref="Q11:Q12"/>
    <mergeCell ref="R11:R12"/>
    <mergeCell ref="C8:R9"/>
    <mergeCell ref="T8:AI9"/>
    <mergeCell ref="E11:E12"/>
    <mergeCell ref="F11:F12"/>
    <mergeCell ref="G11:G12"/>
    <mergeCell ref="H11:H12"/>
    <mergeCell ref="I11:I12"/>
    <mergeCell ref="J11:J12"/>
    <mergeCell ref="K11:K12"/>
    <mergeCell ref="L11:L12"/>
  </mergeCells>
  <printOptions horizontalCentered="1" verticalCentered="1"/>
  <pageMargins left="0.35433070866141736" right="0.27559055118110237" top="0.31496062992125984" bottom="0.31496062992125984" header="0.31496062992125984" footer="0.31496062992125984"/>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
  <sheetViews>
    <sheetView topLeftCell="C1" workbookViewId="0">
      <selection activeCell="E10" sqref="E10"/>
    </sheetView>
  </sheetViews>
  <sheetFormatPr baseColWidth="10" defaultRowHeight="12.75"/>
  <cols>
    <col min="1" max="1" width="15.28515625" customWidth="1"/>
    <col min="2" max="2" width="32.5703125" customWidth="1"/>
    <col min="3" max="3" width="2.28515625" customWidth="1"/>
    <col min="4" max="4" width="15.28515625" customWidth="1"/>
    <col min="5" max="5" width="32.5703125" customWidth="1"/>
    <col min="6" max="6" width="2.28515625" customWidth="1"/>
    <col min="7" max="7" width="15.28515625" customWidth="1"/>
    <col min="8" max="8" width="32.5703125" customWidth="1"/>
    <col min="257" max="257" width="15.28515625" customWidth="1"/>
    <col min="258" max="258" width="32.5703125" customWidth="1"/>
    <col min="259" max="259" width="2.28515625" customWidth="1"/>
    <col min="260" max="260" width="15.28515625" customWidth="1"/>
    <col min="261" max="261" width="32.5703125" customWidth="1"/>
    <col min="262" max="262" width="2.28515625" customWidth="1"/>
    <col min="263" max="263" width="15.28515625" customWidth="1"/>
    <col min="264" max="264" width="32.5703125" customWidth="1"/>
    <col min="513" max="513" width="15.28515625" customWidth="1"/>
    <col min="514" max="514" width="32.5703125" customWidth="1"/>
    <col min="515" max="515" width="2.28515625" customWidth="1"/>
    <col min="516" max="516" width="15.28515625" customWidth="1"/>
    <col min="517" max="517" width="32.5703125" customWidth="1"/>
    <col min="518" max="518" width="2.28515625" customWidth="1"/>
    <col min="519" max="519" width="15.28515625" customWidth="1"/>
    <col min="520" max="520" width="32.5703125" customWidth="1"/>
    <col min="769" max="769" width="15.28515625" customWidth="1"/>
    <col min="770" max="770" width="32.5703125" customWidth="1"/>
    <col min="771" max="771" width="2.28515625" customWidth="1"/>
    <col min="772" max="772" width="15.28515625" customWidth="1"/>
    <col min="773" max="773" width="32.5703125" customWidth="1"/>
    <col min="774" max="774" width="2.28515625" customWidth="1"/>
    <col min="775" max="775" width="15.28515625" customWidth="1"/>
    <col min="776" max="776" width="32.5703125" customWidth="1"/>
    <col min="1025" max="1025" width="15.28515625" customWidth="1"/>
    <col min="1026" max="1026" width="32.5703125" customWidth="1"/>
    <col min="1027" max="1027" width="2.28515625" customWidth="1"/>
    <col min="1028" max="1028" width="15.28515625" customWidth="1"/>
    <col min="1029" max="1029" width="32.5703125" customWidth="1"/>
    <col min="1030" max="1030" width="2.28515625" customWidth="1"/>
    <col min="1031" max="1031" width="15.28515625" customWidth="1"/>
    <col min="1032" max="1032" width="32.5703125" customWidth="1"/>
    <col min="1281" max="1281" width="15.28515625" customWidth="1"/>
    <col min="1282" max="1282" width="32.5703125" customWidth="1"/>
    <col min="1283" max="1283" width="2.28515625" customWidth="1"/>
    <col min="1284" max="1284" width="15.28515625" customWidth="1"/>
    <col min="1285" max="1285" width="32.5703125" customWidth="1"/>
    <col min="1286" max="1286" width="2.28515625" customWidth="1"/>
    <col min="1287" max="1287" width="15.28515625" customWidth="1"/>
    <col min="1288" max="1288" width="32.5703125" customWidth="1"/>
    <col min="1537" max="1537" width="15.28515625" customWidth="1"/>
    <col min="1538" max="1538" width="32.5703125" customWidth="1"/>
    <col min="1539" max="1539" width="2.28515625" customWidth="1"/>
    <col min="1540" max="1540" width="15.28515625" customWidth="1"/>
    <col min="1541" max="1541" width="32.5703125" customWidth="1"/>
    <col min="1542" max="1542" width="2.28515625" customWidth="1"/>
    <col min="1543" max="1543" width="15.28515625" customWidth="1"/>
    <col min="1544" max="1544" width="32.5703125" customWidth="1"/>
    <col min="1793" max="1793" width="15.28515625" customWidth="1"/>
    <col min="1794" max="1794" width="32.5703125" customWidth="1"/>
    <col min="1795" max="1795" width="2.28515625" customWidth="1"/>
    <col min="1796" max="1796" width="15.28515625" customWidth="1"/>
    <col min="1797" max="1797" width="32.5703125" customWidth="1"/>
    <col min="1798" max="1798" width="2.28515625" customWidth="1"/>
    <col min="1799" max="1799" width="15.28515625" customWidth="1"/>
    <col min="1800" max="1800" width="32.5703125" customWidth="1"/>
    <col min="2049" max="2049" width="15.28515625" customWidth="1"/>
    <col min="2050" max="2050" width="32.5703125" customWidth="1"/>
    <col min="2051" max="2051" width="2.28515625" customWidth="1"/>
    <col min="2052" max="2052" width="15.28515625" customWidth="1"/>
    <col min="2053" max="2053" width="32.5703125" customWidth="1"/>
    <col min="2054" max="2054" width="2.28515625" customWidth="1"/>
    <col min="2055" max="2055" width="15.28515625" customWidth="1"/>
    <col min="2056" max="2056" width="32.5703125" customWidth="1"/>
    <col min="2305" max="2305" width="15.28515625" customWidth="1"/>
    <col min="2306" max="2306" width="32.5703125" customWidth="1"/>
    <col min="2307" max="2307" width="2.28515625" customWidth="1"/>
    <col min="2308" max="2308" width="15.28515625" customWidth="1"/>
    <col min="2309" max="2309" width="32.5703125" customWidth="1"/>
    <col min="2310" max="2310" width="2.28515625" customWidth="1"/>
    <col min="2311" max="2311" width="15.28515625" customWidth="1"/>
    <col min="2312" max="2312" width="32.5703125" customWidth="1"/>
    <col min="2561" max="2561" width="15.28515625" customWidth="1"/>
    <col min="2562" max="2562" width="32.5703125" customWidth="1"/>
    <col min="2563" max="2563" width="2.28515625" customWidth="1"/>
    <col min="2564" max="2564" width="15.28515625" customWidth="1"/>
    <col min="2565" max="2565" width="32.5703125" customWidth="1"/>
    <col min="2566" max="2566" width="2.28515625" customWidth="1"/>
    <col min="2567" max="2567" width="15.28515625" customWidth="1"/>
    <col min="2568" max="2568" width="32.5703125" customWidth="1"/>
    <col min="2817" max="2817" width="15.28515625" customWidth="1"/>
    <col min="2818" max="2818" width="32.5703125" customWidth="1"/>
    <col min="2819" max="2819" width="2.28515625" customWidth="1"/>
    <col min="2820" max="2820" width="15.28515625" customWidth="1"/>
    <col min="2821" max="2821" width="32.5703125" customWidth="1"/>
    <col min="2822" max="2822" width="2.28515625" customWidth="1"/>
    <col min="2823" max="2823" width="15.28515625" customWidth="1"/>
    <col min="2824" max="2824" width="32.5703125" customWidth="1"/>
    <col min="3073" max="3073" width="15.28515625" customWidth="1"/>
    <col min="3074" max="3074" width="32.5703125" customWidth="1"/>
    <col min="3075" max="3075" width="2.28515625" customWidth="1"/>
    <col min="3076" max="3076" width="15.28515625" customWidth="1"/>
    <col min="3077" max="3077" width="32.5703125" customWidth="1"/>
    <col min="3078" max="3078" width="2.28515625" customWidth="1"/>
    <col min="3079" max="3079" width="15.28515625" customWidth="1"/>
    <col min="3080" max="3080" width="32.5703125" customWidth="1"/>
    <col min="3329" max="3329" width="15.28515625" customWidth="1"/>
    <col min="3330" max="3330" width="32.5703125" customWidth="1"/>
    <col min="3331" max="3331" width="2.28515625" customWidth="1"/>
    <col min="3332" max="3332" width="15.28515625" customWidth="1"/>
    <col min="3333" max="3333" width="32.5703125" customWidth="1"/>
    <col min="3334" max="3334" width="2.28515625" customWidth="1"/>
    <col min="3335" max="3335" width="15.28515625" customWidth="1"/>
    <col min="3336" max="3336" width="32.5703125" customWidth="1"/>
    <col min="3585" max="3585" width="15.28515625" customWidth="1"/>
    <col min="3586" max="3586" width="32.5703125" customWidth="1"/>
    <col min="3587" max="3587" width="2.28515625" customWidth="1"/>
    <col min="3588" max="3588" width="15.28515625" customWidth="1"/>
    <col min="3589" max="3589" width="32.5703125" customWidth="1"/>
    <col min="3590" max="3590" width="2.28515625" customWidth="1"/>
    <col min="3591" max="3591" width="15.28515625" customWidth="1"/>
    <col min="3592" max="3592" width="32.5703125" customWidth="1"/>
    <col min="3841" max="3841" width="15.28515625" customWidth="1"/>
    <col min="3842" max="3842" width="32.5703125" customWidth="1"/>
    <col min="3843" max="3843" width="2.28515625" customWidth="1"/>
    <col min="3844" max="3844" width="15.28515625" customWidth="1"/>
    <col min="3845" max="3845" width="32.5703125" customWidth="1"/>
    <col min="3846" max="3846" width="2.28515625" customWidth="1"/>
    <col min="3847" max="3847" width="15.28515625" customWidth="1"/>
    <col min="3848" max="3848" width="32.5703125" customWidth="1"/>
    <col min="4097" max="4097" width="15.28515625" customWidth="1"/>
    <col min="4098" max="4098" width="32.5703125" customWidth="1"/>
    <col min="4099" max="4099" width="2.28515625" customWidth="1"/>
    <col min="4100" max="4100" width="15.28515625" customWidth="1"/>
    <col min="4101" max="4101" width="32.5703125" customWidth="1"/>
    <col min="4102" max="4102" width="2.28515625" customWidth="1"/>
    <col min="4103" max="4103" width="15.28515625" customWidth="1"/>
    <col min="4104" max="4104" width="32.5703125" customWidth="1"/>
    <col min="4353" max="4353" width="15.28515625" customWidth="1"/>
    <col min="4354" max="4354" width="32.5703125" customWidth="1"/>
    <col min="4355" max="4355" width="2.28515625" customWidth="1"/>
    <col min="4356" max="4356" width="15.28515625" customWidth="1"/>
    <col min="4357" max="4357" width="32.5703125" customWidth="1"/>
    <col min="4358" max="4358" width="2.28515625" customWidth="1"/>
    <col min="4359" max="4359" width="15.28515625" customWidth="1"/>
    <col min="4360" max="4360" width="32.5703125" customWidth="1"/>
    <col min="4609" max="4609" width="15.28515625" customWidth="1"/>
    <col min="4610" max="4610" width="32.5703125" customWidth="1"/>
    <col min="4611" max="4611" width="2.28515625" customWidth="1"/>
    <col min="4612" max="4612" width="15.28515625" customWidth="1"/>
    <col min="4613" max="4613" width="32.5703125" customWidth="1"/>
    <col min="4614" max="4614" width="2.28515625" customWidth="1"/>
    <col min="4615" max="4615" width="15.28515625" customWidth="1"/>
    <col min="4616" max="4616" width="32.5703125" customWidth="1"/>
    <col min="4865" max="4865" width="15.28515625" customWidth="1"/>
    <col min="4866" max="4866" width="32.5703125" customWidth="1"/>
    <col min="4867" max="4867" width="2.28515625" customWidth="1"/>
    <col min="4868" max="4868" width="15.28515625" customWidth="1"/>
    <col min="4869" max="4869" width="32.5703125" customWidth="1"/>
    <col min="4870" max="4870" width="2.28515625" customWidth="1"/>
    <col min="4871" max="4871" width="15.28515625" customWidth="1"/>
    <col min="4872" max="4872" width="32.5703125" customWidth="1"/>
    <col min="5121" max="5121" width="15.28515625" customWidth="1"/>
    <col min="5122" max="5122" width="32.5703125" customWidth="1"/>
    <col min="5123" max="5123" width="2.28515625" customWidth="1"/>
    <col min="5124" max="5124" width="15.28515625" customWidth="1"/>
    <col min="5125" max="5125" width="32.5703125" customWidth="1"/>
    <col min="5126" max="5126" width="2.28515625" customWidth="1"/>
    <col min="5127" max="5127" width="15.28515625" customWidth="1"/>
    <col min="5128" max="5128" width="32.5703125" customWidth="1"/>
    <col min="5377" max="5377" width="15.28515625" customWidth="1"/>
    <col min="5378" max="5378" width="32.5703125" customWidth="1"/>
    <col min="5379" max="5379" width="2.28515625" customWidth="1"/>
    <col min="5380" max="5380" width="15.28515625" customWidth="1"/>
    <col min="5381" max="5381" width="32.5703125" customWidth="1"/>
    <col min="5382" max="5382" width="2.28515625" customWidth="1"/>
    <col min="5383" max="5383" width="15.28515625" customWidth="1"/>
    <col min="5384" max="5384" width="32.5703125" customWidth="1"/>
    <col min="5633" max="5633" width="15.28515625" customWidth="1"/>
    <col min="5634" max="5634" width="32.5703125" customWidth="1"/>
    <col min="5635" max="5635" width="2.28515625" customWidth="1"/>
    <col min="5636" max="5636" width="15.28515625" customWidth="1"/>
    <col min="5637" max="5637" width="32.5703125" customWidth="1"/>
    <col min="5638" max="5638" width="2.28515625" customWidth="1"/>
    <col min="5639" max="5639" width="15.28515625" customWidth="1"/>
    <col min="5640" max="5640" width="32.5703125" customWidth="1"/>
    <col min="5889" max="5889" width="15.28515625" customWidth="1"/>
    <col min="5890" max="5890" width="32.5703125" customWidth="1"/>
    <col min="5891" max="5891" width="2.28515625" customWidth="1"/>
    <col min="5892" max="5892" width="15.28515625" customWidth="1"/>
    <col min="5893" max="5893" width="32.5703125" customWidth="1"/>
    <col min="5894" max="5894" width="2.28515625" customWidth="1"/>
    <col min="5895" max="5895" width="15.28515625" customWidth="1"/>
    <col min="5896" max="5896" width="32.5703125" customWidth="1"/>
    <col min="6145" max="6145" width="15.28515625" customWidth="1"/>
    <col min="6146" max="6146" width="32.5703125" customWidth="1"/>
    <col min="6147" max="6147" width="2.28515625" customWidth="1"/>
    <col min="6148" max="6148" width="15.28515625" customWidth="1"/>
    <col min="6149" max="6149" width="32.5703125" customWidth="1"/>
    <col min="6150" max="6150" width="2.28515625" customWidth="1"/>
    <col min="6151" max="6151" width="15.28515625" customWidth="1"/>
    <col min="6152" max="6152" width="32.5703125" customWidth="1"/>
    <col min="6401" max="6401" width="15.28515625" customWidth="1"/>
    <col min="6402" max="6402" width="32.5703125" customWidth="1"/>
    <col min="6403" max="6403" width="2.28515625" customWidth="1"/>
    <col min="6404" max="6404" width="15.28515625" customWidth="1"/>
    <col min="6405" max="6405" width="32.5703125" customWidth="1"/>
    <col min="6406" max="6406" width="2.28515625" customWidth="1"/>
    <col min="6407" max="6407" width="15.28515625" customWidth="1"/>
    <col min="6408" max="6408" width="32.5703125" customWidth="1"/>
    <col min="6657" max="6657" width="15.28515625" customWidth="1"/>
    <col min="6658" max="6658" width="32.5703125" customWidth="1"/>
    <col min="6659" max="6659" width="2.28515625" customWidth="1"/>
    <col min="6660" max="6660" width="15.28515625" customWidth="1"/>
    <col min="6661" max="6661" width="32.5703125" customWidth="1"/>
    <col min="6662" max="6662" width="2.28515625" customWidth="1"/>
    <col min="6663" max="6663" width="15.28515625" customWidth="1"/>
    <col min="6664" max="6664" width="32.5703125" customWidth="1"/>
    <col min="6913" max="6913" width="15.28515625" customWidth="1"/>
    <col min="6914" max="6914" width="32.5703125" customWidth="1"/>
    <col min="6915" max="6915" width="2.28515625" customWidth="1"/>
    <col min="6916" max="6916" width="15.28515625" customWidth="1"/>
    <col min="6917" max="6917" width="32.5703125" customWidth="1"/>
    <col min="6918" max="6918" width="2.28515625" customWidth="1"/>
    <col min="6919" max="6919" width="15.28515625" customWidth="1"/>
    <col min="6920" max="6920" width="32.5703125" customWidth="1"/>
    <col min="7169" max="7169" width="15.28515625" customWidth="1"/>
    <col min="7170" max="7170" width="32.5703125" customWidth="1"/>
    <col min="7171" max="7171" width="2.28515625" customWidth="1"/>
    <col min="7172" max="7172" width="15.28515625" customWidth="1"/>
    <col min="7173" max="7173" width="32.5703125" customWidth="1"/>
    <col min="7174" max="7174" width="2.28515625" customWidth="1"/>
    <col min="7175" max="7175" width="15.28515625" customWidth="1"/>
    <col min="7176" max="7176" width="32.5703125" customWidth="1"/>
    <col min="7425" max="7425" width="15.28515625" customWidth="1"/>
    <col min="7426" max="7426" width="32.5703125" customWidth="1"/>
    <col min="7427" max="7427" width="2.28515625" customWidth="1"/>
    <col min="7428" max="7428" width="15.28515625" customWidth="1"/>
    <col min="7429" max="7429" width="32.5703125" customWidth="1"/>
    <col min="7430" max="7430" width="2.28515625" customWidth="1"/>
    <col min="7431" max="7431" width="15.28515625" customWidth="1"/>
    <col min="7432" max="7432" width="32.5703125" customWidth="1"/>
    <col min="7681" max="7681" width="15.28515625" customWidth="1"/>
    <col min="7682" max="7682" width="32.5703125" customWidth="1"/>
    <col min="7683" max="7683" width="2.28515625" customWidth="1"/>
    <col min="7684" max="7684" width="15.28515625" customWidth="1"/>
    <col min="7685" max="7685" width="32.5703125" customWidth="1"/>
    <col min="7686" max="7686" width="2.28515625" customWidth="1"/>
    <col min="7687" max="7687" width="15.28515625" customWidth="1"/>
    <col min="7688" max="7688" width="32.5703125" customWidth="1"/>
    <col min="7937" max="7937" width="15.28515625" customWidth="1"/>
    <col min="7938" max="7938" width="32.5703125" customWidth="1"/>
    <col min="7939" max="7939" width="2.28515625" customWidth="1"/>
    <col min="7940" max="7940" width="15.28515625" customWidth="1"/>
    <col min="7941" max="7941" width="32.5703125" customWidth="1"/>
    <col min="7942" max="7942" width="2.28515625" customWidth="1"/>
    <col min="7943" max="7943" width="15.28515625" customWidth="1"/>
    <col min="7944" max="7944" width="32.5703125" customWidth="1"/>
    <col min="8193" max="8193" width="15.28515625" customWidth="1"/>
    <col min="8194" max="8194" width="32.5703125" customWidth="1"/>
    <col min="8195" max="8195" width="2.28515625" customWidth="1"/>
    <col min="8196" max="8196" width="15.28515625" customWidth="1"/>
    <col min="8197" max="8197" width="32.5703125" customWidth="1"/>
    <col min="8198" max="8198" width="2.28515625" customWidth="1"/>
    <col min="8199" max="8199" width="15.28515625" customWidth="1"/>
    <col min="8200" max="8200" width="32.5703125" customWidth="1"/>
    <col min="8449" max="8449" width="15.28515625" customWidth="1"/>
    <col min="8450" max="8450" width="32.5703125" customWidth="1"/>
    <col min="8451" max="8451" width="2.28515625" customWidth="1"/>
    <col min="8452" max="8452" width="15.28515625" customWidth="1"/>
    <col min="8453" max="8453" width="32.5703125" customWidth="1"/>
    <col min="8454" max="8454" width="2.28515625" customWidth="1"/>
    <col min="8455" max="8455" width="15.28515625" customWidth="1"/>
    <col min="8456" max="8456" width="32.5703125" customWidth="1"/>
    <col min="8705" max="8705" width="15.28515625" customWidth="1"/>
    <col min="8706" max="8706" width="32.5703125" customWidth="1"/>
    <col min="8707" max="8707" width="2.28515625" customWidth="1"/>
    <col min="8708" max="8708" width="15.28515625" customWidth="1"/>
    <col min="8709" max="8709" width="32.5703125" customWidth="1"/>
    <col min="8710" max="8710" width="2.28515625" customWidth="1"/>
    <col min="8711" max="8711" width="15.28515625" customWidth="1"/>
    <col min="8712" max="8712" width="32.5703125" customWidth="1"/>
    <col min="8961" max="8961" width="15.28515625" customWidth="1"/>
    <col min="8962" max="8962" width="32.5703125" customWidth="1"/>
    <col min="8963" max="8963" width="2.28515625" customWidth="1"/>
    <col min="8964" max="8964" width="15.28515625" customWidth="1"/>
    <col min="8965" max="8965" width="32.5703125" customWidth="1"/>
    <col min="8966" max="8966" width="2.28515625" customWidth="1"/>
    <col min="8967" max="8967" width="15.28515625" customWidth="1"/>
    <col min="8968" max="8968" width="32.5703125" customWidth="1"/>
    <col min="9217" max="9217" width="15.28515625" customWidth="1"/>
    <col min="9218" max="9218" width="32.5703125" customWidth="1"/>
    <col min="9219" max="9219" width="2.28515625" customWidth="1"/>
    <col min="9220" max="9220" width="15.28515625" customWidth="1"/>
    <col min="9221" max="9221" width="32.5703125" customWidth="1"/>
    <col min="9222" max="9222" width="2.28515625" customWidth="1"/>
    <col min="9223" max="9223" width="15.28515625" customWidth="1"/>
    <col min="9224" max="9224" width="32.5703125" customWidth="1"/>
    <col min="9473" max="9473" width="15.28515625" customWidth="1"/>
    <col min="9474" max="9474" width="32.5703125" customWidth="1"/>
    <col min="9475" max="9475" width="2.28515625" customWidth="1"/>
    <col min="9476" max="9476" width="15.28515625" customWidth="1"/>
    <col min="9477" max="9477" width="32.5703125" customWidth="1"/>
    <col min="9478" max="9478" width="2.28515625" customWidth="1"/>
    <col min="9479" max="9479" width="15.28515625" customWidth="1"/>
    <col min="9480" max="9480" width="32.5703125" customWidth="1"/>
    <col min="9729" max="9729" width="15.28515625" customWidth="1"/>
    <col min="9730" max="9730" width="32.5703125" customWidth="1"/>
    <col min="9731" max="9731" width="2.28515625" customWidth="1"/>
    <col min="9732" max="9732" width="15.28515625" customWidth="1"/>
    <col min="9733" max="9733" width="32.5703125" customWidth="1"/>
    <col min="9734" max="9734" width="2.28515625" customWidth="1"/>
    <col min="9735" max="9735" width="15.28515625" customWidth="1"/>
    <col min="9736" max="9736" width="32.5703125" customWidth="1"/>
    <col min="9985" max="9985" width="15.28515625" customWidth="1"/>
    <col min="9986" max="9986" width="32.5703125" customWidth="1"/>
    <col min="9987" max="9987" width="2.28515625" customWidth="1"/>
    <col min="9988" max="9988" width="15.28515625" customWidth="1"/>
    <col min="9989" max="9989" width="32.5703125" customWidth="1"/>
    <col min="9990" max="9990" width="2.28515625" customWidth="1"/>
    <col min="9991" max="9991" width="15.28515625" customWidth="1"/>
    <col min="9992" max="9992" width="32.5703125" customWidth="1"/>
    <col min="10241" max="10241" width="15.28515625" customWidth="1"/>
    <col min="10242" max="10242" width="32.5703125" customWidth="1"/>
    <col min="10243" max="10243" width="2.28515625" customWidth="1"/>
    <col min="10244" max="10244" width="15.28515625" customWidth="1"/>
    <col min="10245" max="10245" width="32.5703125" customWidth="1"/>
    <col min="10246" max="10246" width="2.28515625" customWidth="1"/>
    <col min="10247" max="10247" width="15.28515625" customWidth="1"/>
    <col min="10248" max="10248" width="32.5703125" customWidth="1"/>
    <col min="10497" max="10497" width="15.28515625" customWidth="1"/>
    <col min="10498" max="10498" width="32.5703125" customWidth="1"/>
    <col min="10499" max="10499" width="2.28515625" customWidth="1"/>
    <col min="10500" max="10500" width="15.28515625" customWidth="1"/>
    <col min="10501" max="10501" width="32.5703125" customWidth="1"/>
    <col min="10502" max="10502" width="2.28515625" customWidth="1"/>
    <col min="10503" max="10503" width="15.28515625" customWidth="1"/>
    <col min="10504" max="10504" width="32.5703125" customWidth="1"/>
    <col min="10753" max="10753" width="15.28515625" customWidth="1"/>
    <col min="10754" max="10754" width="32.5703125" customWidth="1"/>
    <col min="10755" max="10755" width="2.28515625" customWidth="1"/>
    <col min="10756" max="10756" width="15.28515625" customWidth="1"/>
    <col min="10757" max="10757" width="32.5703125" customWidth="1"/>
    <col min="10758" max="10758" width="2.28515625" customWidth="1"/>
    <col min="10759" max="10759" width="15.28515625" customWidth="1"/>
    <col min="10760" max="10760" width="32.5703125" customWidth="1"/>
    <col min="11009" max="11009" width="15.28515625" customWidth="1"/>
    <col min="11010" max="11010" width="32.5703125" customWidth="1"/>
    <col min="11011" max="11011" width="2.28515625" customWidth="1"/>
    <col min="11012" max="11012" width="15.28515625" customWidth="1"/>
    <col min="11013" max="11013" width="32.5703125" customWidth="1"/>
    <col min="11014" max="11014" width="2.28515625" customWidth="1"/>
    <col min="11015" max="11015" width="15.28515625" customWidth="1"/>
    <col min="11016" max="11016" width="32.5703125" customWidth="1"/>
    <col min="11265" max="11265" width="15.28515625" customWidth="1"/>
    <col min="11266" max="11266" width="32.5703125" customWidth="1"/>
    <col min="11267" max="11267" width="2.28515625" customWidth="1"/>
    <col min="11268" max="11268" width="15.28515625" customWidth="1"/>
    <col min="11269" max="11269" width="32.5703125" customWidth="1"/>
    <col min="11270" max="11270" width="2.28515625" customWidth="1"/>
    <col min="11271" max="11271" width="15.28515625" customWidth="1"/>
    <col min="11272" max="11272" width="32.5703125" customWidth="1"/>
    <col min="11521" max="11521" width="15.28515625" customWidth="1"/>
    <col min="11522" max="11522" width="32.5703125" customWidth="1"/>
    <col min="11523" max="11523" width="2.28515625" customWidth="1"/>
    <col min="11524" max="11524" width="15.28515625" customWidth="1"/>
    <col min="11525" max="11525" width="32.5703125" customWidth="1"/>
    <col min="11526" max="11526" width="2.28515625" customWidth="1"/>
    <col min="11527" max="11527" width="15.28515625" customWidth="1"/>
    <col min="11528" max="11528" width="32.5703125" customWidth="1"/>
    <col min="11777" max="11777" width="15.28515625" customWidth="1"/>
    <col min="11778" max="11778" width="32.5703125" customWidth="1"/>
    <col min="11779" max="11779" width="2.28515625" customWidth="1"/>
    <col min="11780" max="11780" width="15.28515625" customWidth="1"/>
    <col min="11781" max="11781" width="32.5703125" customWidth="1"/>
    <col min="11782" max="11782" width="2.28515625" customWidth="1"/>
    <col min="11783" max="11783" width="15.28515625" customWidth="1"/>
    <col min="11784" max="11784" width="32.5703125" customWidth="1"/>
    <col min="12033" max="12033" width="15.28515625" customWidth="1"/>
    <col min="12034" max="12034" width="32.5703125" customWidth="1"/>
    <col min="12035" max="12035" width="2.28515625" customWidth="1"/>
    <col min="12036" max="12036" width="15.28515625" customWidth="1"/>
    <col min="12037" max="12037" width="32.5703125" customWidth="1"/>
    <col min="12038" max="12038" width="2.28515625" customWidth="1"/>
    <col min="12039" max="12039" width="15.28515625" customWidth="1"/>
    <col min="12040" max="12040" width="32.5703125" customWidth="1"/>
    <col min="12289" max="12289" width="15.28515625" customWidth="1"/>
    <col min="12290" max="12290" width="32.5703125" customWidth="1"/>
    <col min="12291" max="12291" width="2.28515625" customWidth="1"/>
    <col min="12292" max="12292" width="15.28515625" customWidth="1"/>
    <col min="12293" max="12293" width="32.5703125" customWidth="1"/>
    <col min="12294" max="12294" width="2.28515625" customWidth="1"/>
    <col min="12295" max="12295" width="15.28515625" customWidth="1"/>
    <col min="12296" max="12296" width="32.5703125" customWidth="1"/>
    <col min="12545" max="12545" width="15.28515625" customWidth="1"/>
    <col min="12546" max="12546" width="32.5703125" customWidth="1"/>
    <col min="12547" max="12547" width="2.28515625" customWidth="1"/>
    <col min="12548" max="12548" width="15.28515625" customWidth="1"/>
    <col min="12549" max="12549" width="32.5703125" customWidth="1"/>
    <col min="12550" max="12550" width="2.28515625" customWidth="1"/>
    <col min="12551" max="12551" width="15.28515625" customWidth="1"/>
    <col min="12552" max="12552" width="32.5703125" customWidth="1"/>
    <col min="12801" max="12801" width="15.28515625" customWidth="1"/>
    <col min="12802" max="12802" width="32.5703125" customWidth="1"/>
    <col min="12803" max="12803" width="2.28515625" customWidth="1"/>
    <col min="12804" max="12804" width="15.28515625" customWidth="1"/>
    <col min="12805" max="12805" width="32.5703125" customWidth="1"/>
    <col min="12806" max="12806" width="2.28515625" customWidth="1"/>
    <col min="12807" max="12807" width="15.28515625" customWidth="1"/>
    <col min="12808" max="12808" width="32.5703125" customWidth="1"/>
    <col min="13057" max="13057" width="15.28515625" customWidth="1"/>
    <col min="13058" max="13058" width="32.5703125" customWidth="1"/>
    <col min="13059" max="13059" width="2.28515625" customWidth="1"/>
    <col min="13060" max="13060" width="15.28515625" customWidth="1"/>
    <col min="13061" max="13061" width="32.5703125" customWidth="1"/>
    <col min="13062" max="13062" width="2.28515625" customWidth="1"/>
    <col min="13063" max="13063" width="15.28515625" customWidth="1"/>
    <col min="13064" max="13064" width="32.5703125" customWidth="1"/>
    <col min="13313" max="13313" width="15.28515625" customWidth="1"/>
    <col min="13314" max="13314" width="32.5703125" customWidth="1"/>
    <col min="13315" max="13315" width="2.28515625" customWidth="1"/>
    <col min="13316" max="13316" width="15.28515625" customWidth="1"/>
    <col min="13317" max="13317" width="32.5703125" customWidth="1"/>
    <col min="13318" max="13318" width="2.28515625" customWidth="1"/>
    <col min="13319" max="13319" width="15.28515625" customWidth="1"/>
    <col min="13320" max="13320" width="32.5703125" customWidth="1"/>
    <col min="13569" max="13569" width="15.28515625" customWidth="1"/>
    <col min="13570" max="13570" width="32.5703125" customWidth="1"/>
    <col min="13571" max="13571" width="2.28515625" customWidth="1"/>
    <col min="13572" max="13572" width="15.28515625" customWidth="1"/>
    <col min="13573" max="13573" width="32.5703125" customWidth="1"/>
    <col min="13574" max="13574" width="2.28515625" customWidth="1"/>
    <col min="13575" max="13575" width="15.28515625" customWidth="1"/>
    <col min="13576" max="13576" width="32.5703125" customWidth="1"/>
    <col min="13825" max="13825" width="15.28515625" customWidth="1"/>
    <col min="13826" max="13826" width="32.5703125" customWidth="1"/>
    <col min="13827" max="13827" width="2.28515625" customWidth="1"/>
    <col min="13828" max="13828" width="15.28515625" customWidth="1"/>
    <col min="13829" max="13829" width="32.5703125" customWidth="1"/>
    <col min="13830" max="13830" width="2.28515625" customWidth="1"/>
    <col min="13831" max="13831" width="15.28515625" customWidth="1"/>
    <col min="13832" max="13832" width="32.5703125" customWidth="1"/>
    <col min="14081" max="14081" width="15.28515625" customWidth="1"/>
    <col min="14082" max="14082" width="32.5703125" customWidth="1"/>
    <col min="14083" max="14083" width="2.28515625" customWidth="1"/>
    <col min="14084" max="14084" width="15.28515625" customWidth="1"/>
    <col min="14085" max="14085" width="32.5703125" customWidth="1"/>
    <col min="14086" max="14086" width="2.28515625" customWidth="1"/>
    <col min="14087" max="14087" width="15.28515625" customWidth="1"/>
    <col min="14088" max="14088" width="32.5703125" customWidth="1"/>
    <col min="14337" max="14337" width="15.28515625" customWidth="1"/>
    <col min="14338" max="14338" width="32.5703125" customWidth="1"/>
    <col min="14339" max="14339" width="2.28515625" customWidth="1"/>
    <col min="14340" max="14340" width="15.28515625" customWidth="1"/>
    <col min="14341" max="14341" width="32.5703125" customWidth="1"/>
    <col min="14342" max="14342" width="2.28515625" customWidth="1"/>
    <col min="14343" max="14343" width="15.28515625" customWidth="1"/>
    <col min="14344" max="14344" width="32.5703125" customWidth="1"/>
    <col min="14593" max="14593" width="15.28515625" customWidth="1"/>
    <col min="14594" max="14594" width="32.5703125" customWidth="1"/>
    <col min="14595" max="14595" width="2.28515625" customWidth="1"/>
    <col min="14596" max="14596" width="15.28515625" customWidth="1"/>
    <col min="14597" max="14597" width="32.5703125" customWidth="1"/>
    <col min="14598" max="14598" width="2.28515625" customWidth="1"/>
    <col min="14599" max="14599" width="15.28515625" customWidth="1"/>
    <col min="14600" max="14600" width="32.5703125" customWidth="1"/>
    <col min="14849" max="14849" width="15.28515625" customWidth="1"/>
    <col min="14850" max="14850" width="32.5703125" customWidth="1"/>
    <col min="14851" max="14851" width="2.28515625" customWidth="1"/>
    <col min="14852" max="14852" width="15.28515625" customWidth="1"/>
    <col min="14853" max="14853" width="32.5703125" customWidth="1"/>
    <col min="14854" max="14854" width="2.28515625" customWidth="1"/>
    <col min="14855" max="14855" width="15.28515625" customWidth="1"/>
    <col min="14856" max="14856" width="32.5703125" customWidth="1"/>
    <col min="15105" max="15105" width="15.28515625" customWidth="1"/>
    <col min="15106" max="15106" width="32.5703125" customWidth="1"/>
    <col min="15107" max="15107" width="2.28515625" customWidth="1"/>
    <col min="15108" max="15108" width="15.28515625" customWidth="1"/>
    <col min="15109" max="15109" width="32.5703125" customWidth="1"/>
    <col min="15110" max="15110" width="2.28515625" customWidth="1"/>
    <col min="15111" max="15111" width="15.28515625" customWidth="1"/>
    <col min="15112" max="15112" width="32.5703125" customWidth="1"/>
    <col min="15361" max="15361" width="15.28515625" customWidth="1"/>
    <col min="15362" max="15362" width="32.5703125" customWidth="1"/>
    <col min="15363" max="15363" width="2.28515625" customWidth="1"/>
    <col min="15364" max="15364" width="15.28515625" customWidth="1"/>
    <col min="15365" max="15365" width="32.5703125" customWidth="1"/>
    <col min="15366" max="15366" width="2.28515625" customWidth="1"/>
    <col min="15367" max="15367" width="15.28515625" customWidth="1"/>
    <col min="15368" max="15368" width="32.5703125" customWidth="1"/>
    <col min="15617" max="15617" width="15.28515625" customWidth="1"/>
    <col min="15618" max="15618" width="32.5703125" customWidth="1"/>
    <col min="15619" max="15619" width="2.28515625" customWidth="1"/>
    <col min="15620" max="15620" width="15.28515625" customWidth="1"/>
    <col min="15621" max="15621" width="32.5703125" customWidth="1"/>
    <col min="15622" max="15622" width="2.28515625" customWidth="1"/>
    <col min="15623" max="15623" width="15.28515625" customWidth="1"/>
    <col min="15624" max="15624" width="32.5703125" customWidth="1"/>
    <col min="15873" max="15873" width="15.28515625" customWidth="1"/>
    <col min="15874" max="15874" width="32.5703125" customWidth="1"/>
    <col min="15875" max="15875" width="2.28515625" customWidth="1"/>
    <col min="15876" max="15876" width="15.28515625" customWidth="1"/>
    <col min="15877" max="15877" width="32.5703125" customWidth="1"/>
    <col min="15878" max="15878" width="2.28515625" customWidth="1"/>
    <col min="15879" max="15879" width="15.28515625" customWidth="1"/>
    <col min="15880" max="15880" width="32.5703125" customWidth="1"/>
    <col min="16129" max="16129" width="15.28515625" customWidth="1"/>
    <col min="16130" max="16130" width="32.5703125" customWidth="1"/>
    <col min="16131" max="16131" width="2.28515625" customWidth="1"/>
    <col min="16132" max="16132" width="15.28515625" customWidth="1"/>
    <col min="16133" max="16133" width="32.5703125" customWidth="1"/>
    <col min="16134" max="16134" width="2.28515625" customWidth="1"/>
    <col min="16135" max="16135" width="15.28515625" customWidth="1"/>
    <col min="16136" max="16136" width="32.5703125" customWidth="1"/>
  </cols>
  <sheetData>
    <row r="1" spans="1:8" ht="20.25">
      <c r="A1" s="312" t="s">
        <v>3</v>
      </c>
      <c r="B1" s="313"/>
      <c r="C1" s="3"/>
      <c r="D1" s="314" t="s">
        <v>4</v>
      </c>
      <c r="E1" s="315"/>
      <c r="F1" s="3"/>
      <c r="G1" s="316" t="s">
        <v>5</v>
      </c>
      <c r="H1" s="317"/>
    </row>
    <row r="2" spans="1:8" ht="64.5" customHeight="1">
      <c r="A2" s="4"/>
      <c r="B2" s="5" t="s">
        <v>6</v>
      </c>
      <c r="D2" s="6"/>
      <c r="E2" s="7" t="s">
        <v>7</v>
      </c>
      <c r="G2" s="8"/>
      <c r="H2" s="9" t="s">
        <v>8</v>
      </c>
    </row>
    <row r="3" spans="1:8" ht="64.5" customHeight="1">
      <c r="A3" s="4"/>
      <c r="B3" s="5" t="s">
        <v>9</v>
      </c>
      <c r="D3" s="6"/>
      <c r="E3" s="7" t="s">
        <v>10</v>
      </c>
      <c r="G3" s="8"/>
      <c r="H3" s="9" t="s">
        <v>11</v>
      </c>
    </row>
    <row r="4" spans="1:8" ht="64.5" customHeight="1">
      <c r="A4" s="4"/>
      <c r="B4" s="5" t="s">
        <v>12</v>
      </c>
      <c r="D4" s="6"/>
      <c r="E4" s="7" t="s">
        <v>13</v>
      </c>
      <c r="G4" s="8"/>
      <c r="H4" s="9" t="s">
        <v>14</v>
      </c>
    </row>
    <row r="5" spans="1:8" ht="64.5" customHeight="1">
      <c r="A5" s="4"/>
      <c r="B5" s="5" t="s">
        <v>15</v>
      </c>
      <c r="D5" s="6"/>
      <c r="E5" s="7" t="s">
        <v>16</v>
      </c>
      <c r="G5" s="8"/>
      <c r="H5" s="9" t="s">
        <v>17</v>
      </c>
    </row>
    <row r="6" spans="1:8" ht="64.5" customHeight="1">
      <c r="A6" s="4"/>
      <c r="B6" s="5" t="s">
        <v>18</v>
      </c>
      <c r="D6" s="6"/>
      <c r="E6" s="7" t="s">
        <v>19</v>
      </c>
      <c r="G6" s="8"/>
      <c r="H6" s="9" t="s">
        <v>20</v>
      </c>
    </row>
    <row r="7" spans="1:8" ht="64.5" customHeight="1">
      <c r="A7" s="4"/>
      <c r="B7" s="5" t="s">
        <v>21</v>
      </c>
      <c r="D7" s="6"/>
      <c r="E7" s="7" t="s">
        <v>22</v>
      </c>
      <c r="G7" s="8"/>
      <c r="H7" s="9" t="s">
        <v>2</v>
      </c>
    </row>
    <row r="8" spans="1:8" ht="64.5" customHeight="1" thickBot="1">
      <c r="A8" s="4"/>
      <c r="B8" s="5" t="s">
        <v>23</v>
      </c>
      <c r="D8" s="10"/>
      <c r="E8" s="11" t="s">
        <v>24</v>
      </c>
      <c r="G8" s="8"/>
      <c r="H8" s="9" t="s">
        <v>25</v>
      </c>
    </row>
    <row r="9" spans="1:8" ht="64.5" customHeight="1" thickBot="1">
      <c r="A9" s="12"/>
      <c r="B9" s="13" t="s">
        <v>26</v>
      </c>
      <c r="G9" s="8"/>
      <c r="H9" s="9" t="s">
        <v>27</v>
      </c>
    </row>
    <row r="10" spans="1:8" ht="64.5" customHeight="1" thickBot="1">
      <c r="G10" s="14"/>
      <c r="H10" s="15" t="s">
        <v>0</v>
      </c>
    </row>
  </sheetData>
  <mergeCells count="3">
    <mergeCell ref="A1:B1"/>
    <mergeCell ref="D1:E1"/>
    <mergeCell ref="G1:H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
  <dimension ref="A1:O324"/>
  <sheetViews>
    <sheetView zoomScale="75" workbookViewId="0">
      <selection activeCell="E10" sqref="E10"/>
    </sheetView>
  </sheetViews>
  <sheetFormatPr baseColWidth="10" defaultRowHeight="12.75"/>
  <cols>
    <col min="2" max="2" width="30.140625" customWidth="1"/>
    <col min="3" max="3" width="31" style="1" customWidth="1"/>
    <col min="4" max="4" width="30.28515625" customWidth="1"/>
    <col min="5" max="5" width="13.5703125" style="2" customWidth="1"/>
    <col min="6" max="6" width="21.7109375" bestFit="1" customWidth="1"/>
    <col min="7" max="7" width="13.5703125" style="2" customWidth="1"/>
    <col min="8" max="8" width="22.140625" bestFit="1" customWidth="1"/>
    <col min="9" max="9" width="13.5703125" style="2" customWidth="1"/>
    <col min="10" max="10" width="22.42578125" bestFit="1" customWidth="1"/>
    <col min="11" max="11" width="13.5703125" style="2" customWidth="1"/>
    <col min="12" max="12" width="21.5703125" bestFit="1" customWidth="1"/>
    <col min="13" max="13" width="13.5703125" style="2" customWidth="1"/>
    <col min="14" max="14" width="21.5703125" bestFit="1" customWidth="1"/>
    <col min="15" max="15" width="13.5703125" style="2" customWidth="1"/>
    <col min="16" max="16" width="22.5703125" customWidth="1"/>
    <col min="18" max="18" width="20.85546875" bestFit="1" customWidth="1"/>
  </cols>
  <sheetData>
    <row r="1" spans="1:4" ht="21.75" customHeight="1">
      <c r="A1" s="26" t="s">
        <v>1</v>
      </c>
      <c r="B1" s="26" t="s">
        <v>28</v>
      </c>
      <c r="C1" s="27" t="s">
        <v>29</v>
      </c>
      <c r="D1" s="26" t="s">
        <v>30</v>
      </c>
    </row>
    <row r="2" spans="1:4">
      <c r="A2">
        <v>36</v>
      </c>
      <c r="B2" s="28">
        <v>44074</v>
      </c>
      <c r="C2" s="28">
        <v>44078</v>
      </c>
      <c r="D2" s="28">
        <v>44080</v>
      </c>
    </row>
    <row r="3" spans="1:4">
      <c r="A3">
        <f>A2+1</f>
        <v>37</v>
      </c>
      <c r="B3" s="28">
        <f>B2+7</f>
        <v>44081</v>
      </c>
      <c r="C3" s="28">
        <f>C2+7</f>
        <v>44085</v>
      </c>
      <c r="D3" s="28">
        <f>D2+7</f>
        <v>44087</v>
      </c>
    </row>
    <row r="4" spans="1:4">
      <c r="A4">
        <f t="shared" ref="A4:A19" si="0">A3+1</f>
        <v>38</v>
      </c>
      <c r="B4" s="28">
        <f t="shared" ref="B4:B54" si="1">B3+7</f>
        <v>44088</v>
      </c>
      <c r="C4" s="28">
        <f t="shared" ref="C4:C54" si="2">C3+7</f>
        <v>44092</v>
      </c>
      <c r="D4" s="28">
        <f t="shared" ref="D4:D54" si="3">D3+7</f>
        <v>44094</v>
      </c>
    </row>
    <row r="5" spans="1:4">
      <c r="A5">
        <f t="shared" si="0"/>
        <v>39</v>
      </c>
      <c r="B5" s="28">
        <f t="shared" si="1"/>
        <v>44095</v>
      </c>
      <c r="C5" s="28">
        <f t="shared" si="2"/>
        <v>44099</v>
      </c>
      <c r="D5" s="28">
        <f t="shared" si="3"/>
        <v>44101</v>
      </c>
    </row>
    <row r="6" spans="1:4">
      <c r="A6">
        <f t="shared" si="0"/>
        <v>40</v>
      </c>
      <c r="B6" s="28">
        <f t="shared" si="1"/>
        <v>44102</v>
      </c>
      <c r="C6" s="28">
        <f t="shared" si="2"/>
        <v>44106</v>
      </c>
      <c r="D6" s="28">
        <f t="shared" si="3"/>
        <v>44108</v>
      </c>
    </row>
    <row r="7" spans="1:4">
      <c r="A7">
        <f t="shared" si="0"/>
        <v>41</v>
      </c>
      <c r="B7" s="28">
        <f t="shared" si="1"/>
        <v>44109</v>
      </c>
      <c r="C7" s="28">
        <f t="shared" si="2"/>
        <v>44113</v>
      </c>
      <c r="D7" s="28">
        <f t="shared" si="3"/>
        <v>44115</v>
      </c>
    </row>
    <row r="8" spans="1:4">
      <c r="A8">
        <f t="shared" si="0"/>
        <v>42</v>
      </c>
      <c r="B8" s="28">
        <f t="shared" si="1"/>
        <v>44116</v>
      </c>
      <c r="C8" s="28">
        <f t="shared" si="2"/>
        <v>44120</v>
      </c>
      <c r="D8" s="28">
        <f t="shared" si="3"/>
        <v>44122</v>
      </c>
    </row>
    <row r="9" spans="1:4">
      <c r="A9">
        <f t="shared" si="0"/>
        <v>43</v>
      </c>
      <c r="B9" s="28">
        <f t="shared" si="1"/>
        <v>44123</v>
      </c>
      <c r="C9" s="28">
        <f t="shared" si="2"/>
        <v>44127</v>
      </c>
      <c r="D9" s="28">
        <f t="shared" si="3"/>
        <v>44129</v>
      </c>
    </row>
    <row r="10" spans="1:4">
      <c r="A10">
        <f t="shared" si="0"/>
        <v>44</v>
      </c>
      <c r="B10" s="28">
        <f t="shared" si="1"/>
        <v>44130</v>
      </c>
      <c r="C10" s="28">
        <f t="shared" si="2"/>
        <v>44134</v>
      </c>
      <c r="D10" s="28">
        <f t="shared" si="3"/>
        <v>44136</v>
      </c>
    </row>
    <row r="11" spans="1:4">
      <c r="A11">
        <f t="shared" si="0"/>
        <v>45</v>
      </c>
      <c r="B11" s="28">
        <f t="shared" si="1"/>
        <v>44137</v>
      </c>
      <c r="C11" s="28">
        <f t="shared" si="2"/>
        <v>44141</v>
      </c>
      <c r="D11" s="28">
        <f t="shared" si="3"/>
        <v>44143</v>
      </c>
    </row>
    <row r="12" spans="1:4">
      <c r="A12">
        <f t="shared" si="0"/>
        <v>46</v>
      </c>
      <c r="B12" s="28">
        <f t="shared" si="1"/>
        <v>44144</v>
      </c>
      <c r="C12" s="28">
        <f t="shared" si="2"/>
        <v>44148</v>
      </c>
      <c r="D12" s="28">
        <f t="shared" si="3"/>
        <v>44150</v>
      </c>
    </row>
    <row r="13" spans="1:4">
      <c r="A13">
        <f t="shared" si="0"/>
        <v>47</v>
      </c>
      <c r="B13" s="28">
        <f t="shared" si="1"/>
        <v>44151</v>
      </c>
      <c r="C13" s="28">
        <f t="shared" si="2"/>
        <v>44155</v>
      </c>
      <c r="D13" s="28">
        <f t="shared" si="3"/>
        <v>44157</v>
      </c>
    </row>
    <row r="14" spans="1:4">
      <c r="A14">
        <f t="shared" si="0"/>
        <v>48</v>
      </c>
      <c r="B14" s="28">
        <f t="shared" si="1"/>
        <v>44158</v>
      </c>
      <c r="C14" s="28">
        <f t="shared" si="2"/>
        <v>44162</v>
      </c>
      <c r="D14" s="28">
        <f t="shared" si="3"/>
        <v>44164</v>
      </c>
    </row>
    <row r="15" spans="1:4">
      <c r="A15">
        <f t="shared" si="0"/>
        <v>49</v>
      </c>
      <c r="B15" s="28">
        <f t="shared" si="1"/>
        <v>44165</v>
      </c>
      <c r="C15" s="28">
        <f t="shared" si="2"/>
        <v>44169</v>
      </c>
      <c r="D15" s="28">
        <f t="shared" si="3"/>
        <v>44171</v>
      </c>
    </row>
    <row r="16" spans="1:4">
      <c r="A16">
        <f t="shared" si="0"/>
        <v>50</v>
      </c>
      <c r="B16" s="28">
        <f t="shared" si="1"/>
        <v>44172</v>
      </c>
      <c r="C16" s="28">
        <f t="shared" si="2"/>
        <v>44176</v>
      </c>
      <c r="D16" s="28">
        <f t="shared" si="3"/>
        <v>44178</v>
      </c>
    </row>
    <row r="17" spans="1:4">
      <c r="A17">
        <f t="shared" si="0"/>
        <v>51</v>
      </c>
      <c r="B17" s="28">
        <f t="shared" si="1"/>
        <v>44179</v>
      </c>
      <c r="C17" s="28">
        <f t="shared" si="2"/>
        <v>44183</v>
      </c>
      <c r="D17" s="28">
        <f t="shared" si="3"/>
        <v>44185</v>
      </c>
    </row>
    <row r="18" spans="1:4">
      <c r="A18">
        <f t="shared" si="0"/>
        <v>52</v>
      </c>
      <c r="B18" s="28">
        <f t="shared" si="1"/>
        <v>44186</v>
      </c>
      <c r="C18" s="28">
        <f t="shared" si="2"/>
        <v>44190</v>
      </c>
      <c r="D18" s="28">
        <f t="shared" si="3"/>
        <v>44192</v>
      </c>
    </row>
    <row r="19" spans="1:4">
      <c r="A19">
        <f t="shared" si="0"/>
        <v>53</v>
      </c>
      <c r="B19" s="28">
        <f t="shared" si="1"/>
        <v>44193</v>
      </c>
      <c r="C19" s="28">
        <f t="shared" si="2"/>
        <v>44197</v>
      </c>
      <c r="D19" s="28">
        <f t="shared" si="3"/>
        <v>44199</v>
      </c>
    </row>
    <row r="20" spans="1:4">
      <c r="A20">
        <v>1</v>
      </c>
      <c r="B20" s="28">
        <f t="shared" si="1"/>
        <v>44200</v>
      </c>
      <c r="C20" s="28">
        <f t="shared" si="2"/>
        <v>44204</v>
      </c>
      <c r="D20" s="28">
        <f t="shared" si="3"/>
        <v>44206</v>
      </c>
    </row>
    <row r="21" spans="1:4">
      <c r="A21">
        <f>A20+1</f>
        <v>2</v>
      </c>
      <c r="B21" s="28">
        <f t="shared" si="1"/>
        <v>44207</v>
      </c>
      <c r="C21" s="28">
        <f t="shared" si="2"/>
        <v>44211</v>
      </c>
      <c r="D21" s="28">
        <f t="shared" si="3"/>
        <v>44213</v>
      </c>
    </row>
    <row r="22" spans="1:4">
      <c r="A22">
        <f t="shared" ref="A22:A54" si="4">A21+1</f>
        <v>3</v>
      </c>
      <c r="B22" s="28">
        <f t="shared" si="1"/>
        <v>44214</v>
      </c>
      <c r="C22" s="28">
        <f t="shared" si="2"/>
        <v>44218</v>
      </c>
      <c r="D22" s="28">
        <f t="shared" si="3"/>
        <v>44220</v>
      </c>
    </row>
    <row r="23" spans="1:4">
      <c r="A23">
        <f t="shared" si="4"/>
        <v>4</v>
      </c>
      <c r="B23" s="28">
        <f t="shared" si="1"/>
        <v>44221</v>
      </c>
      <c r="C23" s="28">
        <f t="shared" si="2"/>
        <v>44225</v>
      </c>
      <c r="D23" s="28">
        <f t="shared" si="3"/>
        <v>44227</v>
      </c>
    </row>
    <row r="24" spans="1:4">
      <c r="A24">
        <f t="shared" si="4"/>
        <v>5</v>
      </c>
      <c r="B24" s="28">
        <f t="shared" si="1"/>
        <v>44228</v>
      </c>
      <c r="C24" s="28">
        <f t="shared" si="2"/>
        <v>44232</v>
      </c>
      <c r="D24" s="28">
        <f t="shared" si="3"/>
        <v>44234</v>
      </c>
    </row>
    <row r="25" spans="1:4">
      <c r="A25">
        <f t="shared" si="4"/>
        <v>6</v>
      </c>
      <c r="B25" s="28">
        <f t="shared" si="1"/>
        <v>44235</v>
      </c>
      <c r="C25" s="28">
        <f t="shared" si="2"/>
        <v>44239</v>
      </c>
      <c r="D25" s="28">
        <f t="shared" si="3"/>
        <v>44241</v>
      </c>
    </row>
    <row r="26" spans="1:4">
      <c r="A26">
        <f t="shared" si="4"/>
        <v>7</v>
      </c>
      <c r="B26" s="28">
        <f t="shared" si="1"/>
        <v>44242</v>
      </c>
      <c r="C26" s="28">
        <f t="shared" si="2"/>
        <v>44246</v>
      </c>
      <c r="D26" s="28">
        <f t="shared" si="3"/>
        <v>44248</v>
      </c>
    </row>
    <row r="27" spans="1:4">
      <c r="A27">
        <f t="shared" si="4"/>
        <v>8</v>
      </c>
      <c r="B27" s="28">
        <f t="shared" si="1"/>
        <v>44249</v>
      </c>
      <c r="C27" s="28">
        <f t="shared" si="2"/>
        <v>44253</v>
      </c>
      <c r="D27" s="28">
        <f t="shared" si="3"/>
        <v>44255</v>
      </c>
    </row>
    <row r="28" spans="1:4">
      <c r="A28">
        <f t="shared" si="4"/>
        <v>9</v>
      </c>
      <c r="B28" s="28">
        <f t="shared" si="1"/>
        <v>44256</v>
      </c>
      <c r="C28" s="28">
        <f t="shared" si="2"/>
        <v>44260</v>
      </c>
      <c r="D28" s="28">
        <f t="shared" si="3"/>
        <v>44262</v>
      </c>
    </row>
    <row r="29" spans="1:4">
      <c r="A29">
        <f t="shared" si="4"/>
        <v>10</v>
      </c>
      <c r="B29" s="28">
        <f t="shared" si="1"/>
        <v>44263</v>
      </c>
      <c r="C29" s="28">
        <f t="shared" si="2"/>
        <v>44267</v>
      </c>
      <c r="D29" s="28">
        <f t="shared" si="3"/>
        <v>44269</v>
      </c>
    </row>
    <row r="30" spans="1:4">
      <c r="A30">
        <f t="shared" si="4"/>
        <v>11</v>
      </c>
      <c r="B30" s="28">
        <f t="shared" si="1"/>
        <v>44270</v>
      </c>
      <c r="C30" s="28">
        <f t="shared" si="2"/>
        <v>44274</v>
      </c>
      <c r="D30" s="28">
        <f t="shared" si="3"/>
        <v>44276</v>
      </c>
    </row>
    <row r="31" spans="1:4">
      <c r="A31">
        <f t="shared" si="4"/>
        <v>12</v>
      </c>
      <c r="B31" s="28">
        <f t="shared" si="1"/>
        <v>44277</v>
      </c>
      <c r="C31" s="28">
        <f t="shared" si="2"/>
        <v>44281</v>
      </c>
      <c r="D31" s="28">
        <f t="shared" si="3"/>
        <v>44283</v>
      </c>
    </row>
    <row r="32" spans="1:4">
      <c r="A32">
        <f t="shared" si="4"/>
        <v>13</v>
      </c>
      <c r="B32" s="28">
        <f t="shared" si="1"/>
        <v>44284</v>
      </c>
      <c r="C32" s="28">
        <f t="shared" si="2"/>
        <v>44288</v>
      </c>
      <c r="D32" s="28">
        <f t="shared" si="3"/>
        <v>44290</v>
      </c>
    </row>
    <row r="33" spans="1:4">
      <c r="A33">
        <f t="shared" si="4"/>
        <v>14</v>
      </c>
      <c r="B33" s="28">
        <f t="shared" si="1"/>
        <v>44291</v>
      </c>
      <c r="C33" s="28">
        <f t="shared" si="2"/>
        <v>44295</v>
      </c>
      <c r="D33" s="28">
        <f t="shared" si="3"/>
        <v>44297</v>
      </c>
    </row>
    <row r="34" spans="1:4">
      <c r="A34">
        <f t="shared" si="4"/>
        <v>15</v>
      </c>
      <c r="B34" s="28">
        <f t="shared" si="1"/>
        <v>44298</v>
      </c>
      <c r="C34" s="28">
        <f t="shared" si="2"/>
        <v>44302</v>
      </c>
      <c r="D34" s="28">
        <f t="shared" si="3"/>
        <v>44304</v>
      </c>
    </row>
    <row r="35" spans="1:4">
      <c r="A35">
        <f t="shared" si="4"/>
        <v>16</v>
      </c>
      <c r="B35" s="28">
        <f t="shared" si="1"/>
        <v>44305</v>
      </c>
      <c r="C35" s="28">
        <f t="shared" si="2"/>
        <v>44309</v>
      </c>
      <c r="D35" s="28">
        <f t="shared" si="3"/>
        <v>44311</v>
      </c>
    </row>
    <row r="36" spans="1:4">
      <c r="A36">
        <f t="shared" si="4"/>
        <v>17</v>
      </c>
      <c r="B36" s="28">
        <f t="shared" si="1"/>
        <v>44312</v>
      </c>
      <c r="C36" s="28">
        <f t="shared" si="2"/>
        <v>44316</v>
      </c>
      <c r="D36" s="28">
        <f t="shared" si="3"/>
        <v>44318</v>
      </c>
    </row>
    <row r="37" spans="1:4">
      <c r="A37">
        <f t="shared" si="4"/>
        <v>18</v>
      </c>
      <c r="B37" s="28">
        <f t="shared" si="1"/>
        <v>44319</v>
      </c>
      <c r="C37" s="28">
        <f t="shared" si="2"/>
        <v>44323</v>
      </c>
      <c r="D37" s="28">
        <f t="shared" si="3"/>
        <v>44325</v>
      </c>
    </row>
    <row r="38" spans="1:4">
      <c r="A38">
        <f t="shared" si="4"/>
        <v>19</v>
      </c>
      <c r="B38" s="28">
        <f t="shared" si="1"/>
        <v>44326</v>
      </c>
      <c r="C38" s="28">
        <f t="shared" si="2"/>
        <v>44330</v>
      </c>
      <c r="D38" s="28">
        <f t="shared" si="3"/>
        <v>44332</v>
      </c>
    </row>
    <row r="39" spans="1:4">
      <c r="A39">
        <f t="shared" si="4"/>
        <v>20</v>
      </c>
      <c r="B39" s="28">
        <f t="shared" si="1"/>
        <v>44333</v>
      </c>
      <c r="C39" s="28">
        <f t="shared" si="2"/>
        <v>44337</v>
      </c>
      <c r="D39" s="28">
        <f t="shared" si="3"/>
        <v>44339</v>
      </c>
    </row>
    <row r="40" spans="1:4">
      <c r="A40">
        <f t="shared" si="4"/>
        <v>21</v>
      </c>
      <c r="B40" s="28">
        <f t="shared" si="1"/>
        <v>44340</v>
      </c>
      <c r="C40" s="28">
        <f t="shared" si="2"/>
        <v>44344</v>
      </c>
      <c r="D40" s="28">
        <f t="shared" si="3"/>
        <v>44346</v>
      </c>
    </row>
    <row r="41" spans="1:4">
      <c r="A41">
        <f t="shared" si="4"/>
        <v>22</v>
      </c>
      <c r="B41" s="28">
        <f t="shared" si="1"/>
        <v>44347</v>
      </c>
      <c r="C41" s="28">
        <f t="shared" si="2"/>
        <v>44351</v>
      </c>
      <c r="D41" s="28">
        <f t="shared" si="3"/>
        <v>44353</v>
      </c>
    </row>
    <row r="42" spans="1:4">
      <c r="A42">
        <f t="shared" si="4"/>
        <v>23</v>
      </c>
      <c r="B42" s="28">
        <f t="shared" si="1"/>
        <v>44354</v>
      </c>
      <c r="C42" s="28">
        <f t="shared" si="2"/>
        <v>44358</v>
      </c>
      <c r="D42" s="28">
        <f t="shared" si="3"/>
        <v>44360</v>
      </c>
    </row>
    <row r="43" spans="1:4">
      <c r="A43">
        <f t="shared" si="4"/>
        <v>24</v>
      </c>
      <c r="B43" s="28">
        <f t="shared" si="1"/>
        <v>44361</v>
      </c>
      <c r="C43" s="28">
        <f t="shared" si="2"/>
        <v>44365</v>
      </c>
      <c r="D43" s="28">
        <f t="shared" si="3"/>
        <v>44367</v>
      </c>
    </row>
    <row r="44" spans="1:4">
      <c r="A44">
        <f t="shared" si="4"/>
        <v>25</v>
      </c>
      <c r="B44" s="28">
        <f t="shared" si="1"/>
        <v>44368</v>
      </c>
      <c r="C44" s="28">
        <f t="shared" si="2"/>
        <v>44372</v>
      </c>
      <c r="D44" s="28">
        <f t="shared" si="3"/>
        <v>44374</v>
      </c>
    </row>
    <row r="45" spans="1:4">
      <c r="A45">
        <f t="shared" si="4"/>
        <v>26</v>
      </c>
      <c r="B45" s="28">
        <f t="shared" si="1"/>
        <v>44375</v>
      </c>
      <c r="C45" s="28">
        <f t="shared" si="2"/>
        <v>44379</v>
      </c>
      <c r="D45" s="28">
        <f t="shared" si="3"/>
        <v>44381</v>
      </c>
    </row>
    <row r="46" spans="1:4">
      <c r="A46">
        <f t="shared" si="4"/>
        <v>27</v>
      </c>
      <c r="B46" s="28">
        <f t="shared" si="1"/>
        <v>44382</v>
      </c>
      <c r="C46" s="28">
        <f t="shared" si="2"/>
        <v>44386</v>
      </c>
      <c r="D46" s="28">
        <f t="shared" si="3"/>
        <v>44388</v>
      </c>
    </row>
    <row r="47" spans="1:4">
      <c r="A47">
        <f t="shared" si="4"/>
        <v>28</v>
      </c>
      <c r="B47" s="28">
        <f t="shared" si="1"/>
        <v>44389</v>
      </c>
      <c r="C47" s="28">
        <f t="shared" si="2"/>
        <v>44393</v>
      </c>
      <c r="D47" s="28">
        <f t="shared" si="3"/>
        <v>44395</v>
      </c>
    </row>
    <row r="48" spans="1:4">
      <c r="A48">
        <f t="shared" si="4"/>
        <v>29</v>
      </c>
      <c r="B48" s="28">
        <f t="shared" si="1"/>
        <v>44396</v>
      </c>
      <c r="C48" s="28">
        <f t="shared" si="2"/>
        <v>44400</v>
      </c>
      <c r="D48" s="28">
        <f t="shared" si="3"/>
        <v>44402</v>
      </c>
    </row>
    <row r="49" spans="1:4">
      <c r="A49">
        <f t="shared" si="4"/>
        <v>30</v>
      </c>
      <c r="B49" s="28">
        <f t="shared" si="1"/>
        <v>44403</v>
      </c>
      <c r="C49" s="28">
        <f t="shared" si="2"/>
        <v>44407</v>
      </c>
      <c r="D49" s="28">
        <f t="shared" si="3"/>
        <v>44409</v>
      </c>
    </row>
    <row r="50" spans="1:4">
      <c r="A50">
        <f t="shared" si="4"/>
        <v>31</v>
      </c>
      <c r="B50" s="28">
        <f t="shared" si="1"/>
        <v>44410</v>
      </c>
      <c r="C50" s="28">
        <f t="shared" si="2"/>
        <v>44414</v>
      </c>
      <c r="D50" s="28">
        <f t="shared" si="3"/>
        <v>44416</v>
      </c>
    </row>
    <row r="51" spans="1:4">
      <c r="A51">
        <f t="shared" si="4"/>
        <v>32</v>
      </c>
      <c r="B51" s="28">
        <f t="shared" si="1"/>
        <v>44417</v>
      </c>
      <c r="C51" s="28">
        <f t="shared" si="2"/>
        <v>44421</v>
      </c>
      <c r="D51" s="28">
        <f t="shared" si="3"/>
        <v>44423</v>
      </c>
    </row>
    <row r="52" spans="1:4">
      <c r="A52">
        <f t="shared" si="4"/>
        <v>33</v>
      </c>
      <c r="B52" s="28">
        <f t="shared" si="1"/>
        <v>44424</v>
      </c>
      <c r="C52" s="28">
        <f t="shared" si="2"/>
        <v>44428</v>
      </c>
      <c r="D52" s="28">
        <f t="shared" si="3"/>
        <v>44430</v>
      </c>
    </row>
    <row r="53" spans="1:4">
      <c r="A53">
        <f t="shared" si="4"/>
        <v>34</v>
      </c>
      <c r="B53" s="28">
        <f t="shared" si="1"/>
        <v>44431</v>
      </c>
      <c r="C53" s="28">
        <f t="shared" si="2"/>
        <v>44435</v>
      </c>
      <c r="D53" s="28">
        <f t="shared" si="3"/>
        <v>44437</v>
      </c>
    </row>
    <row r="54" spans="1:4">
      <c r="A54">
        <f t="shared" si="4"/>
        <v>35</v>
      </c>
      <c r="B54" s="28">
        <f t="shared" si="1"/>
        <v>44438</v>
      </c>
      <c r="C54" s="28">
        <f t="shared" si="2"/>
        <v>44442</v>
      </c>
      <c r="D54" s="28">
        <f t="shared" si="3"/>
        <v>44444</v>
      </c>
    </row>
    <row r="55" spans="1:4">
      <c r="B55" s="28"/>
      <c r="C55" s="28"/>
      <c r="D55" s="28"/>
    </row>
    <row r="56" spans="1:4">
      <c r="B56" s="1"/>
    </row>
    <row r="57" spans="1:4">
      <c r="B57" s="1"/>
    </row>
    <row r="58" spans="1:4">
      <c r="B58" s="1"/>
    </row>
    <row r="59" spans="1:4">
      <c r="B59" s="1"/>
    </row>
    <row r="60" spans="1:4">
      <c r="B60" s="1"/>
    </row>
    <row r="61" spans="1:4">
      <c r="B61" s="1"/>
    </row>
    <row r="62" spans="1:4">
      <c r="B62" s="1"/>
    </row>
    <row r="63" spans="1:4">
      <c r="B63" s="1"/>
    </row>
    <row r="64" spans="1:4">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2">
      <c r="B81" s="1"/>
    </row>
    <row r="82" spans="2:2">
      <c r="B82" s="1"/>
    </row>
    <row r="83" spans="2:2">
      <c r="B83" s="1"/>
    </row>
    <row r="84" spans="2:2">
      <c r="B84" s="1"/>
    </row>
    <row r="85" spans="2:2">
      <c r="B85" s="1"/>
    </row>
    <row r="86" spans="2:2">
      <c r="B86" s="1"/>
    </row>
    <row r="87" spans="2:2">
      <c r="B87" s="1"/>
    </row>
    <row r="88" spans="2:2">
      <c r="B88" s="1"/>
    </row>
    <row r="89" spans="2:2">
      <c r="B89" s="1"/>
    </row>
    <row r="90" spans="2:2">
      <c r="B90" s="1"/>
    </row>
    <row r="91" spans="2:2">
      <c r="B91" s="1"/>
    </row>
    <row r="92" spans="2:2">
      <c r="B92" s="1"/>
    </row>
    <row r="93" spans="2:2">
      <c r="B93" s="1"/>
    </row>
    <row r="94" spans="2:2">
      <c r="B94" s="1"/>
    </row>
    <row r="95" spans="2:2">
      <c r="B95" s="1"/>
    </row>
    <row r="96" spans="2:2">
      <c r="B96" s="1"/>
    </row>
    <row r="97" spans="2:2">
      <c r="B97" s="1"/>
    </row>
    <row r="98" spans="2:2">
      <c r="B98" s="1"/>
    </row>
    <row r="99" spans="2:2">
      <c r="B99" s="1"/>
    </row>
    <row r="100" spans="2:2">
      <c r="B100" s="1"/>
    </row>
    <row r="101" spans="2:2">
      <c r="B101" s="1"/>
    </row>
    <row r="102" spans="2:2">
      <c r="B102" s="1"/>
    </row>
    <row r="103" spans="2:2">
      <c r="B103" s="1"/>
    </row>
    <row r="104" spans="2:2">
      <c r="B104" s="1"/>
    </row>
    <row r="105" spans="2:2">
      <c r="B105" s="1"/>
    </row>
    <row r="106" spans="2:2">
      <c r="B106" s="1"/>
    </row>
    <row r="107" spans="2:2">
      <c r="B107" s="1"/>
    </row>
    <row r="108" spans="2:2">
      <c r="B108" s="1"/>
    </row>
    <row r="109" spans="2:2">
      <c r="B109" s="1"/>
    </row>
    <row r="110" spans="2:2">
      <c r="B110" s="1"/>
    </row>
    <row r="111" spans="2:2">
      <c r="B111" s="1"/>
    </row>
    <row r="112" spans="2:2">
      <c r="B112" s="1"/>
    </row>
    <row r="113" spans="2:2">
      <c r="B113" s="1"/>
    </row>
    <row r="114" spans="2:2">
      <c r="B114" s="1"/>
    </row>
    <row r="115" spans="2:2">
      <c r="B115" s="1"/>
    </row>
    <row r="116" spans="2:2">
      <c r="B116" s="1"/>
    </row>
    <row r="117" spans="2:2">
      <c r="B117" s="1"/>
    </row>
    <row r="118" spans="2:2">
      <c r="B118" s="1"/>
    </row>
    <row r="119" spans="2:2">
      <c r="B119" s="1"/>
    </row>
    <row r="120" spans="2:2">
      <c r="B120" s="1"/>
    </row>
    <row r="121" spans="2:2">
      <c r="B121" s="1"/>
    </row>
    <row r="122" spans="2:2">
      <c r="B122" s="1"/>
    </row>
    <row r="123" spans="2:2">
      <c r="B123" s="1"/>
    </row>
    <row r="124" spans="2:2">
      <c r="B124" s="1"/>
    </row>
    <row r="125" spans="2:2">
      <c r="B125" s="1"/>
    </row>
    <row r="126" spans="2:2">
      <c r="B126" s="1"/>
    </row>
    <row r="127" spans="2:2">
      <c r="B127" s="1"/>
    </row>
    <row r="128" spans="2:2">
      <c r="B128" s="1"/>
    </row>
    <row r="129" spans="2:2">
      <c r="B129" s="1"/>
    </row>
    <row r="130" spans="2:2">
      <c r="B130" s="1"/>
    </row>
    <row r="131" spans="2:2">
      <c r="B131" s="1"/>
    </row>
    <row r="132" spans="2:2">
      <c r="B132" s="1"/>
    </row>
    <row r="133" spans="2:2">
      <c r="B133" s="1"/>
    </row>
    <row r="134" spans="2:2">
      <c r="B134" s="1"/>
    </row>
    <row r="135" spans="2:2">
      <c r="B135" s="1"/>
    </row>
    <row r="136" spans="2:2">
      <c r="B136" s="1"/>
    </row>
    <row r="137" spans="2:2">
      <c r="B137" s="1"/>
    </row>
    <row r="138" spans="2:2">
      <c r="B138" s="1"/>
    </row>
    <row r="139" spans="2:2">
      <c r="B139" s="1"/>
    </row>
    <row r="140" spans="2:2">
      <c r="B140" s="1"/>
    </row>
    <row r="141" spans="2:2">
      <c r="B141" s="1"/>
    </row>
    <row r="142" spans="2:2">
      <c r="B142" s="1"/>
    </row>
    <row r="143" spans="2:2">
      <c r="B143" s="1"/>
    </row>
    <row r="144" spans="2:2">
      <c r="B144" s="1"/>
    </row>
    <row r="145" spans="2:2">
      <c r="B145" s="1"/>
    </row>
    <row r="146" spans="2:2">
      <c r="B146" s="1"/>
    </row>
    <row r="147" spans="2:2">
      <c r="B147" s="1"/>
    </row>
    <row r="148" spans="2:2">
      <c r="B148" s="1"/>
    </row>
    <row r="149" spans="2:2">
      <c r="B149" s="1"/>
    </row>
    <row r="150" spans="2:2">
      <c r="B150" s="1"/>
    </row>
    <row r="151" spans="2:2">
      <c r="B151" s="1"/>
    </row>
    <row r="152" spans="2:2">
      <c r="B152" s="1"/>
    </row>
    <row r="153" spans="2:2">
      <c r="B153" s="1"/>
    </row>
    <row r="154" spans="2:2">
      <c r="B154" s="1"/>
    </row>
    <row r="155" spans="2:2">
      <c r="B155" s="1"/>
    </row>
    <row r="156" spans="2:2">
      <c r="B156" s="1"/>
    </row>
    <row r="157" spans="2:2">
      <c r="B157" s="1"/>
    </row>
    <row r="158" spans="2:2">
      <c r="B158" s="1"/>
    </row>
    <row r="159" spans="2:2">
      <c r="B159" s="1"/>
    </row>
    <row r="160" spans="2:2">
      <c r="B160" s="1"/>
    </row>
    <row r="161" spans="2:2">
      <c r="B161" s="1"/>
    </row>
    <row r="162" spans="2:2">
      <c r="B162" s="1"/>
    </row>
    <row r="163" spans="2:2">
      <c r="B163" s="1"/>
    </row>
    <row r="164" spans="2:2">
      <c r="B164" s="1"/>
    </row>
    <row r="165" spans="2:2">
      <c r="B165" s="1"/>
    </row>
    <row r="166" spans="2:2">
      <c r="B166" s="1"/>
    </row>
    <row r="167" spans="2:2">
      <c r="B167" s="1"/>
    </row>
    <row r="168" spans="2:2">
      <c r="B168" s="1"/>
    </row>
    <row r="169" spans="2:2">
      <c r="B169" s="1"/>
    </row>
    <row r="170" spans="2:2">
      <c r="B170" s="1"/>
    </row>
    <row r="171" spans="2:2">
      <c r="B171" s="1"/>
    </row>
    <row r="172" spans="2:2">
      <c r="B172" s="1"/>
    </row>
    <row r="173" spans="2:2">
      <c r="B173" s="1"/>
    </row>
    <row r="174" spans="2:2">
      <c r="B174" s="1"/>
    </row>
    <row r="175" spans="2:2">
      <c r="B175" s="1"/>
    </row>
    <row r="176" spans="2:2">
      <c r="B176" s="1"/>
    </row>
    <row r="177" spans="2:2">
      <c r="B177" s="1"/>
    </row>
    <row r="178" spans="2:2">
      <c r="B178" s="1"/>
    </row>
    <row r="179" spans="2:2">
      <c r="B179" s="1"/>
    </row>
    <row r="180" spans="2:2">
      <c r="B180" s="1"/>
    </row>
    <row r="181" spans="2:2">
      <c r="B181" s="1"/>
    </row>
    <row r="182" spans="2:2">
      <c r="B182" s="1"/>
    </row>
    <row r="183" spans="2:2">
      <c r="B183" s="1"/>
    </row>
    <row r="184" spans="2:2">
      <c r="B184" s="1"/>
    </row>
    <row r="185" spans="2:2">
      <c r="B185" s="1"/>
    </row>
    <row r="186" spans="2:2">
      <c r="B186" s="1"/>
    </row>
    <row r="187" spans="2:2">
      <c r="B187" s="1"/>
    </row>
    <row r="188" spans="2:2">
      <c r="B188" s="1"/>
    </row>
    <row r="189" spans="2:2">
      <c r="B189" s="1"/>
    </row>
    <row r="190" spans="2:2">
      <c r="B190" s="1"/>
    </row>
    <row r="191" spans="2:2">
      <c r="B191" s="1"/>
    </row>
    <row r="192" spans="2:2">
      <c r="B192" s="1"/>
    </row>
    <row r="193" spans="2:2">
      <c r="B193" s="1"/>
    </row>
    <row r="194" spans="2:2">
      <c r="B194" s="1"/>
    </row>
    <row r="195" spans="2:2">
      <c r="B195" s="1"/>
    </row>
    <row r="196" spans="2:2">
      <c r="B196" s="1"/>
    </row>
    <row r="197" spans="2:2">
      <c r="B197" s="1"/>
    </row>
    <row r="198" spans="2:2">
      <c r="B198" s="1"/>
    </row>
    <row r="199" spans="2:2">
      <c r="B199" s="1"/>
    </row>
    <row r="200" spans="2:2">
      <c r="B200" s="1"/>
    </row>
    <row r="201" spans="2:2">
      <c r="B201" s="1"/>
    </row>
    <row r="202" spans="2:2">
      <c r="B202" s="1"/>
    </row>
    <row r="203" spans="2:2">
      <c r="B203" s="1"/>
    </row>
    <row r="204" spans="2:2">
      <c r="B204" s="1"/>
    </row>
    <row r="205" spans="2:2">
      <c r="B205" s="1"/>
    </row>
    <row r="206" spans="2:2">
      <c r="B206" s="1"/>
    </row>
    <row r="207" spans="2:2">
      <c r="B207" s="1"/>
    </row>
    <row r="208" spans="2:2">
      <c r="B208" s="1"/>
    </row>
    <row r="209" spans="2:2">
      <c r="B209" s="1"/>
    </row>
    <row r="210" spans="2:2">
      <c r="B210" s="1"/>
    </row>
    <row r="211" spans="2:2">
      <c r="B211" s="1"/>
    </row>
    <row r="212" spans="2:2">
      <c r="B212" s="1"/>
    </row>
    <row r="213" spans="2:2">
      <c r="B213" s="1"/>
    </row>
    <row r="214" spans="2:2">
      <c r="B214" s="1"/>
    </row>
    <row r="215" spans="2:2">
      <c r="B215" s="1"/>
    </row>
    <row r="216" spans="2:2">
      <c r="B216" s="1"/>
    </row>
    <row r="217" spans="2:2">
      <c r="B217" s="1"/>
    </row>
    <row r="218" spans="2:2">
      <c r="B218" s="1"/>
    </row>
    <row r="219" spans="2:2">
      <c r="B219" s="1"/>
    </row>
    <row r="220" spans="2:2">
      <c r="B220" s="1"/>
    </row>
    <row r="221" spans="2:2">
      <c r="B221" s="1"/>
    </row>
    <row r="222" spans="2:2">
      <c r="B222" s="1"/>
    </row>
    <row r="223" spans="2:2">
      <c r="B223" s="1"/>
    </row>
    <row r="224" spans="2:2">
      <c r="B224" s="1"/>
    </row>
    <row r="225" spans="2:2">
      <c r="B225" s="1"/>
    </row>
    <row r="226" spans="2:2">
      <c r="B226" s="1"/>
    </row>
    <row r="227" spans="2:2">
      <c r="B227" s="1"/>
    </row>
    <row r="228" spans="2:2">
      <c r="B228" s="1"/>
    </row>
    <row r="229" spans="2:2">
      <c r="B229" s="1"/>
    </row>
    <row r="230" spans="2:2">
      <c r="B230" s="1"/>
    </row>
    <row r="231" spans="2:2">
      <c r="B231" s="1"/>
    </row>
    <row r="232" spans="2:2">
      <c r="B232" s="1"/>
    </row>
    <row r="233" spans="2:2">
      <c r="B233" s="1"/>
    </row>
    <row r="234" spans="2:2">
      <c r="B234" s="1"/>
    </row>
    <row r="235" spans="2:2">
      <c r="B235" s="1"/>
    </row>
    <row r="236" spans="2:2">
      <c r="B236" s="1"/>
    </row>
    <row r="237" spans="2:2">
      <c r="B237" s="1"/>
    </row>
    <row r="238" spans="2:2">
      <c r="B238" s="1"/>
    </row>
    <row r="239" spans="2:2">
      <c r="B239" s="1"/>
    </row>
    <row r="240" spans="2:2">
      <c r="B240" s="1"/>
    </row>
    <row r="241" spans="2:2">
      <c r="B241" s="1"/>
    </row>
    <row r="242" spans="2:2">
      <c r="B242" s="1"/>
    </row>
    <row r="243" spans="2:2">
      <c r="B243" s="1"/>
    </row>
    <row r="244" spans="2:2">
      <c r="B244" s="1"/>
    </row>
    <row r="245" spans="2:2">
      <c r="B245" s="1"/>
    </row>
    <row r="246" spans="2:2">
      <c r="B246" s="1"/>
    </row>
    <row r="247" spans="2:2">
      <c r="B247" s="1"/>
    </row>
    <row r="248" spans="2:2">
      <c r="B248" s="1"/>
    </row>
    <row r="249" spans="2:2">
      <c r="B249" s="1"/>
    </row>
    <row r="250" spans="2:2">
      <c r="B250" s="1"/>
    </row>
    <row r="251" spans="2:2">
      <c r="B251" s="1"/>
    </row>
    <row r="252" spans="2:2">
      <c r="B252" s="1"/>
    </row>
    <row r="253" spans="2:2">
      <c r="B253" s="1"/>
    </row>
    <row r="254" spans="2:2">
      <c r="B254" s="1"/>
    </row>
    <row r="255" spans="2:2">
      <c r="B255" s="1"/>
    </row>
    <row r="256" spans="2:2">
      <c r="B256" s="1"/>
    </row>
    <row r="257" spans="2:2">
      <c r="B257" s="1"/>
    </row>
    <row r="258" spans="2:2">
      <c r="B258" s="1"/>
    </row>
    <row r="259" spans="2:2">
      <c r="B259" s="1"/>
    </row>
    <row r="260" spans="2:2">
      <c r="B260" s="1"/>
    </row>
    <row r="261" spans="2:2">
      <c r="B261" s="1"/>
    </row>
    <row r="262" spans="2:2">
      <c r="B262" s="1"/>
    </row>
    <row r="263" spans="2:2">
      <c r="B263" s="1"/>
    </row>
    <row r="264" spans="2:2">
      <c r="B264" s="1"/>
    </row>
    <row r="265" spans="2:2">
      <c r="B265" s="1"/>
    </row>
    <row r="266" spans="2:2">
      <c r="B266" s="1"/>
    </row>
    <row r="267" spans="2:2">
      <c r="B267" s="1"/>
    </row>
    <row r="268" spans="2:2">
      <c r="B268" s="1"/>
    </row>
    <row r="269" spans="2:2">
      <c r="B269" s="1"/>
    </row>
    <row r="270" spans="2:2">
      <c r="B270" s="1"/>
    </row>
    <row r="271" spans="2:2">
      <c r="B271" s="1"/>
    </row>
    <row r="272" spans="2:2">
      <c r="B272" s="1"/>
    </row>
    <row r="273" spans="2:2">
      <c r="B273" s="1"/>
    </row>
    <row r="274" spans="2:2">
      <c r="B274" s="1"/>
    </row>
    <row r="275" spans="2:2">
      <c r="B275" s="1"/>
    </row>
    <row r="276" spans="2:2">
      <c r="B276" s="1"/>
    </row>
    <row r="277" spans="2:2">
      <c r="B277" s="1"/>
    </row>
    <row r="278" spans="2:2">
      <c r="B278" s="1"/>
    </row>
    <row r="279" spans="2:2">
      <c r="B279" s="1"/>
    </row>
    <row r="280" spans="2:2">
      <c r="B280" s="1"/>
    </row>
    <row r="281" spans="2:2">
      <c r="B281" s="1"/>
    </row>
    <row r="282" spans="2:2">
      <c r="B282" s="1"/>
    </row>
    <row r="283" spans="2:2">
      <c r="B283" s="1"/>
    </row>
    <row r="284" spans="2:2">
      <c r="B284" s="1"/>
    </row>
    <row r="285" spans="2:2">
      <c r="B285" s="1"/>
    </row>
    <row r="286" spans="2:2">
      <c r="B286" s="1"/>
    </row>
    <row r="287" spans="2:2">
      <c r="B287" s="1"/>
    </row>
    <row r="288" spans="2:2">
      <c r="B288" s="1"/>
    </row>
    <row r="289" spans="2:2">
      <c r="B289" s="1"/>
    </row>
    <row r="290" spans="2:2">
      <c r="B290" s="1"/>
    </row>
    <row r="291" spans="2:2">
      <c r="B291" s="1"/>
    </row>
    <row r="292" spans="2:2">
      <c r="B292" s="1"/>
    </row>
    <row r="293" spans="2:2">
      <c r="B293" s="1"/>
    </row>
    <row r="294" spans="2:2">
      <c r="B294" s="1"/>
    </row>
    <row r="295" spans="2:2">
      <c r="B295" s="1"/>
    </row>
    <row r="296" spans="2:2">
      <c r="B296" s="1"/>
    </row>
    <row r="297" spans="2:2">
      <c r="B297" s="1"/>
    </row>
    <row r="298" spans="2:2">
      <c r="B298" s="1"/>
    </row>
    <row r="299" spans="2:2">
      <c r="B299" s="1"/>
    </row>
    <row r="300" spans="2:2">
      <c r="B300" s="1"/>
    </row>
    <row r="301" spans="2:2">
      <c r="B301" s="1"/>
    </row>
    <row r="302" spans="2:2">
      <c r="B302" s="1"/>
    </row>
    <row r="303" spans="2:2">
      <c r="B303" s="1"/>
    </row>
    <row r="304" spans="2:2">
      <c r="B304" s="1"/>
    </row>
    <row r="305" spans="2:2">
      <c r="B305" s="1"/>
    </row>
    <row r="306" spans="2:2">
      <c r="B306" s="1"/>
    </row>
    <row r="307" spans="2:2">
      <c r="B307" s="1"/>
    </row>
    <row r="308" spans="2:2">
      <c r="B308" s="1"/>
    </row>
    <row r="309" spans="2:2">
      <c r="B309" s="1"/>
    </row>
    <row r="310" spans="2:2">
      <c r="B310" s="1"/>
    </row>
    <row r="311" spans="2:2">
      <c r="B311" s="1"/>
    </row>
    <row r="312" spans="2:2">
      <c r="B312" s="1"/>
    </row>
    <row r="313" spans="2:2">
      <c r="B313" s="1"/>
    </row>
    <row r="314" spans="2:2">
      <c r="B314" s="1"/>
    </row>
    <row r="315" spans="2:2">
      <c r="B315" s="1"/>
    </row>
    <row r="316" spans="2:2">
      <c r="B316" s="1"/>
    </row>
    <row r="317" spans="2:2">
      <c r="B317" s="1"/>
    </row>
    <row r="318" spans="2:2">
      <c r="B318" s="1"/>
    </row>
    <row r="319" spans="2:2">
      <c r="B319" s="1"/>
    </row>
    <row r="320" spans="2:2">
      <c r="B320" s="1"/>
    </row>
    <row r="321" spans="2:2">
      <c r="B321" s="1"/>
    </row>
    <row r="322" spans="2:2">
      <c r="B322" s="1"/>
    </row>
    <row r="323" spans="2:2">
      <c r="B323" s="1"/>
    </row>
    <row r="324" spans="2:2">
      <c r="B324" s="1"/>
    </row>
  </sheetData>
  <phoneticPr fontId="15" type="noConversion"/>
  <pageMargins left="0.78740157499999996" right="0.78740157499999996" top="0.984251969" bottom="0.984251969" header="0.4921259845" footer="0.4921259845"/>
  <pageSetup paperSize="9" orientation="portrait" r:id="rId1"/>
  <headerFooter alignWithMargins="0"/>
</worksheet>
</file>

<file path=docMetadata/LabelInfo.xml><?xml version="1.0" encoding="utf-8"?>
<clbl:labelList xmlns:clbl="http://schemas.microsoft.com/office/2020/mipLabelMetadata">
  <clbl:label id="{cd62b7dd-4b48-44bd-90e7-e143a22c8ead}" enabled="0" method="" siteId="{cd62b7dd-4b48-44bd-90e7-e143a22c8e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5E D1</vt:lpstr>
      <vt:lpstr>5E D2</vt:lpstr>
      <vt:lpstr>F. LIAISON 5E D2</vt:lpstr>
      <vt:lpstr>F. LIAISON 5E C1</vt:lpstr>
      <vt:lpstr>F. LIAISON 5E C2</vt:lpstr>
      <vt:lpstr>ALLERGENES D2</vt:lpstr>
      <vt:lpstr>Pictogrammes</vt:lpstr>
      <vt:lpstr>date</vt:lpstr>
      <vt:lpstr>'5E D1'!Zone_d_impression</vt:lpstr>
      <vt:lpstr>'5E D2'!Zone_d_impression</vt:lpstr>
      <vt:lpstr>'ALLERGENES D2'!Zone_d_impression</vt:lpstr>
      <vt:lpstr>'F. LIAISON 5E C1'!Zone_d_impression</vt:lpstr>
      <vt:lpstr>'F. LIAISON 5E C2'!Zone_d_impression</vt:lpstr>
      <vt:lpstr>'F. LIAISON 5E D2'!Zone_d_impression</vt:lpstr>
    </vt:vector>
  </TitlesOfParts>
  <Company>COMPASS GROUP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MENUS_PRINTEMPS_ETE_SCOLAIRE</dc:title>
  <dc:subject>MENUS_PRINTEMPS_ETE_SCOLAIRE</dc:subject>
  <dc:creator>ORLANE DIDIER</dc:creator>
  <cp:keywords>MENUS_PRINTEMPS_ETE_SCOLAIRE</cp:keywords>
  <cp:lastModifiedBy>Laurence LAVOILLOTTE</cp:lastModifiedBy>
  <cp:lastPrinted>2026-03-23T14:47:35Z</cp:lastPrinted>
  <dcterms:created xsi:type="dcterms:W3CDTF">2012-06-20T17:19:47Z</dcterms:created>
  <dcterms:modified xsi:type="dcterms:W3CDTF">2026-03-23T14:47:48Z</dcterms:modified>
</cp:coreProperties>
</file>