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DOSSIERS DES AGENTS\Céline\SORNIN\CONTRAT RIVIERE 2024-2029\Volet B1\B115-Continuité\1 ETUDES\SB119\DCE PRO DLE ACT\"/>
    </mc:Choice>
  </mc:AlternateContent>
  <xr:revisionPtr revIDLastSave="0" documentId="13_ncr:1_{B2F63390-0024-4269-B105-2E75ED8C11A7}" xr6:coauthVersionLast="47" xr6:coauthVersionMax="47" xr10:uidLastSave="{00000000-0000-0000-0000-000000000000}"/>
  <bookViews>
    <workbookView xWindow="-108" yWindow="-108" windowWidth="23256" windowHeight="12456" tabRatio="364" xr2:uid="{00000000-000D-0000-FFFF-FFFF00000000}"/>
  </bookViews>
  <sheets>
    <sheet name="Détail Prix" sheetId="7" r:id="rId1"/>
    <sheet name="Cadrage" sheetId="8" r:id="rId2"/>
  </sheets>
  <calcPr calcId="191029" concurrentCalc="0"/>
</workbook>
</file>

<file path=xl/calcChain.xml><?xml version="1.0" encoding="utf-8"?>
<calcChain xmlns="http://schemas.openxmlformats.org/spreadsheetml/2006/main">
  <c r="G31" i="7" l="1"/>
  <c r="G26" i="7"/>
  <c r="G14" i="7"/>
  <c r="G13" i="7"/>
  <c r="G7" i="7"/>
  <c r="G12" i="7"/>
  <c r="G18" i="7"/>
  <c r="G21" i="7"/>
  <c r="G33" i="7"/>
  <c r="G32" i="7"/>
  <c r="G28" i="7"/>
  <c r="G27" i="7"/>
</calcChain>
</file>

<file path=xl/sharedStrings.xml><?xml version="1.0" encoding="utf-8"?>
<sst xmlns="http://schemas.openxmlformats.org/spreadsheetml/2006/main" count="106" uniqueCount="64">
  <si>
    <t>Désignation des prix</t>
  </si>
  <si>
    <t>DET</t>
  </si>
  <si>
    <t>AOR</t>
  </si>
  <si>
    <t>TRANCHE FERME</t>
  </si>
  <si>
    <t>Forfait</t>
  </si>
  <si>
    <t>SYMISOA - CONSULTATION DES ENTREPRISES</t>
  </si>
  <si>
    <t>DECOMPOSITION DU PRIX GLOBAL ET FORFAITAIRE</t>
  </si>
  <si>
    <t>UNITE</t>
  </si>
  <si>
    <t>QUANTITE</t>
  </si>
  <si>
    <t>PRIX UNITAIRE HT</t>
  </si>
  <si>
    <t>PRIX TOTAL HT</t>
  </si>
  <si>
    <t>Réunion de démarrage</t>
  </si>
  <si>
    <t>N° de prix</t>
  </si>
  <si>
    <t>TVA 20 %</t>
  </si>
  <si>
    <t>Total tranche ferme en € TTC</t>
  </si>
  <si>
    <t>Total tranche ferme en € HT</t>
  </si>
  <si>
    <t>TRANCHES OPTIONNELLES</t>
  </si>
  <si>
    <t>Total tranches optionnelles en € HT</t>
  </si>
  <si>
    <t>Total tranches optionnelles en € TTC</t>
  </si>
  <si>
    <t>Total : Tranche ferme + tranches optionnelles</t>
  </si>
  <si>
    <t>€</t>
  </si>
  <si>
    <t>3.1</t>
  </si>
  <si>
    <t>Total tranches ferme + optionnelles en € HT</t>
  </si>
  <si>
    <t>Total tranches ferme + optionnelles en € TTC</t>
  </si>
  <si>
    <t>TOTAL</t>
  </si>
  <si>
    <t>Conformément au CCTP - Chap</t>
  </si>
  <si>
    <t>VISA et contrôles extérieurs</t>
  </si>
  <si>
    <t>Mission de maîtrise d'œuvre pour le dérasement du seuil de "la douze" à Charlieu et la restauration de la rivière Le Sornin</t>
  </si>
  <si>
    <t>1.1</t>
  </si>
  <si>
    <t>1.2</t>
  </si>
  <si>
    <t>1.3</t>
  </si>
  <si>
    <t>1.4</t>
  </si>
  <si>
    <t>Réalisation de l'étude de PROjet détaillé (yc les rendus de phase dématérialisés)</t>
  </si>
  <si>
    <t>Réunion de restitution du projet au COPIL</t>
  </si>
  <si>
    <t>Réunion d'échanges sur le projet avec les propriétaires et les exploitants</t>
  </si>
  <si>
    <t>Tranche ferme : Elaboration de l'étude de projet détaillé (PRO détaillé) (yc les rendus de phase, dématérialisés demandés)</t>
  </si>
  <si>
    <t>Inventaires complémentaires pour étude EI, Natura2000 et CNPN</t>
  </si>
  <si>
    <t>Dossier espèces protégées CNPN</t>
  </si>
  <si>
    <t>https://www.legifrance.gouv.fr/codes/article_lc/LEGIARTI000053610520</t>
  </si>
  <si>
    <t>Ouvrages de canalisation, de reprofilage et de régularisation des cours d'eau s'ils entraînent une artificialisation du milieu sous les conditions de respecter les critères et seuils suivants :
-installations, ouvrages, travaux ou activités conduisant à modifier le profil en long ou le profil en travers du lit mineur d'un cours d'eau sur une longueur de cours d'eau supérieure ou égale à 100 m ;
-consolidation ou protection des berges, par des techniques autres que végétales vivantes sur une longueur supérieure ou égale à 200 m ;
-installations, ouvrages, travaux ou activités, dans le lit mineur d'un cours d'eau, étant de nature à détruire les frayères, les zones de croissance ou les zones d'alimentation de la faune piscicole, des crustacés et des batraciens, ou dans le lit majeur d'un cours d'eau, étant de nature à détruire les frayères de brochet pour la destruction de plus de 200 m 2 de frayères ;
-installations, ouvrages, travaux ou activités conduisant à la dérivation d'un cours d'eau sur une longueur supérieure ou égale à 100 m.</t>
  </si>
  <si>
    <t>10. Canalisation et régularisation des cours d'eau.</t>
  </si>
  <si>
    <t>CATÉGORIES
de projets</t>
  </si>
  <si>
    <t>PROJETS
soumis à évaluation environnementale</t>
  </si>
  <si>
    <t>PROJETS
soumis à examen au cas par cas</t>
  </si>
  <si>
    <t>Tableau Annexe article R122-2 - Code de l'environnement - Etude d'impacts</t>
  </si>
  <si>
    <t>Incidences NATURA 2000</t>
  </si>
  <si>
    <t>Etude d'impact</t>
  </si>
  <si>
    <t>NON</t>
  </si>
  <si>
    <t>A priori NON</t>
  </si>
  <si>
    <t>Tranche optionnelle n°1 : Dossiers réglementaires (yc les rendus de phase, dématérialisés et papiers)</t>
  </si>
  <si>
    <t>Dossier de déclaration, impacts et incidences des travaux, séquence ERC + DIG + suivi du dossier</t>
  </si>
  <si>
    <t>3.3.1</t>
  </si>
  <si>
    <t>ACT (DCE et analyse des offres)</t>
  </si>
  <si>
    <t>3.3.2</t>
  </si>
  <si>
    <t>3.3.3</t>
  </si>
  <si>
    <t>3.3.4</t>
  </si>
  <si>
    <t>Le montant prévisionnel des travaux est de 617 000 € HT. Montant fournit à titre indicatif afin de permettre aux candidats d’apprécier la consistance de l’opération. Cette enveloppe ne constitue pas une base contractuelle de calcul de la rémunération du maître d’œuvre qui demeure indépendante du montant définitif des travaux. Les candidats devront proposer un forfait correspondant à la mission à réaliser et non au montant estimé des travaux.</t>
  </si>
  <si>
    <t>Tranche optionnelle n°2 : Maîtrise d'œuvre pour l'exécution et le suivi des travaux (yc les rendus de phase, dématérialisés et papiers)</t>
  </si>
  <si>
    <t>Dossier de déclaration</t>
  </si>
  <si>
    <t>OUI</t>
  </si>
  <si>
    <t>Dossier d'autorisation</t>
  </si>
  <si>
    <t>R.214-1</t>
  </si>
  <si>
    <t>R.122-2</t>
  </si>
  <si>
    <t>https://www.legifrance.gouv.fr/codes/article_lc/LEGIARTI000052149965#:~:text=Une%20installation%20d'assainissement%20non,de%20collecte%20des%20eaux%20us%C3%A9es.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</si>
</sst>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00\ [$€-1]_-;\-* #,##0.00\ [$€-1]_-;_-* &quot;-&quot;??\ [$€-1]_-"/>
    <numFmt numFmtId="166" formatCode="_-* #,##0.00\ [$€-40C]_-;\-* #,##0.00\ [$€-40C]_-;_-* &quot;-&quot;??\ [$€-40C]_-;_-@_-"/>
  </numFmts>
  <fonts count="19" x14ac:knownFonts="1">
    <font>
      <sz val="10"/>
      <name val="Arial"/>
    </font>
    <font>
      <sz val="10"/>
      <name val="Arial"/>
      <family val="2"/>
    </font>
    <font>
      <sz val="8"/>
      <name val="Arial"/>
      <family val="2"/>
    </font>
    <font>
      <sz val="14"/>
      <name val="Arial Rounded MT Bold"/>
      <family val="2"/>
    </font>
    <font>
      <sz val="10"/>
      <name val="Calibri"/>
      <family val="2"/>
    </font>
    <font>
      <sz val="11"/>
      <name val="Calibri"/>
      <family val="2"/>
    </font>
    <font>
      <sz val="12"/>
      <name val="Calibri"/>
      <family val="2"/>
    </font>
    <font>
      <i/>
      <sz val="12"/>
      <name val="Calibri"/>
      <family val="2"/>
    </font>
    <font>
      <i/>
      <sz val="11"/>
      <name val="Calibri"/>
      <family val="2"/>
    </font>
    <font>
      <b/>
      <sz val="14"/>
      <name val="Calibri"/>
      <family val="2"/>
    </font>
    <font>
      <sz val="14"/>
      <name val="Calibri"/>
      <family val="2"/>
    </font>
    <font>
      <u/>
      <sz val="16"/>
      <name val="Calibri"/>
      <family val="2"/>
    </font>
    <font>
      <b/>
      <sz val="10"/>
      <name val="Calibri"/>
      <family val="2"/>
    </font>
    <font>
      <b/>
      <sz val="11"/>
      <name val="Calibri"/>
      <family val="2"/>
    </font>
    <font>
      <sz val="10"/>
      <name val="Times New Roman"/>
      <family val="1"/>
    </font>
    <font>
      <u/>
      <sz val="10"/>
      <color theme="10"/>
      <name val="Arial"/>
    </font>
    <font>
      <b/>
      <sz val="10"/>
      <name val="Arial"/>
      <family val="2"/>
    </font>
    <font>
      <b/>
      <i/>
      <sz val="10"/>
      <name val="Arial"/>
      <family val="2"/>
    </font>
    <font>
      <i/>
      <sz val="10"/>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5" fontId="1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4" fillId="0" borderId="0"/>
    <xf numFmtId="0" fontId="15" fillId="0" borderId="0" applyNumberFormat="0" applyFill="0" applyBorder="0" applyAlignment="0" applyProtection="0"/>
  </cellStyleXfs>
  <cellXfs count="81">
    <xf numFmtId="0" fontId="0" fillId="0" borderId="0" xfId="0"/>
    <xf numFmtId="0" fontId="4" fillId="0" borderId="0" xfId="0" applyFont="1"/>
    <xf numFmtId="0" fontId="5" fillId="0" borderId="0" xfId="0" applyFont="1" applyAlignment="1">
      <alignment horizontal="left" vertical="center" wrapText="1"/>
    </xf>
    <xf numFmtId="0" fontId="3" fillId="0" borderId="0" xfId="0" applyFont="1"/>
    <xf numFmtId="0" fontId="6" fillId="0" borderId="0" xfId="0" applyFont="1" applyAlignment="1">
      <alignment horizontal="left" vertical="center" indent="1"/>
    </xf>
    <xf numFmtId="0" fontId="8" fillId="0" borderId="0" xfId="0" applyFont="1" applyAlignment="1">
      <alignment horizontal="left" vertical="center" wrapText="1"/>
    </xf>
    <xf numFmtId="0" fontId="10" fillId="0" borderId="0" xfId="0" applyFont="1" applyAlignment="1">
      <alignment horizontal="centerContinuous"/>
    </xf>
    <xf numFmtId="0" fontId="11" fillId="0" borderId="0" xfId="0" applyFont="1" applyAlignment="1">
      <alignment horizontal="centerContinuous"/>
    </xf>
    <xf numFmtId="0" fontId="9" fillId="0" borderId="0" xfId="0" applyFont="1"/>
    <xf numFmtId="9" fontId="4" fillId="0" borderId="0" xfId="0" applyNumberFormat="1" applyFont="1"/>
    <xf numFmtId="0" fontId="5" fillId="0" borderId="0" xfId="0" applyFont="1" applyAlignment="1">
      <alignment horizontal="center" vertical="center" wrapText="1"/>
    </xf>
    <xf numFmtId="0" fontId="4" fillId="0" borderId="0" xfId="0" applyFont="1" applyAlignment="1">
      <alignment horizontal="center"/>
    </xf>
    <xf numFmtId="164" fontId="5" fillId="0" borderId="0" xfId="2" applyFont="1" applyBorder="1" applyAlignment="1">
      <alignment horizontal="left" vertical="center" wrapText="1"/>
    </xf>
    <xf numFmtId="164" fontId="9" fillId="0" borderId="0" xfId="0" applyNumberFormat="1"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vertical="center"/>
    </xf>
    <xf numFmtId="0" fontId="12" fillId="0" borderId="0" xfId="0" applyFont="1"/>
    <xf numFmtId="0" fontId="12" fillId="0" borderId="0" xfId="0" applyFont="1" applyAlignment="1">
      <alignment vertical="center"/>
    </xf>
    <xf numFmtId="0" fontId="12" fillId="0" borderId="2" xfId="0" applyFont="1" applyBorder="1"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righ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wrapText="1"/>
    </xf>
    <xf numFmtId="166" fontId="5" fillId="0" borderId="3" xfId="3" applyNumberFormat="1" applyFont="1" applyBorder="1" applyAlignment="1">
      <alignment horizontal="right" vertical="center" wrapText="1"/>
    </xf>
    <xf numFmtId="166" fontId="5" fillId="0" borderId="4" xfId="3" applyNumberFormat="1" applyFont="1" applyBorder="1" applyAlignment="1">
      <alignment horizontal="right" vertical="center" wrapText="1"/>
    </xf>
    <xf numFmtId="166" fontId="5" fillId="0" borderId="3" xfId="3" applyNumberFormat="1" applyFont="1" applyBorder="1" applyAlignment="1">
      <alignment horizontal="right" vertical="center"/>
    </xf>
    <xf numFmtId="166" fontId="5" fillId="0" borderId="4" xfId="3" applyNumberFormat="1" applyFont="1" applyBorder="1" applyAlignment="1">
      <alignment horizontal="right" vertical="center"/>
    </xf>
    <xf numFmtId="44" fontId="13" fillId="0" borderId="2" xfId="3" applyFont="1" applyBorder="1" applyAlignment="1">
      <alignment horizontal="right" vertical="center"/>
    </xf>
    <xf numFmtId="166" fontId="13" fillId="0" borderId="2" xfId="3" applyNumberFormat="1" applyFont="1" applyBorder="1" applyAlignment="1">
      <alignment horizontal="right" vertical="center" wrapText="1"/>
    </xf>
    <xf numFmtId="166" fontId="13" fillId="0" borderId="2" xfId="3" applyNumberFormat="1" applyFont="1" applyBorder="1" applyAlignment="1">
      <alignment horizontal="right" vertical="center"/>
    </xf>
    <xf numFmtId="0" fontId="13" fillId="0" borderId="2" xfId="0" applyFont="1" applyBorder="1" applyAlignment="1">
      <alignment horizontal="center" vertical="center"/>
    </xf>
    <xf numFmtId="44" fontId="5" fillId="2" borderId="6" xfId="0" applyNumberFormat="1" applyFont="1" applyFill="1" applyBorder="1" applyAlignment="1">
      <alignment horizontal="center" vertical="center" wrapText="1"/>
    </xf>
    <xf numFmtId="44" fontId="5" fillId="2" borderId="1" xfId="0" applyNumberFormat="1" applyFont="1" applyFill="1" applyBorder="1" applyAlignment="1">
      <alignment horizontal="center" vertical="center" wrapText="1"/>
    </xf>
    <xf numFmtId="166" fontId="5" fillId="2" borderId="6"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4" fillId="0" borderId="8" xfId="0" applyFont="1" applyBorder="1"/>
    <xf numFmtId="0" fontId="5" fillId="2" borderId="1" xfId="0" applyFont="1" applyFill="1" applyBorder="1" applyAlignment="1">
      <alignment horizontal="center" vertical="center" wrapText="1"/>
    </xf>
    <xf numFmtId="0" fontId="10" fillId="0" borderId="0" xfId="0" applyFont="1" applyAlignment="1">
      <alignment horizontal="center"/>
    </xf>
    <xf numFmtId="0" fontId="10" fillId="0" borderId="0" xfId="0" applyFont="1"/>
    <xf numFmtId="0" fontId="5" fillId="0" borderId="7" xfId="0" applyFont="1" applyBorder="1" applyAlignment="1">
      <alignment vertical="center" wrapText="1"/>
    </xf>
    <xf numFmtId="0" fontId="5" fillId="0" borderId="7" xfId="0" applyFont="1" applyBorder="1" applyAlignment="1">
      <alignment horizontal="center" vertical="center" wrapText="1"/>
    </xf>
    <xf numFmtId="166" fontId="5" fillId="0" borderId="7" xfId="3" applyNumberFormat="1" applyFont="1" applyBorder="1" applyAlignment="1">
      <alignment horizontal="right" vertical="center" wrapText="1"/>
    </xf>
    <xf numFmtId="166" fontId="5" fillId="0" borderId="7" xfId="3" applyNumberFormat="1" applyFont="1" applyBorder="1" applyAlignment="1">
      <alignment horizontal="right" vertical="center"/>
    </xf>
    <xf numFmtId="0" fontId="0" fillId="0" borderId="0" xfId="0" applyAlignment="1">
      <alignment wrapText="1"/>
    </xf>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16" fillId="0" borderId="1" xfId="0" applyFont="1" applyBorder="1" applyAlignment="1">
      <alignment horizontal="center" vertical="center" wrapText="1"/>
    </xf>
    <xf numFmtId="0" fontId="1" fillId="0" borderId="1" xfId="0" applyFont="1" applyBorder="1" applyAlignment="1">
      <alignment vertical="center" wrapText="1"/>
    </xf>
    <xf numFmtId="0" fontId="15" fillId="0" borderId="1" xfId="5" applyBorder="1" applyAlignment="1">
      <alignment wrapText="1"/>
    </xf>
    <xf numFmtId="0" fontId="1" fillId="0" borderId="1" xfId="0" applyFont="1" applyBorder="1" applyAlignment="1">
      <alignment horizontal="center" vertical="center"/>
    </xf>
    <xf numFmtId="0" fontId="7" fillId="4"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0" fillId="0" borderId="0" xfId="0" applyFont="1" applyAlignment="1">
      <alignment horizontal="center"/>
    </xf>
    <xf numFmtId="0" fontId="17" fillId="0" borderId="0" xfId="0" applyFont="1" applyAlignment="1">
      <alignment horizontal="center"/>
    </xf>
    <xf numFmtId="0" fontId="18" fillId="3" borderId="9" xfId="0" applyFont="1" applyFill="1" applyBorder="1" applyAlignment="1">
      <alignment horizontal="left" vertical="center" wrapText="1"/>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15" fillId="0" borderId="1" xfId="5" applyBorder="1" applyAlignment="1">
      <alignment horizontal="center" vertical="center" wrapText="1"/>
    </xf>
    <xf numFmtId="0" fontId="1" fillId="0" borderId="1" xfId="5" applyFont="1" applyBorder="1" applyAlignment="1">
      <alignment horizontal="center" vertical="center" wrapText="1"/>
    </xf>
    <xf numFmtId="0" fontId="15" fillId="0" borderId="0" xfId="5" applyBorder="1" applyAlignment="1">
      <alignment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center" vertical="center"/>
    </xf>
  </cellXfs>
  <cellStyles count="6">
    <cellStyle name="Euro" xfId="1" xr:uid="{00000000-0005-0000-0000-000000000000}"/>
    <cellStyle name="Lien hypertexte" xfId="5" builtinId="8"/>
    <cellStyle name="Milliers" xfId="2" builtinId="3"/>
    <cellStyle name="Monétaire" xfId="3" builtinId="4"/>
    <cellStyle name="Normal" xfId="0" builtinId="0"/>
    <cellStyle name="Normal 2"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codes/article_lc/LEGIARTI000052149965" TargetMode="External"/><Relationship Id="rId1" Type="http://schemas.openxmlformats.org/officeDocument/2006/relationships/hyperlink" Target="https://www.legifrance.gouv.fr/codes/article_lc/LEGIARTI0000536105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22C9-93AF-4C6D-8C9F-4A39BDD7A12B}">
  <dimension ref="A1:G41"/>
  <sheetViews>
    <sheetView showGridLines="0" tabSelected="1" workbookViewId="0">
      <selection activeCell="A5" sqref="A5:G33"/>
    </sheetView>
  </sheetViews>
  <sheetFormatPr baseColWidth="10" defaultColWidth="11.44140625" defaultRowHeight="13.8" x14ac:dyDescent="0.3"/>
  <cols>
    <col min="1" max="1" width="11.44140625" style="1"/>
    <col min="2" max="2" width="15" style="1" customWidth="1"/>
    <col min="3" max="3" width="87.44140625" style="1" customWidth="1"/>
    <col min="4" max="4" width="9.88671875" style="11" customWidth="1"/>
    <col min="5" max="5" width="9.88671875" style="1" customWidth="1"/>
    <col min="6" max="6" width="17.6640625" style="1" customWidth="1"/>
    <col min="7" max="7" width="20.88671875" style="1" customWidth="1"/>
    <col min="8" max="16384" width="11.44140625" style="1"/>
  </cols>
  <sheetData>
    <row r="1" spans="1:7" s="3" customFormat="1" ht="18" x14ac:dyDescent="0.35">
      <c r="C1" s="68" t="s">
        <v>5</v>
      </c>
      <c r="D1" s="68"/>
      <c r="E1" s="68"/>
      <c r="F1" s="6"/>
    </row>
    <row r="2" spans="1:7" s="3" customFormat="1" ht="18" x14ac:dyDescent="0.35">
      <c r="C2" s="46" t="s">
        <v>27</v>
      </c>
      <c r="D2" s="46"/>
      <c r="E2" s="46"/>
      <c r="F2" s="45"/>
    </row>
    <row r="3" spans="1:7" s="3" customFormat="1" ht="18" x14ac:dyDescent="0.35">
      <c r="C3" s="68" t="s">
        <v>6</v>
      </c>
      <c r="D3" s="68"/>
      <c r="E3" s="68"/>
      <c r="F3" s="6"/>
    </row>
    <row r="4" spans="1:7" s="3" customFormat="1" ht="21" x14ac:dyDescent="0.4">
      <c r="C4" s="7"/>
      <c r="D4" s="28"/>
      <c r="E4" s="6"/>
      <c r="F4" s="6"/>
    </row>
    <row r="5" spans="1:7" ht="15.6" x14ac:dyDescent="0.3">
      <c r="A5" s="64" t="s">
        <v>3</v>
      </c>
      <c r="B5" s="64"/>
      <c r="C5" s="64"/>
      <c r="D5" s="64"/>
      <c r="E5" s="64"/>
      <c r="F5" s="64"/>
      <c r="G5" s="64"/>
    </row>
    <row r="6" spans="1:7" ht="28.8" x14ac:dyDescent="0.3">
      <c r="A6" s="44" t="s">
        <v>12</v>
      </c>
      <c r="B6" s="44" t="s">
        <v>25</v>
      </c>
      <c r="C6" s="44" t="s">
        <v>0</v>
      </c>
      <c r="D6" s="44" t="s">
        <v>7</v>
      </c>
      <c r="E6" s="44" t="s">
        <v>8</v>
      </c>
      <c r="F6" s="44" t="s">
        <v>9</v>
      </c>
      <c r="G6" s="44" t="s">
        <v>10</v>
      </c>
    </row>
    <row r="7" spans="1:7" s="17" customFormat="1" ht="28.8" x14ac:dyDescent="0.25">
      <c r="A7" s="18">
        <v>1</v>
      </c>
      <c r="B7" s="18" t="s">
        <v>21</v>
      </c>
      <c r="C7" s="19" t="s">
        <v>35</v>
      </c>
      <c r="D7" s="20" t="s">
        <v>24</v>
      </c>
      <c r="E7" s="20"/>
      <c r="F7" s="36"/>
      <c r="G7" s="37">
        <f>SUM(G8:G11)</f>
        <v>0</v>
      </c>
    </row>
    <row r="8" spans="1:7" s="15" customFormat="1" ht="14.4" x14ac:dyDescent="0.25">
      <c r="A8" s="76" t="s">
        <v>28</v>
      </c>
      <c r="B8" s="77" t="s">
        <v>21</v>
      </c>
      <c r="C8" s="22" t="s">
        <v>32</v>
      </c>
      <c r="D8" s="23" t="s">
        <v>4</v>
      </c>
      <c r="E8" s="23">
        <v>1</v>
      </c>
      <c r="F8" s="31" t="s">
        <v>20</v>
      </c>
      <c r="G8" s="33" t="s">
        <v>20</v>
      </c>
    </row>
    <row r="9" spans="1:7" s="15" customFormat="1" ht="14.4" x14ac:dyDescent="0.25">
      <c r="A9" s="76" t="s">
        <v>29</v>
      </c>
      <c r="B9" s="77" t="s">
        <v>21</v>
      </c>
      <c r="C9" s="22" t="s">
        <v>11</v>
      </c>
      <c r="D9" s="23" t="s">
        <v>4</v>
      </c>
      <c r="E9" s="23">
        <v>1</v>
      </c>
      <c r="F9" s="31" t="s">
        <v>20</v>
      </c>
      <c r="G9" s="33" t="s">
        <v>20</v>
      </c>
    </row>
    <row r="10" spans="1:7" s="15" customFormat="1" ht="14.4" x14ac:dyDescent="0.25">
      <c r="A10" s="78" t="s">
        <v>30</v>
      </c>
      <c r="B10" s="77" t="s">
        <v>21</v>
      </c>
      <c r="C10" s="47" t="s">
        <v>34</v>
      </c>
      <c r="D10" s="23" t="s">
        <v>4</v>
      </c>
      <c r="E10" s="48">
        <v>1</v>
      </c>
      <c r="F10" s="49" t="s">
        <v>20</v>
      </c>
      <c r="G10" s="50" t="s">
        <v>20</v>
      </c>
    </row>
    <row r="11" spans="1:7" s="15" customFormat="1" ht="14.4" x14ac:dyDescent="0.25">
      <c r="A11" s="79" t="s">
        <v>31</v>
      </c>
      <c r="B11" s="77" t="s">
        <v>21</v>
      </c>
      <c r="C11" s="24" t="s">
        <v>33</v>
      </c>
      <c r="D11" s="25" t="s">
        <v>4</v>
      </c>
      <c r="E11" s="25">
        <v>1</v>
      </c>
      <c r="F11" s="32" t="s">
        <v>20</v>
      </c>
      <c r="G11" s="34" t="s">
        <v>20</v>
      </c>
    </row>
    <row r="12" spans="1:7" ht="14.4" x14ac:dyDescent="0.3">
      <c r="A12" s="43"/>
      <c r="B12" s="43"/>
      <c r="C12" s="2"/>
      <c r="D12" s="65" t="s">
        <v>15</v>
      </c>
      <c r="E12" s="66"/>
      <c r="F12" s="67"/>
      <c r="G12" s="41">
        <f>SUM(G7)</f>
        <v>0</v>
      </c>
    </row>
    <row r="13" spans="1:7" ht="14.4" x14ac:dyDescent="0.3">
      <c r="C13" s="2"/>
      <c r="D13" s="61" t="s">
        <v>13</v>
      </c>
      <c r="E13" s="62"/>
      <c r="F13" s="63"/>
      <c r="G13" s="42">
        <f>G14-G12</f>
        <v>0</v>
      </c>
    </row>
    <row r="14" spans="1:7" ht="14.4" x14ac:dyDescent="0.3">
      <c r="C14" s="2"/>
      <c r="D14" s="61" t="s">
        <v>14</v>
      </c>
      <c r="E14" s="62"/>
      <c r="F14" s="63"/>
      <c r="G14" s="42">
        <f>1.2*G12</f>
        <v>0</v>
      </c>
    </row>
    <row r="15" spans="1:7" ht="14.4" x14ac:dyDescent="0.3">
      <c r="C15" s="2"/>
      <c r="D15" s="10"/>
      <c r="E15" s="12"/>
      <c r="F15" s="2"/>
    </row>
    <row r="16" spans="1:7" ht="15.6" x14ac:dyDescent="0.3">
      <c r="A16" s="64" t="s">
        <v>16</v>
      </c>
      <c r="B16" s="64"/>
      <c r="C16" s="64"/>
      <c r="D16" s="64"/>
      <c r="E16" s="64"/>
      <c r="F16" s="64"/>
      <c r="G16" s="64"/>
    </row>
    <row r="17" spans="1:7" ht="28.8" x14ac:dyDescent="0.3">
      <c r="A17" s="44" t="s">
        <v>12</v>
      </c>
      <c r="B17" s="44" t="s">
        <v>25</v>
      </c>
      <c r="C17" s="44" t="s">
        <v>0</v>
      </c>
      <c r="D17" s="44" t="s">
        <v>7</v>
      </c>
      <c r="E17" s="44" t="s">
        <v>8</v>
      </c>
      <c r="F17" s="44" t="s">
        <v>9</v>
      </c>
      <c r="G17" s="44" t="s">
        <v>10</v>
      </c>
    </row>
    <row r="18" spans="1:7" s="16" customFormat="1" ht="30" customHeight="1" x14ac:dyDescent="0.3">
      <c r="A18" s="38">
        <v>2</v>
      </c>
      <c r="B18" s="38">
        <v>3.2</v>
      </c>
      <c r="C18" s="19" t="s">
        <v>49</v>
      </c>
      <c r="D18" s="20" t="s">
        <v>24</v>
      </c>
      <c r="E18" s="20"/>
      <c r="F18" s="21"/>
      <c r="G18" s="35">
        <f>SUM(G19:G19)</f>
        <v>0</v>
      </c>
    </row>
    <row r="19" spans="1:7" s="16" customFormat="1" ht="14.4" x14ac:dyDescent="0.3">
      <c r="A19" s="80">
        <v>2.1</v>
      </c>
      <c r="B19" s="80">
        <v>3.2</v>
      </c>
      <c r="C19" s="22" t="s">
        <v>50</v>
      </c>
      <c r="D19" s="23" t="s">
        <v>4</v>
      </c>
      <c r="E19" s="23">
        <v>1</v>
      </c>
      <c r="F19" s="31" t="s">
        <v>20</v>
      </c>
      <c r="G19" s="33" t="s">
        <v>20</v>
      </c>
    </row>
    <row r="20" spans="1:7" ht="42.6" customHeight="1" x14ac:dyDescent="0.3">
      <c r="A20" s="70" t="s">
        <v>56</v>
      </c>
      <c r="B20" s="71"/>
      <c r="C20" s="71"/>
      <c r="D20" s="71"/>
      <c r="E20" s="71"/>
      <c r="F20" s="71"/>
      <c r="G20" s="72"/>
    </row>
    <row r="21" spans="1:7" s="16" customFormat="1" ht="28.8" x14ac:dyDescent="0.3">
      <c r="A21" s="18">
        <v>3</v>
      </c>
      <c r="B21" s="18">
        <v>3.3</v>
      </c>
      <c r="C21" s="19" t="s">
        <v>57</v>
      </c>
      <c r="D21" s="20" t="s">
        <v>24</v>
      </c>
      <c r="E21" s="20"/>
      <c r="F21" s="36"/>
      <c r="G21" s="37">
        <f>SUM(G22:G25)</f>
        <v>0</v>
      </c>
    </row>
    <row r="22" spans="1:7" s="16" customFormat="1" ht="14.4" x14ac:dyDescent="0.3">
      <c r="A22" s="77">
        <v>3.1</v>
      </c>
      <c r="B22" s="77" t="s">
        <v>51</v>
      </c>
      <c r="C22" s="26" t="s">
        <v>52</v>
      </c>
      <c r="D22" s="23" t="s">
        <v>4</v>
      </c>
      <c r="E22" s="23">
        <v>1</v>
      </c>
      <c r="F22" s="31" t="s">
        <v>20</v>
      </c>
      <c r="G22" s="33" t="s">
        <v>20</v>
      </c>
    </row>
    <row r="23" spans="1:7" s="16" customFormat="1" ht="14.4" x14ac:dyDescent="0.3">
      <c r="A23" s="77">
        <v>3.2</v>
      </c>
      <c r="B23" s="77" t="s">
        <v>53</v>
      </c>
      <c r="C23" s="26" t="s">
        <v>26</v>
      </c>
      <c r="D23" s="23" t="s">
        <v>4</v>
      </c>
      <c r="E23" s="23">
        <v>1</v>
      </c>
      <c r="F23" s="31" t="s">
        <v>20</v>
      </c>
      <c r="G23" s="33" t="s">
        <v>20</v>
      </c>
    </row>
    <row r="24" spans="1:7" s="16" customFormat="1" ht="14.4" x14ac:dyDescent="0.3">
      <c r="A24" s="77">
        <v>3.3</v>
      </c>
      <c r="B24" s="77" t="s">
        <v>54</v>
      </c>
      <c r="C24" s="26" t="s">
        <v>1</v>
      </c>
      <c r="D24" s="23" t="s">
        <v>4</v>
      </c>
      <c r="E24" s="48">
        <v>1</v>
      </c>
      <c r="F24" s="31" t="s">
        <v>20</v>
      </c>
      <c r="G24" s="33" t="s">
        <v>20</v>
      </c>
    </row>
    <row r="25" spans="1:7" s="16" customFormat="1" ht="14.4" x14ac:dyDescent="0.3">
      <c r="A25" s="77">
        <v>3.4</v>
      </c>
      <c r="B25" s="77" t="s">
        <v>55</v>
      </c>
      <c r="C25" s="27" t="s">
        <v>2</v>
      </c>
      <c r="D25" s="48" t="s">
        <v>4</v>
      </c>
      <c r="E25" s="48">
        <v>1</v>
      </c>
      <c r="F25" s="49" t="s">
        <v>20</v>
      </c>
      <c r="G25" s="34" t="s">
        <v>20</v>
      </c>
    </row>
    <row r="26" spans="1:7" ht="14.4" x14ac:dyDescent="0.3">
      <c r="A26" s="43"/>
      <c r="B26" s="43"/>
      <c r="C26" s="2"/>
      <c r="D26" s="61" t="s">
        <v>17</v>
      </c>
      <c r="E26" s="62"/>
      <c r="F26" s="63"/>
      <c r="G26" s="39">
        <f>SUM(G18,G21)</f>
        <v>0</v>
      </c>
    </row>
    <row r="27" spans="1:7" ht="14.4" x14ac:dyDescent="0.3">
      <c r="C27" s="2"/>
      <c r="D27" s="61" t="s">
        <v>13</v>
      </c>
      <c r="E27" s="62"/>
      <c r="F27" s="63"/>
      <c r="G27" s="40">
        <f>G28-G26</f>
        <v>0</v>
      </c>
    </row>
    <row r="28" spans="1:7" ht="14.4" x14ac:dyDescent="0.3">
      <c r="C28" s="2"/>
      <c r="D28" s="61" t="s">
        <v>18</v>
      </c>
      <c r="E28" s="62"/>
      <c r="F28" s="63"/>
      <c r="G28" s="40">
        <f>1.2*G26</f>
        <v>0</v>
      </c>
    </row>
    <row r="29" spans="1:7" ht="14.4" x14ac:dyDescent="0.3">
      <c r="C29" s="2"/>
      <c r="D29" s="10"/>
      <c r="E29" s="12"/>
      <c r="F29" s="2"/>
    </row>
    <row r="30" spans="1:7" ht="15.6" x14ac:dyDescent="0.3">
      <c r="A30" s="59" t="s">
        <v>19</v>
      </c>
      <c r="B30" s="59"/>
      <c r="C30" s="59"/>
      <c r="D30" s="59"/>
      <c r="E30" s="59"/>
      <c r="F30" s="59"/>
      <c r="G30" s="59"/>
    </row>
    <row r="31" spans="1:7" ht="14.4" x14ac:dyDescent="0.3">
      <c r="C31" s="2"/>
      <c r="D31" s="60" t="s">
        <v>22</v>
      </c>
      <c r="E31" s="60"/>
      <c r="F31" s="60"/>
      <c r="G31" s="40">
        <f>SUM(G26,G12)</f>
        <v>0</v>
      </c>
    </row>
    <row r="32" spans="1:7" ht="14.4" x14ac:dyDescent="0.3">
      <c r="C32" s="2"/>
      <c r="D32" s="60" t="s">
        <v>13</v>
      </c>
      <c r="E32" s="60"/>
      <c r="F32" s="60"/>
      <c r="G32" s="40">
        <f>G33-G31</f>
        <v>0</v>
      </c>
    </row>
    <row r="33" spans="3:7" ht="18" x14ac:dyDescent="0.35">
      <c r="C33" s="8"/>
      <c r="D33" s="60" t="s">
        <v>23</v>
      </c>
      <c r="E33" s="60"/>
      <c r="F33" s="60"/>
      <c r="G33" s="40">
        <f>1.2*G31</f>
        <v>0</v>
      </c>
    </row>
    <row r="34" spans="3:7" ht="18" x14ac:dyDescent="0.3">
      <c r="C34" s="4"/>
      <c r="D34" s="29"/>
      <c r="E34" s="13"/>
      <c r="F34" s="14"/>
    </row>
    <row r="35" spans="3:7" ht="14.4" x14ac:dyDescent="0.3">
      <c r="C35" s="2"/>
      <c r="D35" s="10"/>
      <c r="E35" s="2"/>
      <c r="F35" s="2"/>
    </row>
    <row r="36" spans="3:7" ht="14.4" x14ac:dyDescent="0.3">
      <c r="C36" s="2"/>
      <c r="D36" s="10"/>
      <c r="E36" s="2"/>
      <c r="F36" s="2"/>
    </row>
    <row r="37" spans="3:7" ht="14.4" x14ac:dyDescent="0.3">
      <c r="C37" s="5"/>
      <c r="D37" s="30"/>
      <c r="E37" s="2"/>
      <c r="F37" s="2"/>
    </row>
    <row r="41" spans="3:7" x14ac:dyDescent="0.3">
      <c r="E41" s="9"/>
    </row>
  </sheetData>
  <mergeCells count="15">
    <mergeCell ref="D13:F13"/>
    <mergeCell ref="C1:E1"/>
    <mergeCell ref="C3:E3"/>
    <mergeCell ref="A5:G5"/>
    <mergeCell ref="D12:F12"/>
    <mergeCell ref="A30:G30"/>
    <mergeCell ref="D31:F31"/>
    <mergeCell ref="D32:F32"/>
    <mergeCell ref="D33:F33"/>
    <mergeCell ref="D14:F14"/>
    <mergeCell ref="A16:G16"/>
    <mergeCell ref="D26:F26"/>
    <mergeCell ref="D27:F27"/>
    <mergeCell ref="D28:F28"/>
    <mergeCell ref="A20:G20"/>
  </mergeCells>
  <phoneticPr fontId="2" type="noConversion"/>
  <pageMargins left="0.70866141732283472" right="0.70866141732283472" top="0.74803149606299213" bottom="0.74803149606299213" header="0.31496062992125984" footer="0.31496062992125984"/>
  <pageSetup paperSize="8"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3095-8357-41B8-B922-D55E3DA230D3}">
  <dimension ref="A2:G9"/>
  <sheetViews>
    <sheetView workbookViewId="0">
      <selection activeCell="F4" sqref="F4"/>
    </sheetView>
  </sheetViews>
  <sheetFormatPr baseColWidth="10" defaultRowHeight="13.2" x14ac:dyDescent="0.25"/>
  <cols>
    <col min="1" max="1" width="33.44140625" style="51" customWidth="1"/>
    <col min="2" max="2" width="11.6640625" customWidth="1"/>
    <col min="3" max="4" width="31.6640625" customWidth="1"/>
    <col min="5" max="5" width="17.77734375" customWidth="1"/>
    <col min="6" max="6" width="43.44140625" customWidth="1"/>
    <col min="7" max="7" width="68.33203125" customWidth="1"/>
  </cols>
  <sheetData>
    <row r="2" spans="1:7" ht="37.200000000000003" customHeight="1" x14ac:dyDescent="0.25">
      <c r="A2" s="53" t="s">
        <v>36</v>
      </c>
      <c r="B2" s="54"/>
      <c r="C2" s="54"/>
      <c r="D2" s="54"/>
      <c r="F2" s="75"/>
    </row>
    <row r="3" spans="1:7" ht="31.2" customHeight="1" x14ac:dyDescent="0.25">
      <c r="A3" s="56" t="s">
        <v>58</v>
      </c>
      <c r="B3" s="54"/>
      <c r="C3" s="54"/>
      <c r="D3" s="58" t="s">
        <v>59</v>
      </c>
    </row>
    <row r="4" spans="1:7" ht="66" x14ac:dyDescent="0.25">
      <c r="A4" s="56" t="s">
        <v>60</v>
      </c>
      <c r="B4" s="58" t="s">
        <v>61</v>
      </c>
      <c r="C4" s="57" t="s">
        <v>63</v>
      </c>
      <c r="D4" s="58" t="s">
        <v>48</v>
      </c>
    </row>
    <row r="5" spans="1:7" ht="52.8" customHeight="1" x14ac:dyDescent="0.25">
      <c r="A5" s="56" t="s">
        <v>46</v>
      </c>
      <c r="B5" s="74" t="s">
        <v>62</v>
      </c>
      <c r="C5" s="73" t="s">
        <v>38</v>
      </c>
      <c r="D5" s="58" t="s">
        <v>48</v>
      </c>
    </row>
    <row r="6" spans="1:7" ht="34.799999999999997" customHeight="1" x14ac:dyDescent="0.25">
      <c r="A6" s="56" t="s">
        <v>45</v>
      </c>
      <c r="B6" s="58"/>
      <c r="C6" s="58"/>
      <c r="D6" s="58" t="s">
        <v>47</v>
      </c>
    </row>
    <row r="7" spans="1:7" ht="28.8" customHeight="1" x14ac:dyDescent="0.25">
      <c r="A7" s="53" t="s">
        <v>37</v>
      </c>
      <c r="B7" s="54"/>
      <c r="C7" s="54"/>
      <c r="D7" s="58" t="s">
        <v>48</v>
      </c>
      <c r="E7" s="69" t="s">
        <v>44</v>
      </c>
      <c r="F7" s="69"/>
      <c r="G7" s="69"/>
    </row>
    <row r="8" spans="1:7" ht="26.4" x14ac:dyDescent="0.25">
      <c r="A8" s="52"/>
      <c r="E8" s="55" t="s">
        <v>41</v>
      </c>
      <c r="F8" s="55" t="s">
        <v>42</v>
      </c>
      <c r="G8" s="55" t="s">
        <v>43</v>
      </c>
    </row>
    <row r="9" spans="1:7" ht="246.6" customHeight="1" x14ac:dyDescent="0.25">
      <c r="A9" s="52"/>
      <c r="E9" s="53" t="s">
        <v>40</v>
      </c>
      <c r="F9" s="54"/>
      <c r="G9" s="53" t="s">
        <v>39</v>
      </c>
    </row>
  </sheetData>
  <mergeCells count="1">
    <mergeCell ref="E7:G7"/>
  </mergeCells>
  <hyperlinks>
    <hyperlink ref="C5" r:id="rId1" xr:uid="{83F397FB-1096-425E-A0A6-F142D77CD940}"/>
    <hyperlink ref="C4" r:id="rId2" location=":~:text=Une%20installation%20d'assainissement%20non,de%20collecte%20des%20eaux%20us%C3%A9es." xr:uid="{45D7767A-83E5-4A5B-9B9E-14B165C5284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Détail Prix</vt:lpstr>
      <vt:lpstr>Cadrage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user symisoa1</cp:lastModifiedBy>
  <cp:lastPrinted>2021-02-25T16:32:31Z</cp:lastPrinted>
  <dcterms:created xsi:type="dcterms:W3CDTF">2008-07-28T15:16:15Z</dcterms:created>
  <dcterms:modified xsi:type="dcterms:W3CDTF">2026-03-18T13:11:47Z</dcterms:modified>
</cp:coreProperties>
</file>