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V:\07 - AMGT TERRITOIRE - URBA - DOM PUBLIC\01 - URBANISME\08-ARBRES\"/>
    </mc:Choice>
  </mc:AlternateContent>
  <bookViews>
    <workbookView xWindow="0" yWindow="0" windowWidth="28800" windowHeight="12435" tabRatio="500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Feuil1!$A$5:$H$63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7" i="1" l="1"/>
  <c r="E56" i="1"/>
  <c r="E55" i="1"/>
  <c r="E54" i="1"/>
  <c r="E53" i="1"/>
  <c r="E58" i="1" s="1"/>
  <c r="E52" i="1"/>
  <c r="E51" i="1"/>
  <c r="H43" i="1"/>
  <c r="G43" i="1"/>
  <c r="F43" i="1"/>
  <c r="E43" i="1"/>
  <c r="D43" i="1"/>
  <c r="C43" i="1"/>
  <c r="D58" i="1" s="1"/>
  <c r="H29" i="1"/>
  <c r="G29" i="1"/>
  <c r="F29" i="1"/>
  <c r="E29" i="1"/>
  <c r="D29" i="1"/>
  <c r="C29" i="1"/>
  <c r="B29" i="1"/>
  <c r="B43" i="1" s="1"/>
  <c r="B44" i="1" s="1"/>
  <c r="C61" i="1" s="1"/>
  <c r="E61" i="1" s="1"/>
</calcChain>
</file>

<file path=xl/sharedStrings.xml><?xml version="1.0" encoding="utf-8"?>
<sst xmlns="http://schemas.openxmlformats.org/spreadsheetml/2006/main" count="119" uniqueCount="104">
  <si>
    <t>Feuille de calcul directement inspirée de celle mise au point par la ville de Couëron</t>
  </si>
  <si>
    <t xml:space="preserve">Ville de </t>
  </si>
  <si>
    <t>fiche n°</t>
  </si>
  <si>
    <t>Porteur de projet :</t>
  </si>
  <si>
    <t>Adresse :</t>
  </si>
  <si>
    <t>parcelle(s) :</t>
  </si>
  <si>
    <t>Date :</t>
  </si>
  <si>
    <t>1 - Le projet</t>
  </si>
  <si>
    <t>INDICE VALEUR ESTHÉTIQUE ET SANITAIRE
10 - Sain, vigoureux, solitaire, remarquable
9 - Sain, vigoureux, en groupe de 2 à 5 remarquable
8 - sain, vigoureux, en groupe ou en alignement
7 - sain, végétation moyenne, solitaire
6 - sain, végétation moyenne, en groupe de 2 à 5
5 - sain, végétation moyenne, en groupe ou en alignement
4 - peu vigoureux, agé, solitaire
3 - peu vigoureux, en groupe ou mal formé
2 - sans vigueur, malade
1 - sans valeur</t>
  </si>
  <si>
    <t>autorisation d'urbanisme</t>
  </si>
  <si>
    <t>Oui/Non</t>
  </si>
  <si>
    <t>si oui, n°</t>
  </si>
  <si>
    <t>protections paysagères</t>
  </si>
  <si>
    <t>projet en ZAC</t>
  </si>
  <si>
    <t>arbres remarquables</t>
  </si>
  <si>
    <t>si oui, ZAC :</t>
  </si>
  <si>
    <t>2 – Évaluation des arbres à compenser</t>
  </si>
  <si>
    <t>2.1 - Indice de l'espèce et de la variété</t>
  </si>
  <si>
    <t>arbes identifiés au plan de masse</t>
  </si>
  <si>
    <t>Arbre n°1</t>
  </si>
  <si>
    <t>Arbre n°2</t>
  </si>
  <si>
    <t>Arbre n°3</t>
  </si>
  <si>
    <t>Arbre n°4</t>
  </si>
  <si>
    <t>Arbre n°5</t>
  </si>
  <si>
    <t>Arbre n°6</t>
  </si>
  <si>
    <t>Arbre n°7</t>
  </si>
  <si>
    <t>feuillus (F) / résineux (R) (Si circ. &gt;30cm)</t>
  </si>
  <si>
    <t>variété</t>
  </si>
  <si>
    <t>Prix pépinière (voir liste)</t>
  </si>
  <si>
    <t>valeur retenue (1/10e) - TTC</t>
  </si>
  <si>
    <t>INDICE DE SITUATION
10 - centre-ville : Uma
8 - agglomération :  zones U, hors Uma et Ume : Umb, Umc, Umd, US, UE et IAU
6 - en zone rurale : UMe, A et N</t>
  </si>
  <si>
    <t>2.2 - Indice de valeur esthétique et sanitaire</t>
  </si>
  <si>
    <t>valeur retenue</t>
  </si>
  <si>
    <t>2.3 - Indice de situation</t>
  </si>
  <si>
    <t>2.4 - dimension</t>
  </si>
  <si>
    <t>INDICE DE DIMENSION</t>
  </si>
  <si>
    <t>circonférence à 1m du sol</t>
  </si>
  <si>
    <t>Valeur retenue</t>
  </si>
  <si>
    <t>Circonférence</t>
  </si>
  <si>
    <t>Indice</t>
  </si>
  <si>
    <t>&lt; 30</t>
  </si>
  <si>
    <t>201 à 220</t>
  </si>
  <si>
    <t>valeur par arbre supprimé</t>
  </si>
  <si>
    <t>31 à 40</t>
  </si>
  <si>
    <t>221 à 240</t>
  </si>
  <si>
    <t>valeur totale</t>
  </si>
  <si>
    <t>41 à 50</t>
  </si>
  <si>
    <t>241 à 260</t>
  </si>
  <si>
    <t>51 à 60</t>
  </si>
  <si>
    <t>261 à 280</t>
  </si>
  <si>
    <t>3 - Compensation</t>
  </si>
  <si>
    <t>61 à 70</t>
  </si>
  <si>
    <t>281 à 300</t>
  </si>
  <si>
    <t>devis fourni</t>
  </si>
  <si>
    <t>71 à 80</t>
  </si>
  <si>
    <t>301 à 320</t>
  </si>
  <si>
    <t>estimatif valeur pépinière</t>
  </si>
  <si>
    <t>81 à 90</t>
  </si>
  <si>
    <t>321 à 340</t>
  </si>
  <si>
    <t>91 à 100</t>
  </si>
  <si>
    <t>341 à 360</t>
  </si>
  <si>
    <t>essence</t>
  </si>
  <si>
    <t>liste annexe*</t>
  </si>
  <si>
    <t>prix unitaire</t>
  </si>
  <si>
    <t>nombre</t>
  </si>
  <si>
    <t>Total</t>
  </si>
  <si>
    <t>101 à 110</t>
  </si>
  <si>
    <t>361 à 380</t>
  </si>
  <si>
    <t xml:space="preserve">Variété n°1 : </t>
  </si>
  <si>
    <t xml:space="preserve">Le </t>
  </si>
  <si>
    <t>111 à 120</t>
  </si>
  <si>
    <t>381 à 400</t>
  </si>
  <si>
    <t>Variété n°2 :</t>
  </si>
  <si>
    <t>121 à 130</t>
  </si>
  <si>
    <t>401 à 420</t>
  </si>
  <si>
    <t xml:space="preserve">Variété n°3 : </t>
  </si>
  <si>
    <t>131 à 140</t>
  </si>
  <si>
    <t>421 à 440</t>
  </si>
  <si>
    <t xml:space="preserve">Variété n°4 : </t>
  </si>
  <si>
    <t>141 à 150</t>
  </si>
  <si>
    <t>441 à 460</t>
  </si>
  <si>
    <t>Variété n°5 :</t>
  </si>
  <si>
    <t>151 à 160</t>
  </si>
  <si>
    <t>461 à 480</t>
  </si>
  <si>
    <t>Variété n°6 :</t>
  </si>
  <si>
    <t>161 à 170</t>
  </si>
  <si>
    <t>481 à 500</t>
  </si>
  <si>
    <t>Variété n°7 :</t>
  </si>
  <si>
    <t>171 à 180</t>
  </si>
  <si>
    <t>501 à 600</t>
  </si>
  <si>
    <t>181 à 190</t>
  </si>
  <si>
    <t>601 à 700</t>
  </si>
  <si>
    <t>191 à 200</t>
  </si>
  <si>
    <t>&gt; 701</t>
  </si>
  <si>
    <t>abattu</t>
  </si>
  <si>
    <t>remplacé</t>
  </si>
  <si>
    <t>éccart</t>
  </si>
  <si>
    <t>écart valeur abres abattus/remplacés :</t>
  </si>
  <si>
    <t>* : annexe règlement, liste des essences végétales : F(avorable) / (D)éconseillé / (R)efusé</t>
  </si>
  <si>
    <t>SAINT-LEGER-LES-VIGNES</t>
  </si>
  <si>
    <t xml:space="preserve">Barème valeur des arbres : ETAT DECLARATIF DES ARBRES ABATTUS </t>
  </si>
  <si>
    <t>nombres d'arbres concernés, hors clôtures :</t>
  </si>
  <si>
    <t xml:space="preserve">Oui/Non </t>
  </si>
  <si>
    <t xml:space="preserve">Visa service Mairie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</si>
</sst>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 €&quot;"/>
    <numFmt numFmtId="165" formatCode="#,##0&quot; €&quot;"/>
  </numFmts>
  <fonts count="8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0" fontId="1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3" fillId="0" borderId="0" xfId="0" applyFont="1" applyAlignment="1" applyProtection="1"/>
    <xf numFmtId="0" fontId="0" fillId="0" borderId="0" xfId="0" applyFont="1" applyAlignment="1" applyProtection="1"/>
    <xf numFmtId="0" fontId="4" fillId="0" borderId="0" xfId="0" applyFont="1" applyAlignment="1" applyProtection="1"/>
    <xf numFmtId="0" fontId="5" fillId="0" borderId="0" xfId="0" applyFont="1" applyAlignment="1" applyProtection="1"/>
    <xf numFmtId="0" fontId="0" fillId="0" borderId="1" xfId="0" applyBorder="1" applyAlignment="1" applyProtection="1"/>
    <xf numFmtId="0" fontId="0" fillId="0" borderId="0" xfId="0" applyFont="1" applyAlignment="1" applyProtection="1">
      <alignment vertical="center"/>
    </xf>
    <xf numFmtId="0" fontId="6" fillId="0" borderId="1" xfId="0" applyFont="1" applyBorder="1" applyAlignment="1" applyProtection="1">
      <alignment vertical="center" wrapText="1"/>
    </xf>
    <xf numFmtId="164" fontId="0" fillId="0" borderId="1" xfId="0" applyNumberFormat="1" applyBorder="1" applyAlignment="1" applyProtection="1"/>
    <xf numFmtId="164" fontId="3" fillId="0" borderId="1" xfId="0" applyNumberFormat="1" applyFont="1" applyBorder="1" applyAlignment="1" applyProtection="1"/>
    <xf numFmtId="0" fontId="3" fillId="0" borderId="1" xfId="0" applyFont="1" applyBorder="1" applyAlignment="1" applyProtection="1"/>
    <xf numFmtId="0" fontId="3" fillId="0" borderId="1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center"/>
    </xf>
    <xf numFmtId="0" fontId="6" fillId="0" borderId="1" xfId="0" applyFont="1" applyBorder="1" applyAlignment="1" applyProtection="1"/>
    <xf numFmtId="0" fontId="0" fillId="2" borderId="0" xfId="0" applyFont="1" applyFill="1" applyAlignment="1" applyProtection="1"/>
    <xf numFmtId="0" fontId="0" fillId="0" borderId="3" xfId="0" applyFont="1" applyBorder="1" applyAlignment="1" applyProtection="1">
      <alignment horizontal="left"/>
    </xf>
    <xf numFmtId="165" fontId="0" fillId="0" borderId="1" xfId="0" applyNumberFormat="1" applyBorder="1" applyAlignment="1" applyProtection="1"/>
    <xf numFmtId="1" fontId="0" fillId="0" borderId="1" xfId="0" applyNumberFormat="1" applyBorder="1" applyAlignment="1" applyProtection="1"/>
    <xf numFmtId="1" fontId="3" fillId="0" borderId="1" xfId="0" applyNumberFormat="1" applyFont="1" applyBorder="1" applyAlignment="1" applyProtection="1"/>
    <xf numFmtId="165" fontId="3" fillId="0" borderId="1" xfId="0" applyNumberFormat="1" applyFont="1" applyBorder="1" applyAlignment="1" applyProtection="1"/>
    <xf numFmtId="0" fontId="3" fillId="2" borderId="0" xfId="0" applyFont="1" applyFill="1" applyAlignment="1" applyProtection="1"/>
    <xf numFmtId="1" fontId="3" fillId="0" borderId="0" xfId="0" applyNumberFormat="1" applyFont="1" applyBorder="1" applyAlignment="1" applyProtection="1"/>
    <xf numFmtId="165" fontId="3" fillId="0" borderId="0" xfId="0" applyNumberFormat="1" applyFont="1" applyBorder="1" applyAlignment="1" applyProtection="1"/>
    <xf numFmtId="0" fontId="0" fillId="0" borderId="1" xfId="0" applyFont="1" applyBorder="1" applyAlignment="1" applyProtection="1">
      <alignment horizontal="left"/>
    </xf>
    <xf numFmtId="0" fontId="6" fillId="0" borderId="0" xfId="0" applyFont="1" applyAlignment="1" applyProtection="1"/>
    <xf numFmtId="0" fontId="0" fillId="0" borderId="1" xfId="0" applyBorder="1" applyAlignment="1" applyProtection="1">
      <alignment vertical="center"/>
    </xf>
    <xf numFmtId="0" fontId="3" fillId="3" borderId="0" xfId="0" applyFont="1" applyFill="1" applyAlignment="1" applyProtection="1"/>
    <xf numFmtId="0" fontId="7" fillId="3" borderId="0" xfId="0" applyFont="1" applyFill="1"/>
    <xf numFmtId="0" fontId="0" fillId="3" borderId="0" xfId="0" applyFill="1" applyAlignment="1" applyProtection="1"/>
    <xf numFmtId="0" fontId="0" fillId="3" borderId="0" xfId="0" applyFill="1"/>
    <xf numFmtId="0" fontId="0" fillId="4" borderId="0" xfId="0" applyFill="1" applyAlignment="1" applyProtection="1"/>
    <xf numFmtId="0" fontId="0" fillId="4" borderId="0" xfId="0" applyFill="1"/>
    <xf numFmtId="0" fontId="0" fillId="4" borderId="0" xfId="0" applyFont="1" applyFill="1" applyAlignment="1" applyProtection="1"/>
    <xf numFmtId="14" fontId="0" fillId="4" borderId="0" xfId="0" applyNumberFormat="1" applyFont="1" applyFill="1" applyAlignment="1" applyProtection="1"/>
    <xf numFmtId="0" fontId="0" fillId="5" borderId="0" xfId="0" applyFont="1" applyFill="1" applyBorder="1" applyAlignment="1" applyProtection="1">
      <alignment wrapText="1"/>
    </xf>
    <xf numFmtId="0" fontId="0" fillId="5" borderId="0" xfId="0" applyFont="1" applyFill="1" applyBorder="1" applyAlignment="1" applyProtection="1"/>
    <xf numFmtId="0" fontId="0" fillId="6" borderId="0" xfId="0" applyFill="1" applyBorder="1"/>
    <xf numFmtId="0" fontId="0" fillId="6" borderId="0" xfId="0" applyFill="1" applyBorder="1" applyAlignment="1" applyProtection="1"/>
    <xf numFmtId="0" fontId="0" fillId="0" borderId="0" xfId="0" applyBorder="1"/>
    <xf numFmtId="0" fontId="0" fillId="0" borderId="0" xfId="0" applyBorder="1" applyAlignment="1" applyProtection="1"/>
    <xf numFmtId="0" fontId="1" fillId="0" borderId="0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vertical="top" wrapText="1"/>
    </xf>
    <xf numFmtId="0" fontId="0" fillId="0" borderId="2" xfId="0" applyFont="1" applyBorder="1" applyAlignment="1" applyProtection="1">
      <alignment wrapText="1"/>
    </xf>
    <xf numFmtId="0" fontId="0" fillId="0" borderId="0" xfId="0" applyFont="1" applyBorder="1" applyAlignment="1" applyProtection="1">
      <alignment wrapText="1"/>
    </xf>
    <xf numFmtId="0" fontId="0" fillId="0" borderId="1" xfId="0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/>
    </xf>
    <xf numFmtId="0" fontId="0" fillId="5" borderId="0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685799</xdr:rowOff>
    </xdr:from>
    <xdr:to>
      <xdr:col>0</xdr:col>
      <xdr:colOff>2133600</xdr:colOff>
      <xdr:row>4</xdr:row>
      <xdr:rowOff>1133475</xdr:rowOff>
    </xdr:to>
    <xdr:pic>
      <xdr:nvPicPr>
        <xdr:cNvPr id="3" name="Imag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71574"/>
          <a:ext cx="2133600" cy="1143001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731880</xdr:colOff>
      <xdr:row>22</xdr:row>
      <xdr:rowOff>67320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/>
        <a:srcRect t="2546" r="2339" b="13437"/>
        <a:stretch/>
      </xdr:blipFill>
      <xdr:spPr>
        <a:xfrm>
          <a:off x="0" y="0"/>
          <a:ext cx="8275680" cy="3922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topLeftCell="A19" zoomScaleNormal="100" workbookViewId="0">
      <selection activeCell="D32" sqref="D32"/>
    </sheetView>
  </sheetViews>
  <sheetFormatPr baseColWidth="10" defaultColWidth="10.7109375" defaultRowHeight="15" x14ac:dyDescent="0.25"/>
  <cols>
    <col min="1" max="1" width="41.28515625" style="1" customWidth="1"/>
    <col min="3" max="3" width="11.42578125" style="1" customWidth="1"/>
    <col min="10" max="10" width="13.140625" style="1" customWidth="1"/>
    <col min="12" max="12" width="12.28515625" style="1" customWidth="1"/>
    <col min="13" max="13" width="12.7109375" style="1" customWidth="1"/>
  </cols>
  <sheetData>
    <row r="1" spans="1:13" ht="12.75" customHeight="1" x14ac:dyDescent="0.25">
      <c r="A1" s="2"/>
      <c r="B1" s="2"/>
      <c r="C1" s="2"/>
      <c r="D1" s="2"/>
      <c r="E1" s="2"/>
      <c r="F1" s="2"/>
      <c r="G1" s="2"/>
      <c r="H1" s="2"/>
      <c r="J1" s="3"/>
    </row>
    <row r="2" spans="1:13" ht="12.75" customHeight="1" x14ac:dyDescent="0.25">
      <c r="A2" s="2"/>
      <c r="B2" s="2"/>
      <c r="C2" s="2"/>
      <c r="D2" s="2"/>
      <c r="E2" s="2"/>
      <c r="F2" s="2"/>
      <c r="G2" s="2"/>
      <c r="H2" s="2"/>
      <c r="J2" s="3"/>
    </row>
    <row r="3" spans="1:13" ht="12.75" customHeight="1" x14ac:dyDescent="0.25">
      <c r="A3" s="2"/>
      <c r="B3" s="2"/>
      <c r="C3" s="2"/>
      <c r="D3" s="2"/>
      <c r="E3" s="2"/>
      <c r="F3" s="2"/>
      <c r="G3" s="2"/>
      <c r="H3" s="2"/>
      <c r="J3" s="3"/>
    </row>
    <row r="4" spans="1:13" ht="54.75" customHeight="1" x14ac:dyDescent="0.25">
      <c r="A4" s="2"/>
      <c r="B4" s="2"/>
      <c r="C4" s="2"/>
      <c r="D4" s="2"/>
      <c r="E4" s="2"/>
      <c r="F4" s="2"/>
      <c r="G4" s="2"/>
      <c r="H4" s="2"/>
      <c r="J4" s="3"/>
    </row>
    <row r="5" spans="1:13" ht="112.5" customHeight="1" x14ac:dyDescent="0.35">
      <c r="A5" s="45" t="s">
        <v>100</v>
      </c>
      <c r="B5" s="45"/>
      <c r="C5" s="45"/>
      <c r="D5" s="45"/>
      <c r="E5" s="45"/>
      <c r="F5" s="45"/>
      <c r="G5" s="45"/>
      <c r="H5" s="45"/>
      <c r="J5" s="3" t="s">
        <v>0</v>
      </c>
    </row>
    <row r="6" spans="1:13" x14ac:dyDescent="0.25">
      <c r="A6" s="31" t="s">
        <v>1</v>
      </c>
      <c r="B6" s="32" t="s">
        <v>99</v>
      </c>
      <c r="C6" s="33"/>
      <c r="D6" s="34"/>
      <c r="E6" s="34"/>
      <c r="F6" s="34"/>
      <c r="G6" s="34"/>
      <c r="H6" s="34"/>
    </row>
    <row r="7" spans="1:13" x14ac:dyDescent="0.25">
      <c r="A7" s="35" t="s">
        <v>2</v>
      </c>
      <c r="B7" s="36"/>
      <c r="C7" s="35"/>
      <c r="D7" s="36"/>
      <c r="E7" s="36"/>
      <c r="F7" s="36"/>
      <c r="G7" s="36"/>
      <c r="H7" s="36"/>
    </row>
    <row r="8" spans="1:13" s="5" customFormat="1" x14ac:dyDescent="0.25">
      <c r="A8" s="37" t="s">
        <v>3</v>
      </c>
      <c r="B8" s="37"/>
      <c r="C8" s="37"/>
      <c r="D8" s="37"/>
      <c r="E8" s="37"/>
      <c r="F8" s="37"/>
      <c r="G8" s="37"/>
      <c r="H8" s="37"/>
    </row>
    <row r="9" spans="1:13" s="5" customFormat="1" x14ac:dyDescent="0.25">
      <c r="A9" s="37" t="s">
        <v>4</v>
      </c>
      <c r="B9" s="37"/>
      <c r="C9" s="37"/>
      <c r="D9" s="37"/>
      <c r="E9" s="37"/>
      <c r="F9" s="37"/>
      <c r="G9" s="37"/>
      <c r="H9" s="37"/>
    </row>
    <row r="10" spans="1:13" s="5" customFormat="1" x14ac:dyDescent="0.25">
      <c r="A10" s="37" t="s">
        <v>5</v>
      </c>
      <c r="B10" s="37"/>
      <c r="C10" s="37"/>
      <c r="D10" s="37"/>
      <c r="E10" s="37"/>
      <c r="F10" s="37"/>
      <c r="G10" s="37"/>
      <c r="H10" s="37"/>
    </row>
    <row r="11" spans="1:13" s="5" customFormat="1" x14ac:dyDescent="0.25">
      <c r="A11" s="37" t="s">
        <v>6</v>
      </c>
      <c r="B11" s="38"/>
      <c r="C11" s="37"/>
      <c r="D11" s="37"/>
      <c r="E11" s="37"/>
      <c r="F11" s="37"/>
      <c r="G11" s="37"/>
      <c r="H11" s="37"/>
    </row>
    <row r="12" spans="1:13" ht="8.25" customHeight="1" x14ac:dyDescent="0.25">
      <c r="A12" s="5"/>
    </row>
    <row r="13" spans="1:13" ht="17.45" customHeight="1" x14ac:dyDescent="0.3">
      <c r="A13" s="6" t="s">
        <v>7</v>
      </c>
      <c r="B13" s="7"/>
      <c r="C13" s="7"/>
      <c r="D13" s="7"/>
      <c r="E13" s="7"/>
      <c r="F13" s="7"/>
      <c r="G13" s="7"/>
      <c r="H13" s="7"/>
      <c r="J13" s="46" t="s">
        <v>8</v>
      </c>
      <c r="K13" s="46"/>
      <c r="L13" s="46"/>
      <c r="M13" s="46"/>
    </row>
    <row r="14" spans="1:13" ht="5.25" customHeight="1" x14ac:dyDescent="0.3">
      <c r="A14" s="6"/>
      <c r="J14" s="46"/>
      <c r="K14" s="46"/>
      <c r="L14" s="46"/>
      <c r="M14" s="46"/>
    </row>
    <row r="15" spans="1:13" ht="15" customHeight="1" x14ac:dyDescent="0.25">
      <c r="A15" s="1" t="s">
        <v>9</v>
      </c>
      <c r="B15" s="40" t="s">
        <v>10</v>
      </c>
      <c r="C15" s="42"/>
      <c r="D15" s="47" t="s">
        <v>101</v>
      </c>
      <c r="E15" s="47"/>
      <c r="F15" s="47"/>
      <c r="G15" s="48"/>
      <c r="H15" s="39"/>
      <c r="J15" s="46"/>
      <c r="K15" s="46"/>
      <c r="L15" s="46"/>
      <c r="M15" s="46"/>
    </row>
    <row r="16" spans="1:13" x14ac:dyDescent="0.25">
      <c r="A16" s="1" t="s">
        <v>11</v>
      </c>
      <c r="B16" s="51"/>
      <c r="C16" s="51"/>
      <c r="D16" s="1" t="s">
        <v>12</v>
      </c>
      <c r="H16" s="40" t="s">
        <v>10</v>
      </c>
      <c r="J16" s="46"/>
      <c r="K16" s="46"/>
      <c r="L16" s="46"/>
      <c r="M16" s="46"/>
    </row>
    <row r="17" spans="1:15" x14ac:dyDescent="0.25">
      <c r="A17" s="1" t="s">
        <v>13</v>
      </c>
      <c r="B17" s="40" t="s">
        <v>10</v>
      </c>
      <c r="C17" s="42"/>
      <c r="D17" s="1" t="s">
        <v>14</v>
      </c>
      <c r="H17" s="40" t="s">
        <v>102</v>
      </c>
      <c r="J17" s="46"/>
      <c r="K17" s="46"/>
      <c r="L17" s="46"/>
      <c r="M17" s="46"/>
    </row>
    <row r="18" spans="1:15" x14ac:dyDescent="0.25">
      <c r="A18" s="1" t="s">
        <v>15</v>
      </c>
      <c r="B18" s="40"/>
      <c r="C18" s="42"/>
      <c r="H18" s="41"/>
      <c r="J18" s="46"/>
      <c r="K18" s="46"/>
      <c r="L18" s="46"/>
      <c r="M18" s="46"/>
    </row>
    <row r="19" spans="1:15" ht="6" customHeight="1" x14ac:dyDescent="0.25">
      <c r="B19" s="43"/>
      <c r="C19" s="44"/>
      <c r="J19" s="46"/>
      <c r="K19" s="46"/>
      <c r="L19" s="46"/>
      <c r="M19" s="46"/>
    </row>
    <row r="20" spans="1:15" x14ac:dyDescent="0.25">
      <c r="B20" s="43"/>
      <c r="C20" s="44"/>
      <c r="J20" s="46"/>
      <c r="K20" s="46"/>
      <c r="L20" s="46"/>
      <c r="M20" s="46"/>
    </row>
    <row r="21" spans="1:15" hidden="1" x14ac:dyDescent="0.25">
      <c r="J21" s="46"/>
      <c r="K21" s="46"/>
      <c r="L21" s="46"/>
      <c r="M21" s="46"/>
    </row>
    <row r="22" spans="1:15" ht="18.75" x14ac:dyDescent="0.3">
      <c r="A22" s="6" t="s">
        <v>16</v>
      </c>
      <c r="J22" s="46"/>
      <c r="K22" s="46"/>
      <c r="L22" s="46"/>
      <c r="M22" s="46"/>
    </row>
    <row r="23" spans="1:15" ht="5.25" customHeight="1" x14ac:dyDescent="0.3">
      <c r="A23" s="6"/>
      <c r="J23" s="46"/>
      <c r="K23" s="46"/>
      <c r="L23" s="46"/>
      <c r="M23" s="46"/>
    </row>
    <row r="24" spans="1:15" x14ac:dyDescent="0.25">
      <c r="A24" s="4" t="s">
        <v>17</v>
      </c>
      <c r="J24" s="46"/>
      <c r="K24" s="46"/>
      <c r="L24" s="46"/>
      <c r="M24" s="46"/>
    </row>
    <row r="25" spans="1:15" x14ac:dyDescent="0.25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22</v>
      </c>
      <c r="F25" s="1" t="s">
        <v>23</v>
      </c>
      <c r="G25" s="1" t="s">
        <v>24</v>
      </c>
      <c r="H25" s="1" t="s">
        <v>25</v>
      </c>
      <c r="J25" s="46"/>
      <c r="K25" s="46"/>
      <c r="L25" s="46"/>
      <c r="M25" s="46"/>
    </row>
    <row r="26" spans="1:15" x14ac:dyDescent="0.25">
      <c r="A26" s="1" t="s">
        <v>26</v>
      </c>
      <c r="B26" s="30"/>
      <c r="C26" s="8"/>
      <c r="D26" s="8"/>
      <c r="E26" s="8"/>
      <c r="F26" s="8"/>
      <c r="G26" s="8"/>
      <c r="H26" s="8"/>
      <c r="J26" s="46"/>
      <c r="K26" s="46"/>
      <c r="L26" s="46"/>
      <c r="M26" s="46"/>
    </row>
    <row r="27" spans="1:15" ht="24.6" customHeight="1" x14ac:dyDescent="0.25">
      <c r="A27" s="9" t="s">
        <v>27</v>
      </c>
      <c r="B27" s="10"/>
      <c r="C27" s="10"/>
      <c r="D27" s="10"/>
      <c r="E27" s="10"/>
      <c r="F27" s="10"/>
      <c r="G27" s="10"/>
      <c r="H27" s="10"/>
      <c r="J27" s="46"/>
      <c r="K27" s="46"/>
      <c r="L27" s="46"/>
      <c r="M27" s="46"/>
    </row>
    <row r="28" spans="1:15" x14ac:dyDescent="0.25">
      <c r="A28" s="1" t="s">
        <v>28</v>
      </c>
      <c r="B28" s="11"/>
      <c r="C28" s="11"/>
      <c r="D28" s="11"/>
      <c r="E28" s="11"/>
      <c r="F28" s="11"/>
      <c r="G28" s="11"/>
      <c r="H28" s="11"/>
    </row>
    <row r="29" spans="1:15" ht="13.9" customHeight="1" x14ac:dyDescent="0.25">
      <c r="A29" s="4" t="s">
        <v>29</v>
      </c>
      <c r="B29" s="12">
        <f t="shared" ref="B29:H29" si="0">B28*0.1</f>
        <v>0</v>
      </c>
      <c r="C29" s="12">
        <f t="shared" si="0"/>
        <v>0</v>
      </c>
      <c r="D29" s="12">
        <f t="shared" si="0"/>
        <v>0</v>
      </c>
      <c r="E29" s="12">
        <f t="shared" si="0"/>
        <v>0</v>
      </c>
      <c r="F29" s="12">
        <f t="shared" si="0"/>
        <v>0</v>
      </c>
      <c r="G29" s="12">
        <f t="shared" si="0"/>
        <v>0</v>
      </c>
      <c r="H29" s="12">
        <f t="shared" si="0"/>
        <v>0</v>
      </c>
      <c r="J29" s="49" t="s">
        <v>30</v>
      </c>
      <c r="K29" s="49"/>
      <c r="L29" s="49"/>
      <c r="M29" s="49"/>
      <c r="N29" s="49"/>
      <c r="O29" s="49"/>
    </row>
    <row r="30" spans="1:15" ht="5.25" customHeight="1" x14ac:dyDescent="0.3">
      <c r="A30" s="6"/>
      <c r="J30" s="49"/>
      <c r="K30" s="49"/>
      <c r="L30" s="49"/>
      <c r="M30" s="49"/>
      <c r="N30" s="49"/>
      <c r="O30" s="49"/>
    </row>
    <row r="31" spans="1:15" x14ac:dyDescent="0.25">
      <c r="A31" s="4" t="s">
        <v>31</v>
      </c>
      <c r="J31" s="49"/>
      <c r="K31" s="49"/>
      <c r="L31" s="49"/>
      <c r="M31" s="49"/>
      <c r="N31" s="49"/>
      <c r="O31" s="49"/>
    </row>
    <row r="32" spans="1:15" ht="5.25" customHeight="1" x14ac:dyDescent="0.3">
      <c r="A32" s="6"/>
      <c r="J32" s="49"/>
      <c r="K32" s="49"/>
      <c r="L32" s="49"/>
      <c r="M32" s="49"/>
      <c r="N32" s="49"/>
      <c r="O32" s="49"/>
    </row>
    <row r="33" spans="1:15" s="4" customFormat="1" x14ac:dyDescent="0.25">
      <c r="A33" s="4" t="s">
        <v>32</v>
      </c>
      <c r="B33" s="13"/>
      <c r="C33" s="13"/>
      <c r="D33" s="13"/>
      <c r="E33" s="13"/>
      <c r="F33" s="13"/>
      <c r="G33" s="13"/>
      <c r="H33" s="13"/>
      <c r="J33" s="49"/>
      <c r="K33" s="49"/>
      <c r="L33" s="49"/>
      <c r="M33" s="49"/>
      <c r="N33" s="49"/>
      <c r="O33" s="49"/>
    </row>
    <row r="34" spans="1:15" ht="5.25" customHeight="1" x14ac:dyDescent="0.3">
      <c r="A34" s="6"/>
      <c r="J34" s="49"/>
      <c r="K34" s="49"/>
      <c r="L34" s="49"/>
      <c r="M34" s="49"/>
      <c r="N34" s="49"/>
      <c r="O34" s="49"/>
    </row>
    <row r="35" spans="1:15" x14ac:dyDescent="0.25">
      <c r="A35" s="4" t="s">
        <v>33</v>
      </c>
      <c r="J35" s="49"/>
      <c r="K35" s="49"/>
      <c r="L35" s="49"/>
      <c r="M35" s="49"/>
      <c r="N35" s="49"/>
      <c r="O35" s="49"/>
    </row>
    <row r="36" spans="1:15" s="4" customFormat="1" x14ac:dyDescent="0.25">
      <c r="A36" s="4" t="s">
        <v>32</v>
      </c>
      <c r="B36" s="13"/>
      <c r="C36" s="13"/>
      <c r="D36" s="13"/>
      <c r="E36" s="13"/>
      <c r="F36" s="13"/>
      <c r="G36" s="13"/>
      <c r="H36" s="13"/>
    </row>
    <row r="37" spans="1:15" ht="5.25" customHeight="1" x14ac:dyDescent="0.3">
      <c r="A37" s="6"/>
    </row>
    <row r="38" spans="1:15" x14ac:dyDescent="0.25">
      <c r="A38" s="4" t="s">
        <v>34</v>
      </c>
      <c r="J38" s="1" t="s">
        <v>35</v>
      </c>
    </row>
    <row r="39" spans="1:15" x14ac:dyDescent="0.25">
      <c r="A39" s="1" t="s">
        <v>36</v>
      </c>
      <c r="B39" s="8"/>
      <c r="C39" s="8"/>
      <c r="D39" s="8"/>
      <c r="E39" s="8"/>
      <c r="F39" s="8"/>
      <c r="G39" s="8"/>
      <c r="H39" s="8"/>
    </row>
    <row r="40" spans="1:15" s="4" customFormat="1" x14ac:dyDescent="0.25">
      <c r="A40" s="4" t="s">
        <v>37</v>
      </c>
      <c r="B40" s="13"/>
      <c r="C40" s="13"/>
      <c r="D40" s="13"/>
      <c r="E40" s="13"/>
      <c r="F40" s="13"/>
      <c r="G40" s="13"/>
      <c r="H40" s="13"/>
      <c r="J40" s="14" t="s">
        <v>38</v>
      </c>
      <c r="K40" s="14" t="s">
        <v>39</v>
      </c>
      <c r="L40" s="14" t="s">
        <v>38</v>
      </c>
      <c r="M40" s="14" t="s">
        <v>39</v>
      </c>
    </row>
    <row r="41" spans="1:15" ht="5.25" customHeight="1" x14ac:dyDescent="0.3">
      <c r="A41" s="6"/>
      <c r="J41" s="8"/>
      <c r="K41" s="8"/>
      <c r="L41" s="8"/>
      <c r="M41" s="8"/>
    </row>
    <row r="42" spans="1:15" x14ac:dyDescent="0.25">
      <c r="A42" s="4"/>
      <c r="J42" s="15" t="s">
        <v>40</v>
      </c>
      <c r="K42" s="15">
        <v>1</v>
      </c>
      <c r="L42" s="15" t="s">
        <v>41</v>
      </c>
      <c r="M42" s="15">
        <v>21</v>
      </c>
    </row>
    <row r="43" spans="1:15" x14ac:dyDescent="0.25">
      <c r="A43" s="4" t="s">
        <v>42</v>
      </c>
      <c r="B43" s="12">
        <f t="shared" ref="B43:H43" si="1">B40*B36*B33*B29</f>
        <v>0</v>
      </c>
      <c r="C43" s="12">
        <f t="shared" si="1"/>
        <v>0</v>
      </c>
      <c r="D43" s="12">
        <f t="shared" si="1"/>
        <v>0</v>
      </c>
      <c r="E43" s="12">
        <f t="shared" si="1"/>
        <v>0</v>
      </c>
      <c r="F43" s="12">
        <f t="shared" si="1"/>
        <v>0</v>
      </c>
      <c r="G43" s="12">
        <f t="shared" si="1"/>
        <v>0</v>
      </c>
      <c r="H43" s="12">
        <f t="shared" si="1"/>
        <v>0</v>
      </c>
      <c r="J43" s="15" t="s">
        <v>43</v>
      </c>
      <c r="K43" s="15">
        <v>1.4</v>
      </c>
      <c r="L43" s="15" t="s">
        <v>44</v>
      </c>
      <c r="M43" s="15">
        <v>22</v>
      </c>
    </row>
    <row r="44" spans="1:15" x14ac:dyDescent="0.25">
      <c r="A44" s="4" t="s">
        <v>45</v>
      </c>
      <c r="B44" s="50">
        <f>SUM(B43:H43)</f>
        <v>0</v>
      </c>
      <c r="C44" s="50"/>
      <c r="D44" s="50"/>
      <c r="E44" s="50"/>
      <c r="F44" s="50"/>
      <c r="G44" s="50"/>
      <c r="H44" s="50"/>
      <c r="J44" s="15" t="s">
        <v>46</v>
      </c>
      <c r="K44" s="15">
        <v>2</v>
      </c>
      <c r="L44" s="15" t="s">
        <v>47</v>
      </c>
      <c r="M44" s="15">
        <v>23</v>
      </c>
    </row>
    <row r="45" spans="1:15" ht="15" customHeight="1" x14ac:dyDescent="0.25">
      <c r="J45" s="15" t="s">
        <v>48</v>
      </c>
      <c r="K45" s="15">
        <v>2.8</v>
      </c>
      <c r="L45" s="15" t="s">
        <v>49</v>
      </c>
      <c r="M45" s="15">
        <v>24</v>
      </c>
    </row>
    <row r="46" spans="1:15" ht="18.75" x14ac:dyDescent="0.3">
      <c r="A46" s="6" t="s">
        <v>50</v>
      </c>
      <c r="J46" s="15" t="s">
        <v>51</v>
      </c>
      <c r="K46" s="15">
        <v>3.8</v>
      </c>
      <c r="L46" s="15" t="s">
        <v>52</v>
      </c>
      <c r="M46" s="15">
        <v>25</v>
      </c>
    </row>
    <row r="47" spans="1:15" x14ac:dyDescent="0.25">
      <c r="A47" s="1" t="s">
        <v>53</v>
      </c>
      <c r="B47" s="8" t="s">
        <v>10</v>
      </c>
      <c r="J47" s="15" t="s">
        <v>54</v>
      </c>
      <c r="K47" s="15">
        <v>5</v>
      </c>
      <c r="L47" s="15" t="s">
        <v>55</v>
      </c>
      <c r="M47" s="15">
        <v>26</v>
      </c>
    </row>
    <row r="48" spans="1:15" x14ac:dyDescent="0.25">
      <c r="A48" s="1" t="s">
        <v>56</v>
      </c>
      <c r="B48" s="8" t="s">
        <v>10</v>
      </c>
      <c r="J48" s="15" t="s">
        <v>57</v>
      </c>
      <c r="K48" s="15">
        <v>6.4</v>
      </c>
      <c r="L48" s="15" t="s">
        <v>58</v>
      </c>
      <c r="M48" s="15">
        <v>27</v>
      </c>
    </row>
    <row r="49" spans="1:13" ht="12.6" customHeight="1" x14ac:dyDescent="0.3">
      <c r="A49" s="6"/>
      <c r="J49" s="15" t="s">
        <v>59</v>
      </c>
      <c r="K49" s="15">
        <v>8</v>
      </c>
      <c r="L49" s="15" t="s">
        <v>60</v>
      </c>
      <c r="M49" s="15">
        <v>28</v>
      </c>
    </row>
    <row r="50" spans="1:13" x14ac:dyDescent="0.25">
      <c r="A50" s="16" t="s">
        <v>61</v>
      </c>
      <c r="B50" s="17" t="s">
        <v>62</v>
      </c>
      <c r="C50" s="18" t="s">
        <v>63</v>
      </c>
      <c r="D50" s="8" t="s">
        <v>64</v>
      </c>
      <c r="E50" s="8" t="s">
        <v>65</v>
      </c>
      <c r="F50" s="19" t="s">
        <v>103</v>
      </c>
      <c r="G50" s="19"/>
      <c r="H50" s="19"/>
      <c r="J50" s="15" t="s">
        <v>66</v>
      </c>
      <c r="K50" s="15">
        <v>9.5</v>
      </c>
      <c r="L50" s="15" t="s">
        <v>67</v>
      </c>
      <c r="M50" s="15">
        <v>29</v>
      </c>
    </row>
    <row r="51" spans="1:13" x14ac:dyDescent="0.25">
      <c r="A51" s="20" t="s">
        <v>68</v>
      </c>
      <c r="B51" s="8" t="s">
        <v>10</v>
      </c>
      <c r="C51" s="21">
        <v>0</v>
      </c>
      <c r="D51" s="22"/>
      <c r="E51" s="21">
        <f t="shared" ref="E51:E57" si="2">C51*D51</f>
        <v>0</v>
      </c>
      <c r="F51" s="19" t="s">
        <v>69</v>
      </c>
      <c r="G51" s="19"/>
      <c r="H51" s="19"/>
      <c r="J51" s="15" t="s">
        <v>70</v>
      </c>
      <c r="K51" s="15">
        <v>11</v>
      </c>
      <c r="L51" s="15" t="s">
        <v>71</v>
      </c>
      <c r="M51" s="15">
        <v>30</v>
      </c>
    </row>
    <row r="52" spans="1:13" x14ac:dyDescent="0.25">
      <c r="A52" s="20" t="s">
        <v>72</v>
      </c>
      <c r="B52" s="8" t="s">
        <v>10</v>
      </c>
      <c r="C52" s="21">
        <v>0</v>
      </c>
      <c r="D52" s="22"/>
      <c r="E52" s="21">
        <f t="shared" si="2"/>
        <v>0</v>
      </c>
      <c r="F52" s="19"/>
      <c r="G52" s="19"/>
      <c r="H52" s="19"/>
      <c r="J52" s="15" t="s">
        <v>73</v>
      </c>
      <c r="K52" s="15">
        <v>12.5</v>
      </c>
      <c r="L52" s="15" t="s">
        <v>74</v>
      </c>
      <c r="M52" s="15">
        <v>31</v>
      </c>
    </row>
    <row r="53" spans="1:13" x14ac:dyDescent="0.25">
      <c r="A53" s="20" t="s">
        <v>75</v>
      </c>
      <c r="B53" s="8" t="s">
        <v>10</v>
      </c>
      <c r="C53" s="21">
        <v>0</v>
      </c>
      <c r="D53" s="22"/>
      <c r="E53" s="21">
        <f t="shared" si="2"/>
        <v>0</v>
      </c>
      <c r="F53" s="19"/>
      <c r="G53" s="19"/>
      <c r="H53" s="19"/>
      <c r="J53" s="15" t="s">
        <v>76</v>
      </c>
      <c r="K53" s="15">
        <v>14</v>
      </c>
      <c r="L53" s="15" t="s">
        <v>77</v>
      </c>
      <c r="M53" s="15">
        <v>32</v>
      </c>
    </row>
    <row r="54" spans="1:13" x14ac:dyDescent="0.25">
      <c r="A54" s="20" t="s">
        <v>78</v>
      </c>
      <c r="B54" s="8" t="s">
        <v>10</v>
      </c>
      <c r="C54" s="21">
        <v>0</v>
      </c>
      <c r="D54" s="22"/>
      <c r="E54" s="21">
        <f t="shared" si="2"/>
        <v>0</v>
      </c>
      <c r="F54" s="19"/>
      <c r="G54" s="19"/>
      <c r="H54" s="19"/>
      <c r="J54" s="15" t="s">
        <v>79</v>
      </c>
      <c r="K54" s="15">
        <v>15</v>
      </c>
      <c r="L54" s="15" t="s">
        <v>80</v>
      </c>
      <c r="M54" s="15">
        <v>33</v>
      </c>
    </row>
    <row r="55" spans="1:13" x14ac:dyDescent="0.25">
      <c r="A55" s="20" t="s">
        <v>81</v>
      </c>
      <c r="B55" s="8" t="s">
        <v>10</v>
      </c>
      <c r="C55" s="21">
        <v>0</v>
      </c>
      <c r="D55" s="22"/>
      <c r="E55" s="21">
        <f t="shared" si="2"/>
        <v>0</v>
      </c>
      <c r="F55" s="19"/>
      <c r="G55" s="19"/>
      <c r="H55" s="19"/>
      <c r="J55" s="15" t="s">
        <v>82</v>
      </c>
      <c r="K55" s="15">
        <v>16</v>
      </c>
      <c r="L55" s="15" t="s">
        <v>83</v>
      </c>
      <c r="M55" s="15">
        <v>34</v>
      </c>
    </row>
    <row r="56" spans="1:13" x14ac:dyDescent="0.25">
      <c r="A56" s="20" t="s">
        <v>84</v>
      </c>
      <c r="B56" s="8" t="s">
        <v>10</v>
      </c>
      <c r="C56" s="21">
        <v>0</v>
      </c>
      <c r="D56" s="22"/>
      <c r="E56" s="21">
        <f t="shared" si="2"/>
        <v>0</v>
      </c>
      <c r="F56" s="19"/>
      <c r="G56" s="19"/>
      <c r="H56" s="19"/>
      <c r="J56" s="15" t="s">
        <v>85</v>
      </c>
      <c r="K56" s="15">
        <v>17</v>
      </c>
      <c r="L56" s="15" t="s">
        <v>86</v>
      </c>
      <c r="M56" s="15">
        <v>35</v>
      </c>
    </row>
    <row r="57" spans="1:13" x14ac:dyDescent="0.25">
      <c r="A57" s="20" t="s">
        <v>87</v>
      </c>
      <c r="B57" s="8" t="s">
        <v>10</v>
      </c>
      <c r="C57" s="21">
        <v>0</v>
      </c>
      <c r="D57" s="22"/>
      <c r="E57" s="21">
        <f t="shared" si="2"/>
        <v>0</v>
      </c>
      <c r="F57" s="19"/>
      <c r="G57" s="19"/>
      <c r="H57" s="19"/>
      <c r="J57" s="15" t="s">
        <v>88</v>
      </c>
      <c r="K57" s="15">
        <v>18</v>
      </c>
      <c r="L57" s="15" t="s">
        <v>89</v>
      </c>
      <c r="M57" s="15">
        <v>40</v>
      </c>
    </row>
    <row r="58" spans="1:13" s="4" customFormat="1" x14ac:dyDescent="0.25">
      <c r="A58" s="4" t="s">
        <v>65</v>
      </c>
      <c r="D58" s="23">
        <f>SUM(C43:C57)</f>
        <v>0</v>
      </c>
      <c r="E58" s="24">
        <f>SUM(E51:E57)</f>
        <v>0</v>
      </c>
      <c r="F58" s="19"/>
      <c r="G58" s="19"/>
      <c r="H58" s="25"/>
      <c r="J58" s="15" t="s">
        <v>90</v>
      </c>
      <c r="K58" s="15">
        <v>19</v>
      </c>
      <c r="L58" s="15" t="s">
        <v>91</v>
      </c>
      <c r="M58" s="15">
        <v>45</v>
      </c>
    </row>
    <row r="59" spans="1:13" s="4" customFormat="1" ht="14.45" customHeight="1" x14ac:dyDescent="0.25">
      <c r="D59" s="26"/>
      <c r="E59" s="27"/>
      <c r="F59" s="19"/>
      <c r="G59" s="19"/>
      <c r="H59" s="25"/>
      <c r="J59" s="15" t="s">
        <v>92</v>
      </c>
      <c r="K59" s="15">
        <v>20</v>
      </c>
      <c r="L59" s="15" t="s">
        <v>93</v>
      </c>
      <c r="M59" s="15">
        <v>45</v>
      </c>
    </row>
    <row r="60" spans="1:13" x14ac:dyDescent="0.25">
      <c r="A60" s="8"/>
      <c r="C60" s="8" t="s">
        <v>94</v>
      </c>
      <c r="D60" s="8" t="s">
        <v>95</v>
      </c>
      <c r="E60" s="8" t="s">
        <v>96</v>
      </c>
    </row>
    <row r="61" spans="1:13" x14ac:dyDescent="0.25">
      <c r="A61" s="28" t="s">
        <v>97</v>
      </c>
      <c r="C61" s="21">
        <f>B44</f>
        <v>0</v>
      </c>
      <c r="D61" s="21">
        <v>0</v>
      </c>
      <c r="E61" s="21">
        <f>D61-C61</f>
        <v>0</v>
      </c>
    </row>
    <row r="62" spans="1:13" ht="9.75" customHeight="1" x14ac:dyDescent="0.25"/>
    <row r="63" spans="1:13" x14ac:dyDescent="0.25">
      <c r="A63" s="29" t="s">
        <v>98</v>
      </c>
    </row>
  </sheetData>
  <mergeCells count="6">
    <mergeCell ref="A5:H5"/>
    <mergeCell ref="J13:M27"/>
    <mergeCell ref="D15:G15"/>
    <mergeCell ref="J29:O35"/>
    <mergeCell ref="B44:H44"/>
    <mergeCell ref="B16:C16"/>
  </mergeCells>
  <pageMargins left="0.25" right="0.25" top="0.75" bottom="0.75" header="0.511811023622047" footer="0.511811023622047"/>
  <pageSetup paperSize="9" scale="8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workbookViewId="0">
      <selection activeCell="D28" sqref="D28"/>
    </sheetView>
  </sheetViews>
  <sheetFormatPr baseColWidth="10" defaultColWidth="10.7109375" defaultRowHeight="15" x14ac:dyDescent="0.25"/>
  <sheetData/>
  <pageMargins left="0.25" right="0.25" top="0.75" bottom="0.75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HAUDRY Jérémy</dc:creator>
  <dc:description/>
  <cp:lastModifiedBy>Amélie BRUNEAU</cp:lastModifiedBy>
  <cp:revision>6</cp:revision>
  <cp:lastPrinted>2025-08-07T14:42:53Z</cp:lastPrinted>
  <dcterms:created xsi:type="dcterms:W3CDTF">2019-05-02T09:57:05Z</dcterms:created>
  <dcterms:modified xsi:type="dcterms:W3CDTF">2025-08-07T14:42:57Z</dcterms:modified>
  <dc:language>fr-FR</dc:language>
</cp:coreProperties>
</file>