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aétan\Documents\DE LA TERRE A L'ASSIETTE\Commandes clients\"/>
    </mc:Choice>
  </mc:AlternateContent>
  <bookViews>
    <workbookView xWindow="0" yWindow="0" windowWidth="20415" windowHeight="7050"/>
  </bookViews>
  <sheets>
    <sheet name="Feuil1" sheetId="1" r:id="rId1"/>
  </sheets>
  <externalReferences>
    <externalReference r:id="rId2"/>
  </externalReferences>
  <definedNames>
    <definedName name="Marchés">#REF!</definedName>
    <definedName name="_xlnm.Print_Area" localSheetId="0">Feuil1!$A$1:$M$154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4" i="1" l="1"/>
  <c r="C134" i="1"/>
  <c r="B134" i="1"/>
  <c r="I44" i="1" l="1"/>
  <c r="H44" i="1"/>
  <c r="F97" i="1" l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96" i="1"/>
  <c r="F89" i="1"/>
  <c r="F90" i="1"/>
  <c r="F91" i="1"/>
  <c r="F92" i="1"/>
  <c r="F93" i="1"/>
  <c r="F94" i="1"/>
  <c r="F8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28" i="1"/>
  <c r="L123" i="1"/>
  <c r="L124" i="1"/>
  <c r="L125" i="1"/>
  <c r="L126" i="1"/>
  <c r="L122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94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1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6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47" i="1"/>
  <c r="F77" i="1"/>
  <c r="F78" i="1"/>
  <c r="F79" i="1"/>
  <c r="F80" i="1"/>
  <c r="F81" i="1"/>
  <c r="F82" i="1"/>
  <c r="F83" i="1"/>
  <c r="F84" i="1"/>
  <c r="F85" i="1"/>
  <c r="F86" i="1"/>
  <c r="F76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33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16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59" i="1"/>
  <c r="F46" i="1"/>
  <c r="F47" i="1"/>
  <c r="F48" i="1"/>
  <c r="F49" i="1"/>
  <c r="F50" i="1"/>
  <c r="F51" i="1"/>
  <c r="F52" i="1"/>
  <c r="F53" i="1"/>
  <c r="F54" i="1"/>
  <c r="F55" i="1"/>
  <c r="F56" i="1"/>
  <c r="F57" i="1"/>
  <c r="F45" i="1"/>
  <c r="F43" i="1"/>
  <c r="F31" i="1"/>
  <c r="F32" i="1"/>
  <c r="F33" i="1"/>
  <c r="F34" i="1"/>
  <c r="F35" i="1"/>
  <c r="F36" i="1"/>
  <c r="F37" i="1"/>
  <c r="F38" i="1"/>
  <c r="F39" i="1"/>
  <c r="F40" i="1"/>
  <c r="F41" i="1"/>
  <c r="F42" i="1"/>
  <c r="F30" i="1"/>
  <c r="F17" i="1"/>
  <c r="F18" i="1"/>
  <c r="F19" i="1"/>
  <c r="F20" i="1"/>
  <c r="F21" i="1"/>
  <c r="F22" i="1"/>
  <c r="F23" i="1"/>
  <c r="F24" i="1"/>
  <c r="F25" i="1"/>
  <c r="F26" i="1"/>
  <c r="F27" i="1"/>
  <c r="F28" i="1"/>
  <c r="F16" i="1"/>
  <c r="E9" i="1" l="1"/>
  <c r="I120" i="1"/>
  <c r="I119" i="1"/>
  <c r="I118" i="1"/>
  <c r="I116" i="1"/>
  <c r="I115" i="1"/>
  <c r="I114" i="1"/>
  <c r="I113" i="1"/>
  <c r="I112" i="1"/>
  <c r="I110" i="1"/>
  <c r="I109" i="1"/>
  <c r="I108" i="1"/>
  <c r="I107" i="1"/>
  <c r="I106" i="1"/>
  <c r="I104" i="1"/>
  <c r="I103" i="1"/>
  <c r="I102" i="1"/>
  <c r="I101" i="1"/>
  <c r="I100" i="1"/>
  <c r="I98" i="1"/>
  <c r="I97" i="1"/>
  <c r="I117" i="1" l="1"/>
  <c r="I99" i="1"/>
  <c r="I126" i="1" l="1"/>
  <c r="H126" i="1"/>
  <c r="I77" i="1"/>
  <c r="I76" i="1"/>
  <c r="I75" i="1"/>
  <c r="I73" i="1"/>
  <c r="I74" i="1"/>
  <c r="B83" i="1" l="1"/>
  <c r="C83" i="1" l="1"/>
  <c r="C18" i="1" l="1"/>
  <c r="B18" i="1"/>
  <c r="C17" i="1"/>
  <c r="C30" i="1"/>
  <c r="C31" i="1"/>
  <c r="C32" i="1"/>
  <c r="C33" i="1"/>
  <c r="C78" i="1"/>
  <c r="C76" i="1"/>
  <c r="C77" i="1"/>
  <c r="C45" i="1"/>
  <c r="C46" i="1"/>
  <c r="C48" i="1"/>
  <c r="C19" i="1"/>
  <c r="C84" i="1"/>
  <c r="C85" i="1"/>
  <c r="C20" i="1"/>
  <c r="C21" i="1"/>
  <c r="C24" i="1"/>
  <c r="C25" i="1"/>
  <c r="C26" i="1"/>
  <c r="C27" i="1"/>
  <c r="C28" i="1"/>
  <c r="C86" i="1"/>
  <c r="C22" i="1"/>
  <c r="C23" i="1"/>
  <c r="C35" i="1"/>
  <c r="I47" i="1"/>
  <c r="I16" i="1"/>
  <c r="C34" i="1"/>
  <c r="C39" i="1"/>
  <c r="C36" i="1"/>
  <c r="C37" i="1"/>
  <c r="C38" i="1"/>
  <c r="C40" i="1"/>
  <c r="C41" i="1"/>
  <c r="C52" i="1"/>
  <c r="C56" i="1"/>
  <c r="C51" i="1"/>
  <c r="C57" i="1"/>
  <c r="C49" i="1"/>
  <c r="C50" i="1"/>
  <c r="C47" i="1"/>
  <c r="C53" i="1"/>
  <c r="C54" i="1"/>
  <c r="C55" i="1"/>
  <c r="C135" i="1"/>
  <c r="C138" i="1"/>
  <c r="C139" i="1"/>
  <c r="C136" i="1"/>
  <c r="C137" i="1"/>
  <c r="C140" i="1"/>
  <c r="I49" i="1"/>
  <c r="I50" i="1"/>
  <c r="I51" i="1"/>
  <c r="I52" i="1"/>
  <c r="C141" i="1"/>
  <c r="I22" i="1"/>
  <c r="I19" i="1"/>
  <c r="I24" i="1"/>
  <c r="I25" i="1"/>
  <c r="I18" i="1"/>
  <c r="I17" i="1"/>
  <c r="I26" i="1"/>
  <c r="I27" i="1"/>
  <c r="I20" i="1"/>
  <c r="I31" i="1"/>
  <c r="I21" i="1"/>
  <c r="I32" i="1"/>
  <c r="I33" i="1"/>
  <c r="I34" i="1"/>
  <c r="I35" i="1"/>
  <c r="I36" i="1"/>
  <c r="I37" i="1"/>
  <c r="I38" i="1"/>
  <c r="I39" i="1"/>
  <c r="I70" i="1"/>
  <c r="I71" i="1"/>
  <c r="I48" i="1"/>
  <c r="I40" i="1"/>
  <c r="I41" i="1"/>
  <c r="I42" i="1"/>
  <c r="I43" i="1"/>
  <c r="I45" i="1"/>
  <c r="I23" i="1"/>
  <c r="I69" i="1"/>
  <c r="I72" i="1"/>
  <c r="C133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43" i="1"/>
  <c r="C73" i="1"/>
  <c r="C74" i="1"/>
  <c r="C42" i="1"/>
  <c r="I105" i="1"/>
  <c r="I111" i="1"/>
  <c r="C149" i="1"/>
  <c r="C150" i="1"/>
  <c r="C142" i="1"/>
  <c r="C151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I78" i="1"/>
  <c r="I79" i="1"/>
  <c r="I80" i="1"/>
  <c r="I81" i="1"/>
  <c r="I82" i="1"/>
  <c r="I83" i="1"/>
  <c r="C131" i="1"/>
  <c r="I67" i="1"/>
  <c r="I68" i="1"/>
  <c r="I136" i="1"/>
  <c r="I137" i="1"/>
  <c r="I138" i="1"/>
  <c r="I130" i="1"/>
  <c r="I129" i="1"/>
  <c r="I132" i="1"/>
  <c r="I140" i="1"/>
  <c r="I141" i="1"/>
  <c r="I142" i="1"/>
  <c r="I131" i="1"/>
  <c r="I128" i="1"/>
  <c r="I133" i="1"/>
  <c r="I134" i="1"/>
  <c r="I122" i="1"/>
  <c r="I123" i="1"/>
  <c r="I124" i="1"/>
  <c r="I125" i="1"/>
  <c r="I143" i="1"/>
  <c r="I135" i="1"/>
  <c r="I144" i="1"/>
  <c r="I145" i="1"/>
  <c r="I146" i="1"/>
  <c r="I139" i="1"/>
  <c r="I147" i="1"/>
  <c r="I28" i="1"/>
  <c r="I29" i="1"/>
  <c r="I30" i="1"/>
  <c r="I94" i="1"/>
  <c r="C89" i="1"/>
  <c r="C88" i="1"/>
  <c r="C93" i="1"/>
  <c r="C94" i="1"/>
  <c r="I86" i="1"/>
  <c r="I87" i="1"/>
  <c r="I88" i="1"/>
  <c r="I89" i="1"/>
  <c r="I90" i="1"/>
  <c r="I91" i="1"/>
  <c r="I92" i="1"/>
  <c r="I95" i="1"/>
  <c r="I96" i="1"/>
  <c r="C117" i="1"/>
  <c r="C90" i="1"/>
  <c r="C91" i="1"/>
  <c r="C92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47" i="1"/>
  <c r="C143" i="1"/>
  <c r="C144" i="1"/>
  <c r="C152" i="1"/>
  <c r="C79" i="1"/>
  <c r="C80" i="1"/>
  <c r="C81" i="1"/>
  <c r="C82" i="1"/>
  <c r="C145" i="1"/>
  <c r="C146" i="1"/>
  <c r="C148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C16" i="1"/>
  <c r="H63" i="1"/>
  <c r="H64" i="1"/>
  <c r="H65" i="1"/>
  <c r="H58" i="1"/>
  <c r="H59" i="1"/>
  <c r="H60" i="1"/>
  <c r="H61" i="1"/>
  <c r="H62" i="1"/>
  <c r="B32" i="1"/>
  <c r="B33" i="1"/>
  <c r="B78" i="1"/>
  <c r="B76" i="1"/>
  <c r="B77" i="1"/>
  <c r="B45" i="1"/>
  <c r="B46" i="1"/>
  <c r="B48" i="1"/>
  <c r="B19" i="1"/>
  <c r="B84" i="1"/>
  <c r="B85" i="1"/>
  <c r="B20" i="1"/>
  <c r="B21" i="1"/>
  <c r="B24" i="1"/>
  <c r="B25" i="1"/>
  <c r="B26" i="1"/>
  <c r="B27" i="1"/>
  <c r="B28" i="1"/>
  <c r="B86" i="1"/>
  <c r="B22" i="1"/>
  <c r="B23" i="1"/>
  <c r="B35" i="1"/>
  <c r="H16" i="1"/>
  <c r="B34" i="1"/>
  <c r="B39" i="1"/>
  <c r="B36" i="1"/>
  <c r="B37" i="1"/>
  <c r="B38" i="1"/>
  <c r="B40" i="1"/>
  <c r="B41" i="1"/>
  <c r="B52" i="1"/>
  <c r="B56" i="1"/>
  <c r="B51" i="1"/>
  <c r="B57" i="1"/>
  <c r="B49" i="1"/>
  <c r="B50" i="1"/>
  <c r="B47" i="1"/>
  <c r="B53" i="1"/>
  <c r="B54" i="1"/>
  <c r="B55" i="1"/>
  <c r="B135" i="1"/>
  <c r="B138" i="1"/>
  <c r="B139" i="1"/>
  <c r="B136" i="1"/>
  <c r="B137" i="1"/>
  <c r="B140" i="1"/>
  <c r="H49" i="1"/>
  <c r="H50" i="1"/>
  <c r="H51" i="1"/>
  <c r="H52" i="1"/>
  <c r="B141" i="1"/>
  <c r="H22" i="1"/>
  <c r="H19" i="1"/>
  <c r="H24" i="1"/>
  <c r="H25" i="1"/>
  <c r="H18" i="1"/>
  <c r="H17" i="1"/>
  <c r="H26" i="1"/>
  <c r="H27" i="1"/>
  <c r="H20" i="1"/>
  <c r="H31" i="1"/>
  <c r="H21" i="1"/>
  <c r="H32" i="1"/>
  <c r="H33" i="1"/>
  <c r="H34" i="1"/>
  <c r="H35" i="1"/>
  <c r="H36" i="1"/>
  <c r="H37" i="1"/>
  <c r="H38" i="1"/>
  <c r="H39" i="1"/>
  <c r="H70" i="1"/>
  <c r="H71" i="1"/>
  <c r="H48" i="1"/>
  <c r="H40" i="1"/>
  <c r="H41" i="1"/>
  <c r="H42" i="1"/>
  <c r="H43" i="1"/>
  <c r="H45" i="1"/>
  <c r="H23" i="1"/>
  <c r="H69" i="1"/>
  <c r="H72" i="1"/>
  <c r="B133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43" i="1"/>
  <c r="B73" i="1"/>
  <c r="B74" i="1"/>
  <c r="B42" i="1"/>
  <c r="B149" i="1"/>
  <c r="B150" i="1"/>
  <c r="B142" i="1"/>
  <c r="B151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H78" i="1"/>
  <c r="H80" i="1"/>
  <c r="H81" i="1"/>
  <c r="H82" i="1"/>
  <c r="H83" i="1"/>
  <c r="B131" i="1"/>
  <c r="H84" i="1"/>
  <c r="H67" i="1"/>
  <c r="H68" i="1"/>
  <c r="H136" i="1"/>
  <c r="H137" i="1"/>
  <c r="H138" i="1"/>
  <c r="H130" i="1"/>
  <c r="H129" i="1"/>
  <c r="H132" i="1"/>
  <c r="H140" i="1"/>
  <c r="H141" i="1"/>
  <c r="H142" i="1"/>
  <c r="H131" i="1"/>
  <c r="H128" i="1"/>
  <c r="H133" i="1"/>
  <c r="H134" i="1"/>
  <c r="H122" i="1"/>
  <c r="H123" i="1"/>
  <c r="H124" i="1"/>
  <c r="H125" i="1"/>
  <c r="H143" i="1"/>
  <c r="H135" i="1"/>
  <c r="H144" i="1"/>
  <c r="H145" i="1"/>
  <c r="H146" i="1"/>
  <c r="H139" i="1"/>
  <c r="H147" i="1"/>
  <c r="H28" i="1"/>
  <c r="H29" i="1"/>
  <c r="H30" i="1"/>
  <c r="H94" i="1"/>
  <c r="B89" i="1"/>
  <c r="B88" i="1"/>
  <c r="B93" i="1"/>
  <c r="B94" i="1"/>
  <c r="H86" i="1"/>
  <c r="H87" i="1"/>
  <c r="H88" i="1"/>
  <c r="H89" i="1"/>
  <c r="H90" i="1"/>
  <c r="H91" i="1"/>
  <c r="H92" i="1"/>
  <c r="B117" i="1"/>
  <c r="B90" i="1"/>
  <c r="B91" i="1"/>
  <c r="B92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47" i="1"/>
  <c r="B143" i="1"/>
  <c r="B144" i="1"/>
  <c r="B152" i="1"/>
  <c r="B79" i="1"/>
  <c r="B80" i="1"/>
  <c r="B81" i="1"/>
  <c r="B82" i="1"/>
  <c r="B145" i="1"/>
  <c r="B146" i="1"/>
  <c r="B148" i="1"/>
  <c r="H53" i="1"/>
  <c r="H54" i="1"/>
  <c r="H55" i="1"/>
  <c r="H56" i="1"/>
  <c r="H57" i="1"/>
  <c r="B17" i="1"/>
  <c r="B30" i="1"/>
  <c r="B31" i="1"/>
  <c r="B16" i="1"/>
</calcChain>
</file>

<file path=xl/sharedStrings.xml><?xml version="1.0" encoding="utf-8"?>
<sst xmlns="http://schemas.openxmlformats.org/spreadsheetml/2006/main" count="369" uniqueCount="76">
  <si>
    <t>FARINES</t>
  </si>
  <si>
    <t>Quantité</t>
  </si>
  <si>
    <t>Valeur</t>
  </si>
  <si>
    <t>CEREALES, RIZ</t>
  </si>
  <si>
    <t>PATES</t>
  </si>
  <si>
    <t>LEGUMINEUSES, CEREALES</t>
  </si>
  <si>
    <t>FRUITS SECS</t>
  </si>
  <si>
    <t>HUILES - VINAIGRES</t>
  </si>
  <si>
    <t>CONDIMENTS - SELS</t>
  </si>
  <si>
    <t>PLATS CUISINES</t>
  </si>
  <si>
    <t>DESSERTS</t>
  </si>
  <si>
    <t>PETIT DEJEUNER</t>
  </si>
  <si>
    <t>BOISSONS</t>
  </si>
  <si>
    <t>CAFES - THES</t>
  </si>
  <si>
    <t>PATISSERIE</t>
  </si>
  <si>
    <t>EPICES</t>
  </si>
  <si>
    <t>BIERE BLANCHE 75Cl</t>
  </si>
  <si>
    <t>BIERE BLONDE 75Cl</t>
  </si>
  <si>
    <t>BIERE AMBREE 75Cl</t>
  </si>
  <si>
    <t>BIERE BRUNE 75Cl</t>
  </si>
  <si>
    <t>BIERE I.P.A. 75Cl</t>
  </si>
  <si>
    <t>BIERE GINGEMBRE 75Cl</t>
  </si>
  <si>
    <t>BIERE BLANCHE 33Cl</t>
  </si>
  <si>
    <t>BIERE BLONDE 33Cl</t>
  </si>
  <si>
    <t>BIERE AMBREE 33Cl</t>
  </si>
  <si>
    <t>BIERE BRUNE 33Cl</t>
  </si>
  <si>
    <t>BIERE I.P.A. 33Cl</t>
  </si>
  <si>
    <t>BIERE GINGEMBRE 33Cl</t>
  </si>
  <si>
    <t>APERITIF GENTIANE 50Cl 18°</t>
  </si>
  <si>
    <t>APERITIF MYRTILLE 50Cl 18°</t>
  </si>
  <si>
    <t>APERITIF SAPIN 50Cl 18°</t>
  </si>
  <si>
    <t>APERITIF CHATAIGNE 50Cl 18°</t>
  </si>
  <si>
    <t>Pièce</t>
  </si>
  <si>
    <t>CONFITURE PECHE VERVEINE 370G</t>
  </si>
  <si>
    <t>CONFITURE PECHE SANGUINE 370G</t>
  </si>
  <si>
    <t>CONFITURE PECHE ABRICOT 370G</t>
  </si>
  <si>
    <t>CONFITURE POIRE WILLIAMS 370G</t>
  </si>
  <si>
    <t>CONFITURE ABRICOT 370G</t>
  </si>
  <si>
    <t>SIROP MENTHE 50Cl</t>
  </si>
  <si>
    <t>SIROP VIOLETTE50 Cl</t>
  </si>
  <si>
    <t>SIROP MYRTILLE 50Cl</t>
  </si>
  <si>
    <t>SIROP CHATAIGNE 50Cl</t>
  </si>
  <si>
    <t>SIROP BRUYERE 50Cl</t>
  </si>
  <si>
    <t>SIROP VERVEINE 50Cl</t>
  </si>
  <si>
    <t>Le café peut être moulu ; bien préciser, dans les commentaires, la mouture désirée.</t>
  </si>
  <si>
    <t>/Kg</t>
  </si>
  <si>
    <t>Prix vente</t>
  </si>
  <si>
    <t>Mme/Mr :</t>
  </si>
  <si>
    <t>Mail :</t>
  </si>
  <si>
    <t>Date de la commande :</t>
  </si>
  <si>
    <t>Date de réception souhaitée (minimum 2 jours) :</t>
  </si>
  <si>
    <r>
      <rPr>
        <u/>
        <sz val="11"/>
        <color theme="1"/>
        <rFont val="Calibri"/>
        <family val="2"/>
        <scheme val="minor"/>
      </rPr>
      <t>ou</t>
    </r>
    <r>
      <rPr>
        <sz val="11"/>
        <color theme="1"/>
        <rFont val="Calibri"/>
        <family val="2"/>
        <scheme val="minor"/>
      </rPr>
      <t xml:space="preserve"> retrait sur le marché de :</t>
    </r>
  </si>
  <si>
    <t>Montant de la commande</t>
  </si>
  <si>
    <t>Ne remplir que les cases  en vert</t>
  </si>
  <si>
    <r>
      <rPr>
        <i/>
        <u/>
        <sz val="9"/>
        <color theme="1"/>
        <rFont val="Calibri"/>
        <family val="2"/>
        <scheme val="minor"/>
      </rPr>
      <t>ex</t>
    </r>
    <r>
      <rPr>
        <i/>
        <sz val="9"/>
        <color theme="1"/>
        <rFont val="Calibri"/>
        <family val="2"/>
        <scheme val="minor"/>
      </rPr>
      <t>: pour 600 grammes inscrire 0,6, pour 1Kg inscrire 1, pour 1,3 Kg inscrire 1,3…</t>
    </r>
  </si>
  <si>
    <t xml:space="preserve">       pour les articles à la pièce, n'inscrire qu'un chiffre entier</t>
  </si>
  <si>
    <t>COMMENTAIRES</t>
  </si>
  <si>
    <t>Tèl :</t>
  </si>
  <si>
    <t>gaetan@lamaisonnettebio.fr</t>
  </si>
  <si>
    <t>LA MAISONNETTE BIO</t>
  </si>
  <si>
    <t>Saint-Galmier Lundi matin</t>
  </si>
  <si>
    <t>Communay Mercredi matin</t>
  </si>
  <si>
    <t>Saint-Etienne Vendredi matin</t>
  </si>
  <si>
    <t>Vienne Samedi matin</t>
  </si>
  <si>
    <t>Champâgne Mercredi après-midi</t>
  </si>
  <si>
    <t>Saint-Galmier Vendredi après-midi</t>
  </si>
  <si>
    <t>La quantité livrée de produits en vrac peut varier de +/- 5 % par rapport à la commande passée</t>
  </si>
  <si>
    <t xml:space="preserve"> RCS 392 533 436 Saint Etienne</t>
  </si>
  <si>
    <t>Retrait Bellegarde en Forez</t>
  </si>
  <si>
    <r>
      <t xml:space="preserve">LIMONADE MENTHE </t>
    </r>
    <r>
      <rPr>
        <b/>
        <sz val="11"/>
        <color rgb="FFFF0000"/>
        <rFont val="Calibri"/>
        <family val="2"/>
        <scheme val="minor"/>
      </rPr>
      <t>RUPTURE</t>
    </r>
  </si>
  <si>
    <r>
      <t xml:space="preserve">LIMONADE SUREAU </t>
    </r>
    <r>
      <rPr>
        <b/>
        <sz val="11"/>
        <color rgb="FFFF0000"/>
        <rFont val="Calibri"/>
        <family val="2"/>
        <scheme val="minor"/>
      </rPr>
      <t>RUPTURE</t>
    </r>
  </si>
  <si>
    <r>
      <t xml:space="preserve">LIMONADE ROSE </t>
    </r>
    <r>
      <rPr>
        <b/>
        <sz val="11"/>
        <color rgb="FFFF0000"/>
        <rFont val="Calibri"/>
        <family val="2"/>
        <scheme val="minor"/>
      </rPr>
      <t>RUPTURE</t>
    </r>
  </si>
  <si>
    <r>
      <t xml:space="preserve">JUS POMME BIB 3L </t>
    </r>
    <r>
      <rPr>
        <b/>
        <sz val="11"/>
        <color rgb="FFFF0000"/>
        <rFont val="Calibri"/>
        <family val="2"/>
        <scheme val="minor"/>
      </rPr>
      <t>RUPTURE</t>
    </r>
  </si>
  <si>
    <r>
      <t xml:space="preserve">PATE A TARTINER 220g </t>
    </r>
    <r>
      <rPr>
        <b/>
        <sz val="11"/>
        <color rgb="FFFF0000"/>
        <rFont val="Calibri"/>
        <family val="2"/>
        <scheme val="minor"/>
      </rPr>
      <t>RUPTURE</t>
    </r>
  </si>
  <si>
    <r>
      <t xml:space="preserve">MIEL ACACIA 500g </t>
    </r>
    <r>
      <rPr>
        <b/>
        <sz val="11"/>
        <color rgb="FFFF0000"/>
        <rFont val="Calibri"/>
        <family val="2"/>
        <scheme val="minor"/>
      </rPr>
      <t>RUPTURE</t>
    </r>
  </si>
  <si>
    <r>
      <t xml:space="preserve">AIL DES OURS </t>
    </r>
    <r>
      <rPr>
        <b/>
        <sz val="11"/>
        <color rgb="FFFF0000"/>
        <rFont val="Calibri"/>
        <family val="2"/>
        <scheme val="minor"/>
      </rPr>
      <t>RUPTURE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</si>
</sst>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#&quot; &quot;##&quot; &quot;##&quot; &quot;##&quot; &quot;##"/>
    <numFmt numFmtId="165" formatCode="[$-40C]d\ mmmm\ yyyy;@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u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22"/>
      <color theme="1"/>
      <name val="Century Schoolbook"/>
      <family val="1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88">
    <xf numFmtId="0" fontId="0" fillId="0" borderId="0" xfId="0"/>
    <xf numFmtId="2" fontId="0" fillId="0" borderId="0" xfId="0" applyNumberFormat="1"/>
    <xf numFmtId="0" fontId="3" fillId="2" borderId="0" xfId="0" applyFont="1" applyFill="1" applyBorder="1" applyAlignment="1"/>
    <xf numFmtId="0" fontId="0" fillId="0" borderId="0" xfId="0" applyBorder="1"/>
    <xf numFmtId="0" fontId="0" fillId="3" borderId="0" xfId="0" applyFill="1"/>
    <xf numFmtId="2" fontId="0" fillId="3" borderId="0" xfId="0" applyNumberFormat="1" applyFill="1"/>
    <xf numFmtId="0" fontId="0" fillId="0" borderId="7" xfId="0" applyBorder="1"/>
    <xf numFmtId="0" fontId="0" fillId="0" borderId="9" xfId="0" applyBorder="1"/>
    <xf numFmtId="0" fontId="0" fillId="0" borderId="0" xfId="0" applyProtection="1"/>
    <xf numFmtId="164" fontId="0" fillId="0" borderId="0" xfId="0" applyNumberFormat="1" applyFill="1" applyBorder="1" applyAlignment="1" applyProtection="1"/>
    <xf numFmtId="0" fontId="0" fillId="0" borderId="5" xfId="0" applyBorder="1" applyAlignment="1" applyProtection="1"/>
    <xf numFmtId="0" fontId="0" fillId="0" borderId="2" xfId="0" applyBorder="1" applyAlignment="1" applyProtection="1"/>
    <xf numFmtId="4" fontId="0" fillId="0" borderId="3" xfId="0" applyNumberFormat="1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/>
    </xf>
    <xf numFmtId="0" fontId="2" fillId="0" borderId="2" xfId="0" applyFont="1" applyBorder="1" applyAlignment="1" applyProtection="1"/>
    <xf numFmtId="4" fontId="2" fillId="0" borderId="3" xfId="0" applyNumberFormat="1" applyFont="1" applyBorder="1" applyAlignment="1" applyProtection="1">
      <alignment horizontal="center" vertical="center"/>
    </xf>
    <xf numFmtId="0" fontId="0" fillId="0" borderId="0" xfId="0" applyBorder="1" applyAlignment="1" applyProtection="1"/>
    <xf numFmtId="4" fontId="0" fillId="0" borderId="0" xfId="0" applyNumberFormat="1" applyBorder="1" applyAlignment="1" applyProtection="1">
      <alignment horizontal="center" vertical="center"/>
    </xf>
    <xf numFmtId="4" fontId="0" fillId="0" borderId="0" xfId="0" applyNumberFormat="1" applyBorder="1" applyAlignment="1" applyProtection="1">
      <alignment horizontal="center"/>
    </xf>
    <xf numFmtId="0" fontId="0" fillId="0" borderId="0" xfId="0" applyBorder="1" applyAlignment="1" applyProtection="1">
      <alignment vertical="center"/>
    </xf>
    <xf numFmtId="0" fontId="8" fillId="0" borderId="0" xfId="0" applyFont="1" applyFill="1" applyBorder="1" applyAlignment="1" applyProtection="1"/>
    <xf numFmtId="0" fontId="10" fillId="0" borderId="0" xfId="0" applyFont="1" applyFill="1" applyBorder="1" applyAlignment="1" applyProtection="1"/>
    <xf numFmtId="0" fontId="0" fillId="0" borderId="7" xfId="0" applyFont="1" applyFill="1" applyBorder="1" applyAlignment="1" applyProtection="1">
      <alignment horizontal="center"/>
    </xf>
    <xf numFmtId="0" fontId="0" fillId="0" borderId="8" xfId="0" applyFont="1" applyFill="1" applyBorder="1" applyAlignment="1" applyProtection="1">
      <alignment horizontal="center"/>
    </xf>
    <xf numFmtId="4" fontId="2" fillId="0" borderId="4" xfId="0" applyNumberFormat="1" applyFont="1" applyBorder="1" applyAlignment="1" applyProtection="1">
      <alignment horizontal="center"/>
      <protection hidden="1"/>
    </xf>
    <xf numFmtId="0" fontId="0" fillId="0" borderId="1" xfId="0" applyBorder="1" applyProtection="1">
      <protection hidden="1"/>
    </xf>
    <xf numFmtId="4" fontId="0" fillId="0" borderId="1" xfId="0" applyNumberFormat="1" applyBorder="1" applyProtection="1"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1" fillId="0" borderId="1" xfId="0" applyFont="1" applyBorder="1" applyProtection="1">
      <protection hidden="1"/>
    </xf>
    <xf numFmtId="2" fontId="0" fillId="0" borderId="1" xfId="0" applyNumberFormat="1" applyBorder="1" applyProtection="1">
      <protection hidden="1"/>
    </xf>
    <xf numFmtId="2" fontId="0" fillId="2" borderId="1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0" fontId="0" fillId="0" borderId="3" xfId="0" applyBorder="1" applyAlignment="1" applyProtection="1">
      <alignment horizontal="right"/>
    </xf>
    <xf numFmtId="0" fontId="5" fillId="0" borderId="0" xfId="0" applyFont="1" applyBorder="1" applyAlignment="1"/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2" fillId="4" borderId="1" xfId="0" applyFont="1" applyFill="1" applyBorder="1" applyAlignment="1" applyProtection="1">
      <alignment horizontal="center" vertical="center"/>
      <protection hidden="1"/>
    </xf>
    <xf numFmtId="0" fontId="2" fillId="4" borderId="1" xfId="0" applyFont="1" applyFill="1" applyBorder="1" applyAlignment="1" applyProtection="1">
      <alignment horizontal="center" vertical="center"/>
    </xf>
    <xf numFmtId="2" fontId="2" fillId="4" borderId="1" xfId="0" applyNumberFormat="1" applyFont="1" applyFill="1" applyBorder="1" applyAlignment="1" applyProtection="1">
      <alignment horizontal="center" vertical="center"/>
      <protection hidden="1"/>
    </xf>
    <xf numFmtId="2" fontId="2" fillId="4" borderId="1" xfId="0" applyNumberFormat="1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2" fontId="2" fillId="4" borderId="1" xfId="0" applyNumberFormat="1" applyFont="1" applyFill="1" applyBorder="1" applyAlignment="1">
      <alignment horizontal="center" vertical="center"/>
    </xf>
    <xf numFmtId="0" fontId="0" fillId="0" borderId="13" xfId="0" applyBorder="1" applyProtection="1"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0" fontId="2" fillId="4" borderId="4" xfId="0" applyFont="1" applyFill="1" applyBorder="1" applyAlignment="1" applyProtection="1">
      <alignment horizontal="center" vertical="center"/>
      <protection hidden="1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  <xf numFmtId="4" fontId="4" fillId="0" borderId="2" xfId="0" applyNumberFormat="1" applyFont="1" applyBorder="1" applyAlignment="1" applyProtection="1">
      <alignment horizontal="center" vertical="center"/>
    </xf>
    <xf numFmtId="4" fontId="4" fillId="0" borderId="3" xfId="0" applyNumberFormat="1" applyFont="1" applyBorder="1" applyAlignment="1" applyProtection="1">
      <alignment horizontal="center" vertical="center"/>
    </xf>
    <xf numFmtId="4" fontId="4" fillId="0" borderId="4" xfId="0" applyNumberFormat="1" applyFont="1" applyBorder="1" applyAlignment="1" applyProtection="1">
      <alignment horizontal="center" vertic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1" fillId="0" borderId="0" xfId="0" applyFont="1" applyBorder="1" applyAlignment="1" applyProtection="1">
      <alignment horizontal="center" vertical="top"/>
    </xf>
    <xf numFmtId="49" fontId="6" fillId="0" borderId="0" xfId="1" applyNumberFormat="1" applyFont="1" applyBorder="1" applyAlignment="1" applyProtection="1">
      <alignment horizontal="center" vertical="center"/>
    </xf>
    <xf numFmtId="0" fontId="0" fillId="2" borderId="2" xfId="0" applyFill="1" applyBorder="1" applyAlignment="1" applyProtection="1">
      <protection locked="0"/>
    </xf>
    <xf numFmtId="0" fontId="0" fillId="2" borderId="3" xfId="0" applyFill="1" applyBorder="1" applyAlignment="1" applyProtection="1">
      <protection locked="0"/>
    </xf>
    <xf numFmtId="0" fontId="0" fillId="2" borderId="4" xfId="0" applyFill="1" applyBorder="1" applyAlignment="1" applyProtection="1">
      <protection locked="0"/>
    </xf>
    <xf numFmtId="165" fontId="0" fillId="2" borderId="3" xfId="0" applyNumberFormat="1" applyFill="1" applyBorder="1" applyAlignment="1" applyProtection="1">
      <alignment horizontal="center" vertical="center"/>
      <protection locked="0"/>
    </xf>
    <xf numFmtId="165" fontId="0" fillId="2" borderId="3" xfId="0" applyNumberFormat="1" applyFill="1" applyBorder="1" applyAlignment="1" applyProtection="1">
      <alignment horizontal="center"/>
      <protection locked="0"/>
    </xf>
    <xf numFmtId="165" fontId="0" fillId="2" borderId="4" xfId="0" applyNumberFormat="1" applyFill="1" applyBorder="1" applyAlignment="1" applyProtection="1">
      <alignment horizontal="center"/>
      <protection locked="0"/>
    </xf>
    <xf numFmtId="0" fontId="5" fillId="0" borderId="2" xfId="0" applyFont="1" applyFill="1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165" fontId="5" fillId="2" borderId="9" xfId="0" applyNumberFormat="1" applyFont="1" applyFill="1" applyBorder="1" applyAlignment="1" applyProtection="1">
      <alignment horizontal="left"/>
      <protection locked="0"/>
    </xf>
    <xf numFmtId="165" fontId="0" fillId="2" borderId="10" xfId="0" applyNumberFormat="1" applyFill="1" applyBorder="1" applyAlignment="1" applyProtection="1">
      <alignment horizontal="left"/>
      <protection locked="0"/>
    </xf>
    <xf numFmtId="0" fontId="0" fillId="0" borderId="6" xfId="0" applyBorder="1" applyAlignment="1" applyProtection="1">
      <alignment horizontal="center" wrapText="1"/>
    </xf>
    <xf numFmtId="0" fontId="0" fillId="0" borderId="7" xfId="0" applyBorder="1" applyAlignment="1" applyProtection="1">
      <alignment horizontal="center" wrapText="1"/>
    </xf>
    <xf numFmtId="0" fontId="0" fillId="0" borderId="5" xfId="0" applyBorder="1" applyAlignment="1" applyProtection="1">
      <alignment horizontal="center" wrapText="1"/>
    </xf>
    <xf numFmtId="0" fontId="0" fillId="0" borderId="9" xfId="0" applyBorder="1" applyAlignment="1" applyProtection="1">
      <alignment horizontal="center" wrapText="1"/>
    </xf>
    <xf numFmtId="0" fontId="0" fillId="2" borderId="7" xfId="0" applyFill="1" applyBorder="1" applyAlignment="1" applyProtection="1">
      <alignment horizontal="center" vertical="center"/>
      <protection locked="0"/>
    </xf>
    <xf numFmtId="0" fontId="0" fillId="2" borderId="0" xfId="0" applyFill="1" applyBorder="1" applyAlignment="1" applyProtection="1">
      <alignment horizontal="center" vertical="center"/>
      <protection locked="0"/>
    </xf>
    <xf numFmtId="164" fontId="0" fillId="2" borderId="2" xfId="0" applyNumberFormat="1" applyFill="1" applyBorder="1" applyAlignment="1" applyProtection="1">
      <alignment horizontal="left"/>
      <protection locked="0"/>
    </xf>
    <xf numFmtId="164" fontId="0" fillId="2" borderId="3" xfId="0" applyNumberFormat="1" applyFill="1" applyBorder="1" applyAlignment="1" applyProtection="1">
      <alignment horizontal="left"/>
      <protection locked="0"/>
    </xf>
    <xf numFmtId="164" fontId="0" fillId="2" borderId="4" xfId="0" applyNumberFormat="1" applyFill="1" applyBorder="1" applyAlignment="1" applyProtection="1">
      <alignment horizontal="left"/>
      <protection locked="0"/>
    </xf>
    <xf numFmtId="0" fontId="5" fillId="2" borderId="2" xfId="0" applyFont="1" applyFill="1" applyBorder="1" applyAlignment="1" applyProtection="1">
      <alignment horizontal="left"/>
      <protection locked="0"/>
    </xf>
    <xf numFmtId="0" fontId="5" fillId="2" borderId="3" xfId="0" applyFont="1" applyFill="1" applyBorder="1" applyAlignment="1" applyProtection="1">
      <alignment horizontal="left"/>
      <protection locked="0"/>
    </xf>
    <xf numFmtId="0" fontId="5" fillId="2" borderId="4" xfId="0" applyFont="1" applyFill="1" applyBorder="1" applyAlignment="1" applyProtection="1">
      <alignment horizontal="left"/>
      <protection locked="0"/>
    </xf>
    <xf numFmtId="49" fontId="6" fillId="0" borderId="0" xfId="1" applyNumberFormat="1" applyBorder="1" applyAlignment="1" applyProtection="1">
      <alignment horizontal="center" vertical="center"/>
    </xf>
    <xf numFmtId="0" fontId="0" fillId="2" borderId="6" xfId="0" applyFill="1" applyBorder="1" applyAlignment="1" applyProtection="1">
      <alignment horizontal="center" vertical="center" wrapText="1"/>
      <protection locked="0"/>
    </xf>
    <xf numFmtId="0" fontId="0" fillId="2" borderId="7" xfId="0" applyFill="1" applyBorder="1" applyAlignment="1" applyProtection="1">
      <alignment horizontal="center" vertical="center" wrapText="1"/>
      <protection locked="0"/>
    </xf>
    <xf numFmtId="0" fontId="0" fillId="2" borderId="8" xfId="0" applyFill="1" applyBorder="1" applyAlignment="1" applyProtection="1">
      <alignment horizontal="center" vertical="center" wrapText="1"/>
      <protection locked="0"/>
    </xf>
    <xf numFmtId="0" fontId="0" fillId="2" borderId="11" xfId="0" applyFill="1" applyBorder="1" applyAlignment="1" applyProtection="1">
      <alignment horizontal="center" vertical="center" wrapText="1"/>
      <protection locked="0"/>
    </xf>
    <xf numFmtId="0" fontId="0" fillId="2" borderId="0" xfId="0" applyFill="1" applyBorder="1" applyAlignment="1" applyProtection="1">
      <alignment horizontal="center" vertical="center" wrapText="1"/>
      <protection locked="0"/>
    </xf>
    <xf numFmtId="0" fontId="0" fillId="2" borderId="12" xfId="0" applyFill="1" applyBorder="1" applyAlignment="1" applyProtection="1">
      <alignment horizontal="center" vertical="center" wrapText="1"/>
      <protection locked="0"/>
    </xf>
    <xf numFmtId="0" fontId="0" fillId="2" borderId="5" xfId="0" applyFill="1" applyBorder="1" applyAlignment="1" applyProtection="1">
      <alignment horizontal="center" vertical="center" wrapText="1"/>
      <protection locked="0"/>
    </xf>
    <xf numFmtId="0" fontId="0" fillId="2" borderId="9" xfId="0" applyFill="1" applyBorder="1" applyAlignment="1" applyProtection="1">
      <alignment horizontal="center" vertical="center" wrapText="1"/>
      <protection locked="0"/>
    </xf>
    <xf numFmtId="0" fontId="0" fillId="2" borderId="10" xfId="0" applyFill="1" applyBorder="1" applyAlignment="1" applyProtection="1">
      <alignment horizontal="center" vertical="center" wrapText="1"/>
      <protection locked="0"/>
    </xf>
    <xf numFmtId="0" fontId="0" fillId="4" borderId="1" xfId="0" applyFont="1" applyFill="1" applyBorder="1" applyAlignment="1" applyProtection="1">
      <alignment horizont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561975</xdr:colOff>
          <xdr:row>1</xdr:row>
          <xdr:rowOff>0</xdr:rowOff>
        </xdr:from>
        <xdr:to>
          <xdr:col>1</xdr:col>
          <xdr:colOff>990600</xdr:colOff>
          <xdr:row>4</xdr:row>
          <xdr:rowOff>38100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114300</xdr:colOff>
          <xdr:row>1</xdr:row>
          <xdr:rowOff>0</xdr:rowOff>
        </xdr:from>
        <xdr:to>
          <xdr:col>10</xdr:col>
          <xdr:colOff>28575</xdr:colOff>
          <xdr:row>4</xdr:row>
          <xdr:rowOff>38100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&#233;tan/Documents/DE%20LA%20TERRE%20A%20L'ASSIETTE/Gestion%202021/Donn&#233;es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urnisseurs"/>
      <sheetName val="Assortiment"/>
      <sheetName val="Implantation"/>
      <sheetName val="Celnat"/>
      <sheetName val="Vijaya"/>
      <sheetName val="Vigean"/>
      <sheetName val="Damiano"/>
      <sheetName val="Gaïa"/>
      <sheetName val="Capucine et Gaston"/>
      <sheetName val="Ronde Saveurs"/>
      <sheetName val="Markal"/>
      <sheetName val="Codes caisse"/>
      <sheetName val="Codes épices"/>
    </sheetNames>
    <sheetDataSet>
      <sheetData sheetId="0"/>
      <sheetData sheetId="1">
        <row r="2">
          <cell r="B2" t="str">
            <v>FARINE BLANCHE T 65</v>
          </cell>
          <cell r="J2">
            <v>2.4500000000000002</v>
          </cell>
        </row>
        <row r="4">
          <cell r="B4" t="str">
            <v>FARINE 1/2 COMPLETE T 80</v>
          </cell>
          <cell r="J4">
            <v>2.4500000000000002</v>
          </cell>
        </row>
        <row r="5">
          <cell r="B5" t="str">
            <v>FARINE COMPLETE T 110</v>
          </cell>
          <cell r="J5">
            <v>2.35</v>
          </cell>
        </row>
        <row r="6">
          <cell r="B6" t="str">
            <v>POLENTA</v>
          </cell>
          <cell r="J6">
            <v>3.65</v>
          </cell>
        </row>
        <row r="7">
          <cell r="B7" t="str">
            <v>COUSCOUS COMPLET</v>
          </cell>
          <cell r="J7">
            <v>4.45</v>
          </cell>
        </row>
        <row r="8">
          <cell r="B8" t="str">
            <v>COUSCOUS BLANC</v>
          </cell>
          <cell r="J8">
            <v>4.45</v>
          </cell>
        </row>
        <row r="10">
          <cell r="B10" t="str">
            <v>BOULGOUR GROS 1/2 C</v>
          </cell>
          <cell r="J10">
            <v>3.8</v>
          </cell>
        </row>
        <row r="11">
          <cell r="B11" t="str">
            <v>GOMASIO</v>
          </cell>
          <cell r="J11">
            <v>11.9</v>
          </cell>
        </row>
        <row r="12">
          <cell r="B12" t="str">
            <v>SEL GROS Guérande</v>
          </cell>
          <cell r="J12">
            <v>2.9</v>
          </cell>
        </row>
        <row r="13">
          <cell r="B13" t="str">
            <v>SEL FIN Guérande</v>
          </cell>
          <cell r="J13">
            <v>4.9000000000000004</v>
          </cell>
        </row>
        <row r="16">
          <cell r="B16" t="str">
            <v>CROZET BLE</v>
          </cell>
          <cell r="J16">
            <v>8.9499999999999993</v>
          </cell>
        </row>
        <row r="17">
          <cell r="B17" t="str">
            <v>CROZET SARRASIN</v>
          </cell>
          <cell r="J17">
            <v>9.8000000000000007</v>
          </cell>
        </row>
        <row r="18">
          <cell r="B18" t="str">
            <v>SPAGHETTI BLC</v>
          </cell>
          <cell r="J18">
            <v>3.6</v>
          </cell>
        </row>
        <row r="19">
          <cell r="B19" t="str">
            <v>FARINE KAMUT 500G</v>
          </cell>
          <cell r="J19">
            <v>4.3499999999999996</v>
          </cell>
        </row>
        <row r="20">
          <cell r="B20" t="str">
            <v>GRAINE DE CHANVRE 250G</v>
          </cell>
          <cell r="J20">
            <v>3.95</v>
          </cell>
        </row>
        <row r="21">
          <cell r="B21" t="str">
            <v>GRAINE PAVOT 250G</v>
          </cell>
          <cell r="J21">
            <v>3.9</v>
          </cell>
        </row>
        <row r="22">
          <cell r="B22" t="str">
            <v>ARROW ROOT 250G</v>
          </cell>
          <cell r="J22">
            <v>3.35</v>
          </cell>
        </row>
        <row r="23">
          <cell r="B23" t="str">
            <v>FARINE CHATAIGNE 450G</v>
          </cell>
          <cell r="J23">
            <v>7.2</v>
          </cell>
        </row>
        <row r="24">
          <cell r="B24" t="str">
            <v>FARINE Cplt 5 CEREALES 1Kg</v>
          </cell>
          <cell r="J24">
            <v>3.45</v>
          </cell>
        </row>
        <row r="27">
          <cell r="B27" t="str">
            <v>FARINE POIS CHICHES 500G</v>
          </cell>
          <cell r="J27">
            <v>3.95</v>
          </cell>
        </row>
        <row r="29">
          <cell r="B29" t="str">
            <v>FARINE RIZ BLANC 500G</v>
          </cell>
          <cell r="J29">
            <v>3.8</v>
          </cell>
        </row>
        <row r="30">
          <cell r="B30" t="str">
            <v>FARINE RIZ COMPLET 500G</v>
          </cell>
          <cell r="J30">
            <v>3.15</v>
          </cell>
        </row>
        <row r="31">
          <cell r="B31" t="str">
            <v>FARINE SARRASIN 1Kg</v>
          </cell>
          <cell r="J31">
            <v>6.65</v>
          </cell>
        </row>
        <row r="32">
          <cell r="B32" t="str">
            <v>FARINE SEIGLE 1Kg</v>
          </cell>
          <cell r="J32">
            <v>2.85</v>
          </cell>
        </row>
        <row r="33">
          <cell r="B33" t="str">
            <v>GRAINE DE CHIA 250G</v>
          </cell>
          <cell r="J33">
            <v>5.85</v>
          </cell>
        </row>
        <row r="34">
          <cell r="B34" t="str">
            <v>FARINE INTEGRALE 1kG</v>
          </cell>
          <cell r="J34">
            <v>2.95</v>
          </cell>
        </row>
        <row r="35">
          <cell r="B35" t="str">
            <v>FARINE CPLT Pt EPEAUTRE 500G</v>
          </cell>
          <cell r="J35">
            <v>3.95</v>
          </cell>
        </row>
        <row r="36">
          <cell r="B36" t="str">
            <v>RIZ ROND BLANC</v>
          </cell>
          <cell r="J36">
            <v>5.75</v>
          </cell>
        </row>
        <row r="37">
          <cell r="J37">
            <v>7.95</v>
          </cell>
        </row>
        <row r="38">
          <cell r="B38" t="str">
            <v>RAISIN CORINTHE</v>
          </cell>
          <cell r="J38">
            <v>14.95</v>
          </cell>
        </row>
        <row r="39">
          <cell r="B39" t="str">
            <v>RIZ CARNAROLI BLC 500G</v>
          </cell>
          <cell r="J39">
            <v>3.9</v>
          </cell>
        </row>
        <row r="41">
          <cell r="B41" t="str">
            <v>RIZ LONG BLANC</v>
          </cell>
          <cell r="J41">
            <v>4.95</v>
          </cell>
        </row>
        <row r="42">
          <cell r="B42" t="str">
            <v>RIZ BASMATI BL</v>
          </cell>
          <cell r="J42">
            <v>6.85</v>
          </cell>
        </row>
        <row r="44">
          <cell r="B44" t="str">
            <v>RIZ BASMATI 1/2C</v>
          </cell>
          <cell r="J44">
            <v>6.65</v>
          </cell>
        </row>
        <row r="46">
          <cell r="B46" t="str">
            <v>RIZ THAI 1/2C</v>
          </cell>
          <cell r="J46">
            <v>5.85</v>
          </cell>
        </row>
        <row r="48">
          <cell r="B48" t="str">
            <v>RIZ LONG 1/2 COMPLET</v>
          </cell>
          <cell r="J48">
            <v>4.8</v>
          </cell>
        </row>
        <row r="49">
          <cell r="B49" t="str">
            <v>RIZ LONG COMPLET</v>
          </cell>
          <cell r="J49">
            <v>4.6500000000000004</v>
          </cell>
        </row>
        <row r="50">
          <cell r="B50" t="str">
            <v>COQUILLET.1/2 COMPLETE</v>
          </cell>
          <cell r="J50">
            <v>3.5</v>
          </cell>
        </row>
        <row r="51">
          <cell r="B51" t="str">
            <v>SPIRALE 1/2 COMPLETE</v>
          </cell>
          <cell r="J51">
            <v>3.5</v>
          </cell>
        </row>
        <row r="52">
          <cell r="B52" t="str">
            <v>COQUILLETTE BLANCHE</v>
          </cell>
          <cell r="J52">
            <v>3.5</v>
          </cell>
        </row>
        <row r="53">
          <cell r="B53" t="str">
            <v>SPIRALE 3 COULEURS</v>
          </cell>
          <cell r="J53">
            <v>4.6500000000000004</v>
          </cell>
        </row>
        <row r="54">
          <cell r="B54" t="str">
            <v>MACARONI BLANC</v>
          </cell>
          <cell r="J54">
            <v>3.5</v>
          </cell>
        </row>
        <row r="55">
          <cell r="B55" t="str">
            <v>PAPILLON PETIT</v>
          </cell>
          <cell r="J55">
            <v>3.95</v>
          </cell>
        </row>
        <row r="56">
          <cell r="B56" t="str">
            <v>VERMICELLE BLANC</v>
          </cell>
          <cell r="J56">
            <v>3.95</v>
          </cell>
        </row>
        <row r="57">
          <cell r="B57" t="str">
            <v>PENNE BLANC</v>
          </cell>
          <cell r="J57">
            <v>3.5</v>
          </cell>
        </row>
        <row r="58">
          <cell r="B58" t="str">
            <v>PENNE 1/2 COMPLET</v>
          </cell>
          <cell r="J58">
            <v>3.5</v>
          </cell>
        </row>
        <row r="59">
          <cell r="B59" t="str">
            <v>SPIRALE BLANCHE</v>
          </cell>
          <cell r="J59">
            <v>3.5</v>
          </cell>
        </row>
        <row r="60">
          <cell r="B60" t="str">
            <v>HUILE DE COCO 25Cl</v>
          </cell>
          <cell r="J60">
            <v>6.9</v>
          </cell>
        </row>
        <row r="61">
          <cell r="B61" t="str">
            <v>HUILE LIN 25Cl</v>
          </cell>
          <cell r="J61">
            <v>7.9</v>
          </cell>
        </row>
        <row r="62">
          <cell r="B62" t="str">
            <v>HUILE DE CAMELINE 25Cl</v>
          </cell>
          <cell r="J62">
            <v>6.95</v>
          </cell>
        </row>
        <row r="63">
          <cell r="B63" t="str">
            <v>HUILE DE COLZA 75Cl</v>
          </cell>
          <cell r="J63">
            <v>7.95</v>
          </cell>
        </row>
        <row r="64">
          <cell r="B64" t="str">
            <v>HUILE TOURNESOL 75Cl</v>
          </cell>
          <cell r="J64">
            <v>6.95</v>
          </cell>
        </row>
        <row r="65">
          <cell r="B65" t="str">
            <v>HUILE DE NOIX 25Cl France</v>
          </cell>
          <cell r="J65">
            <v>13.5</v>
          </cell>
        </row>
        <row r="66">
          <cell r="B66" t="str">
            <v>CARDONS BOCAL 440G</v>
          </cell>
          <cell r="J66">
            <v>7.6</v>
          </cell>
        </row>
        <row r="67">
          <cell r="B67" t="str">
            <v>RATATOUILLE BOCAL 580G</v>
          </cell>
          <cell r="J67">
            <v>7.6</v>
          </cell>
        </row>
        <row r="68">
          <cell r="B68" t="str">
            <v>COULIS TOMATE BOCAL 390G</v>
          </cell>
          <cell r="J68">
            <v>4.5999999999999996</v>
          </cell>
        </row>
        <row r="69">
          <cell r="B69" t="str">
            <v>CAVIAR AUBERGINE 120G</v>
          </cell>
          <cell r="J69">
            <v>3.4</v>
          </cell>
        </row>
        <row r="70">
          <cell r="B70" t="str">
            <v>HUILE DE SESAME 50Cl</v>
          </cell>
          <cell r="J70">
            <v>11.9</v>
          </cell>
        </row>
        <row r="71">
          <cell r="B71" t="str">
            <v>NOIX DE BRESIL</v>
          </cell>
          <cell r="J71">
            <v>34.85</v>
          </cell>
        </row>
        <row r="72">
          <cell r="B72" t="str">
            <v>AMANDE GRILLEE</v>
          </cell>
          <cell r="J72">
            <v>25.9</v>
          </cell>
        </row>
        <row r="73">
          <cell r="B73" t="str">
            <v>DATTE D'IRAN 500g</v>
          </cell>
          <cell r="J73">
            <v>7.9</v>
          </cell>
        </row>
        <row r="74">
          <cell r="B74" t="str">
            <v>PRUNEAU DENOYAUTE</v>
          </cell>
          <cell r="J74">
            <v>9.9499999999999993</v>
          </cell>
        </row>
        <row r="75">
          <cell r="B75" t="str">
            <v>AMANDE Italie</v>
          </cell>
          <cell r="J75">
            <v>24.9</v>
          </cell>
        </row>
        <row r="76">
          <cell r="B76" t="str">
            <v>RAISIN SULTANINE</v>
          </cell>
          <cell r="J76">
            <v>8.9499999999999993</v>
          </cell>
        </row>
        <row r="77">
          <cell r="B77" t="str">
            <v>NOIX CAJOU VIETNAM</v>
          </cell>
          <cell r="J77">
            <v>29.9</v>
          </cell>
        </row>
        <row r="78">
          <cell r="B78" t="str">
            <v>FIGUE LERIDA</v>
          </cell>
          <cell r="J78">
            <v>19.8</v>
          </cell>
        </row>
        <row r="79">
          <cell r="B79" t="str">
            <v>NOISETTE DECORTIQUEE Italie</v>
          </cell>
          <cell r="J79">
            <v>24.95</v>
          </cell>
        </row>
        <row r="80">
          <cell r="B80" t="str">
            <v>ARACHIDE GRILLEE SALEE</v>
          </cell>
          <cell r="J80">
            <v>12.95</v>
          </cell>
        </row>
        <row r="81">
          <cell r="B81" t="str">
            <v>NOISETTE GRILLEE</v>
          </cell>
          <cell r="J81">
            <v>27.95</v>
          </cell>
        </row>
        <row r="82">
          <cell r="B82" t="str">
            <v>GINGEMBRE CONFIT MCX</v>
          </cell>
          <cell r="J82">
            <v>16.95</v>
          </cell>
        </row>
        <row r="83">
          <cell r="B83" t="str">
            <v>GRAINE COURGE EUROPE</v>
          </cell>
          <cell r="J83">
            <v>19.899999999999999</v>
          </cell>
        </row>
        <row r="84">
          <cell r="B84" t="str">
            <v>ABRICOT CAL 2</v>
          </cell>
          <cell r="J84">
            <v>16.899999999999999</v>
          </cell>
        </row>
        <row r="85">
          <cell r="B85" t="str">
            <v>BAIE GOJI</v>
          </cell>
          <cell r="J85">
            <v>37.799999999999997</v>
          </cell>
        </row>
        <row r="86">
          <cell r="B86" t="str">
            <v>MELANGE APERITIF sans sel</v>
          </cell>
          <cell r="J86">
            <v>22.95</v>
          </cell>
        </row>
        <row r="87">
          <cell r="B87" t="str">
            <v>GRAINE TOURNESOL</v>
          </cell>
          <cell r="J87">
            <v>5.9</v>
          </cell>
        </row>
        <row r="89">
          <cell r="J89">
            <v>4.9000000000000004</v>
          </cell>
        </row>
        <row r="90">
          <cell r="B90" t="str">
            <v>BANANE SECHEE</v>
          </cell>
          <cell r="J90">
            <v>9.9499999999999993</v>
          </cell>
        </row>
        <row r="91">
          <cell r="B91" t="str">
            <v>CRANBERRY</v>
          </cell>
          <cell r="J91">
            <v>21.9</v>
          </cell>
        </row>
        <row r="92">
          <cell r="B92" t="str">
            <v>CONFITURE CHATAIGNE 360 g</v>
          </cell>
          <cell r="J92">
            <v>5.9</v>
          </cell>
        </row>
        <row r="93">
          <cell r="B93" t="str">
            <v>CONFITURE CHATAIGNE 820 g</v>
          </cell>
          <cell r="J93">
            <v>11.95</v>
          </cell>
        </row>
        <row r="94">
          <cell r="B94" t="str">
            <v>CHATAIGNE NATUREL 430 g</v>
          </cell>
          <cell r="J94">
            <v>9.6</v>
          </cell>
        </row>
        <row r="95">
          <cell r="B95" t="str">
            <v>AMANDE EFFILEE 125g</v>
          </cell>
          <cell r="J95">
            <v>4.5</v>
          </cell>
        </row>
        <row r="96">
          <cell r="B96" t="str">
            <v>AMANDE EMONDEE 250g</v>
          </cell>
          <cell r="J96">
            <v>6.9</v>
          </cell>
        </row>
        <row r="97">
          <cell r="B97" t="str">
            <v>AMANDE POUDRE 125g</v>
          </cell>
          <cell r="J97">
            <v>3.65</v>
          </cell>
        </row>
        <row r="98">
          <cell r="B98" t="str">
            <v>NOISETTE POUDRE 125g</v>
          </cell>
          <cell r="J98">
            <v>3.95</v>
          </cell>
        </row>
        <row r="100">
          <cell r="B100" t="str">
            <v>NOIX COCO RAPEE 125g</v>
          </cell>
          <cell r="J100">
            <v>2.25</v>
          </cell>
        </row>
        <row r="101">
          <cell r="B101" t="str">
            <v>PIGNON DE PIN</v>
          </cell>
          <cell r="J101">
            <v>42.9</v>
          </cell>
        </row>
        <row r="102">
          <cell r="B102" t="str">
            <v>AMANDE PRALINEE</v>
          </cell>
          <cell r="J102">
            <v>27.9</v>
          </cell>
        </row>
        <row r="103">
          <cell r="B103" t="str">
            <v>CONFITURE MYRTILLES 360g</v>
          </cell>
          <cell r="J103">
            <v>7.2</v>
          </cell>
        </row>
        <row r="104">
          <cell r="B104" t="str">
            <v>HUILE D'OLIVE Crête 1L</v>
          </cell>
          <cell r="J104">
            <v>15.9</v>
          </cell>
        </row>
        <row r="105">
          <cell r="B105" t="str">
            <v>QUINOA</v>
          </cell>
          <cell r="J105">
            <v>8.9499999999999993</v>
          </cell>
        </row>
        <row r="107">
          <cell r="B107" t="str">
            <v>LENTILLE VERTE</v>
          </cell>
          <cell r="J107">
            <v>6.95</v>
          </cell>
        </row>
        <row r="109">
          <cell r="B109" t="str">
            <v>LENTILLE CORAIL France</v>
          </cell>
          <cell r="J109">
            <v>8.4499999999999993</v>
          </cell>
        </row>
        <row r="110">
          <cell r="B110" t="str">
            <v>POIS CASSE VERT</v>
          </cell>
          <cell r="J110">
            <v>4.4000000000000004</v>
          </cell>
        </row>
        <row r="111">
          <cell r="B111" t="str">
            <v>POIS CHICHE</v>
          </cell>
          <cell r="J111">
            <v>5.45</v>
          </cell>
        </row>
        <row r="112">
          <cell r="B112" t="str">
            <v>LIN BRUN</v>
          </cell>
          <cell r="J112">
            <v>4.7</v>
          </cell>
        </row>
        <row r="113">
          <cell r="B113" t="str">
            <v>MILLET JAUNE</v>
          </cell>
          <cell r="J113">
            <v>3.9</v>
          </cell>
        </row>
        <row r="114">
          <cell r="B114" t="str">
            <v>SARRASIN DECORTIQUE</v>
          </cell>
          <cell r="J114">
            <v>4.95</v>
          </cell>
        </row>
        <row r="115">
          <cell r="B115" t="str">
            <v>MELANGE LEGUMINEUSES</v>
          </cell>
          <cell r="J115">
            <v>6.95</v>
          </cell>
        </row>
        <row r="116">
          <cell r="B116" t="str">
            <v>SESAME BLOND COMPLET</v>
          </cell>
          <cell r="J116">
            <v>6.95</v>
          </cell>
        </row>
        <row r="117">
          <cell r="B117" t="str">
            <v>HARICOT ROUGE</v>
          </cell>
          <cell r="J117">
            <v>7.85</v>
          </cell>
        </row>
        <row r="118">
          <cell r="B118" t="str">
            <v>PETIT EPEAUTRE</v>
          </cell>
          <cell r="J118">
            <v>5.5</v>
          </cell>
        </row>
        <row r="119">
          <cell r="B119" t="str">
            <v>HARICOT BLANC</v>
          </cell>
          <cell r="J119">
            <v>7.95</v>
          </cell>
        </row>
        <row r="120">
          <cell r="B120" t="str">
            <v>HARICOT AZUKI</v>
          </cell>
          <cell r="J120">
            <v>5.45</v>
          </cell>
        </row>
        <row r="121">
          <cell r="B121" t="str">
            <v>MELANGE RIZ POIS CASSES, CHICHE</v>
          </cell>
          <cell r="J121">
            <v>6.95</v>
          </cell>
        </row>
        <row r="122">
          <cell r="B122" t="str">
            <v>MELANGE EPEAUTRE LENTILLES</v>
          </cell>
          <cell r="J122">
            <v>6.95</v>
          </cell>
        </row>
        <row r="123">
          <cell r="B123" t="str">
            <v>FLAGEOLET VERT</v>
          </cell>
          <cell r="J123">
            <v>8.9499999999999993</v>
          </cell>
        </row>
        <row r="126">
          <cell r="B126" t="str">
            <v>MELANGE RIZ SAUVAGE</v>
          </cell>
          <cell r="J126">
            <v>6.9</v>
          </cell>
        </row>
        <row r="127">
          <cell r="J127">
            <v>6</v>
          </cell>
        </row>
        <row r="128">
          <cell r="J128">
            <v>3</v>
          </cell>
        </row>
        <row r="129">
          <cell r="B129" t="str">
            <v>VINAIGRE CIDRE 1L</v>
          </cell>
          <cell r="J129">
            <v>8</v>
          </cell>
        </row>
        <row r="130">
          <cell r="B130" t="str">
            <v>VINAIGRE CIDRE 50cl</v>
          </cell>
          <cell r="J130">
            <v>5.4</v>
          </cell>
        </row>
        <row r="131">
          <cell r="B131" t="str">
            <v>HUILE QUATU'OR 1L</v>
          </cell>
          <cell r="J131">
            <v>15.9</v>
          </cell>
        </row>
        <row r="132">
          <cell r="B132" t="str">
            <v>HUILE NOISETTE 25Cl</v>
          </cell>
          <cell r="J132">
            <v>13.5</v>
          </cell>
        </row>
        <row r="133">
          <cell r="B133" t="str">
            <v>VINAIGRE BALSAMIQUE 25 Cl</v>
          </cell>
          <cell r="J133">
            <v>6.3</v>
          </cell>
        </row>
        <row r="134">
          <cell r="B134" t="str">
            <v>MUESLI CHOCOLAT</v>
          </cell>
          <cell r="J134">
            <v>9.9499999999999993</v>
          </cell>
        </row>
        <row r="135">
          <cell r="B135" t="str">
            <v>MUESLI MONTAGNARD</v>
          </cell>
          <cell r="J135">
            <v>8.4499999999999993</v>
          </cell>
        </row>
        <row r="136">
          <cell r="B136" t="str">
            <v>MUESLI ETUDIANT</v>
          </cell>
          <cell r="J136">
            <v>8.4499999999999993</v>
          </cell>
        </row>
        <row r="137">
          <cell r="B137" t="str">
            <v>CARRE FOURRE CHOCOLAT</v>
          </cell>
          <cell r="J137">
            <v>10.95</v>
          </cell>
        </row>
        <row r="138">
          <cell r="B138" t="str">
            <v>PETIT FLOC.AVOINE</v>
          </cell>
          <cell r="J138">
            <v>3.85</v>
          </cell>
        </row>
        <row r="139">
          <cell r="B139" t="str">
            <v>RIZ SOUFFLE CACAO</v>
          </cell>
          <cell r="J139">
            <v>9.9499999999999993</v>
          </cell>
        </row>
        <row r="140">
          <cell r="B140" t="str">
            <v>CRUNCHY CHOC.</v>
          </cell>
          <cell r="J140">
            <v>8.9499999999999993</v>
          </cell>
        </row>
        <row r="141">
          <cell r="B141" t="str">
            <v>FLOCO 5 CEREALES</v>
          </cell>
          <cell r="J141">
            <v>3.95</v>
          </cell>
        </row>
        <row r="142">
          <cell r="B142" t="str">
            <v>GROS FLOC.AVOINE</v>
          </cell>
          <cell r="J142">
            <v>3.85</v>
          </cell>
        </row>
        <row r="143">
          <cell r="B143" t="str">
            <v>CORN FLAKE</v>
          </cell>
          <cell r="J143">
            <v>6.95</v>
          </cell>
        </row>
        <row r="144">
          <cell r="B144" t="str">
            <v>CRUNCHY POMME CANNELLE</v>
          </cell>
          <cell r="J144">
            <v>9.9499999999999993</v>
          </cell>
        </row>
        <row r="145">
          <cell r="B145" t="str">
            <v>FLOCON SARRASIN</v>
          </cell>
          <cell r="J145">
            <v>6.4</v>
          </cell>
        </row>
        <row r="146">
          <cell r="B146" t="str">
            <v>CRUNCHY NATURE</v>
          </cell>
          <cell r="J146">
            <v>8.9499999999999993</v>
          </cell>
        </row>
        <row r="147">
          <cell r="B147" t="str">
            <v>MIEL LAVANDE 500g</v>
          </cell>
          <cell r="J147">
            <v>13.5</v>
          </cell>
        </row>
        <row r="148">
          <cell r="J148">
            <v>12.5</v>
          </cell>
        </row>
        <row r="149">
          <cell r="B149" t="str">
            <v>MIEL SAPIN 500g</v>
          </cell>
          <cell r="J149">
            <v>13.5</v>
          </cell>
        </row>
        <row r="150">
          <cell r="B150" t="str">
            <v>MIEL TOUTES FLEURS 500g</v>
          </cell>
          <cell r="J150">
            <v>12.5</v>
          </cell>
        </row>
        <row r="151">
          <cell r="B151" t="str">
            <v>MIEL MONTAGNE 500g</v>
          </cell>
          <cell r="J151">
            <v>12.5</v>
          </cell>
        </row>
        <row r="152">
          <cell r="B152" t="str">
            <v>MIEL CHATAIGNER 500g</v>
          </cell>
          <cell r="J152">
            <v>12.5</v>
          </cell>
        </row>
        <row r="153">
          <cell r="B153" t="str">
            <v>CAFE ETHIOPIE</v>
          </cell>
          <cell r="J153">
            <v>22</v>
          </cell>
        </row>
        <row r="154">
          <cell r="B154" t="str">
            <v>POPS BLE MIEL</v>
          </cell>
          <cell r="J154">
            <v>9.9499999999999993</v>
          </cell>
        </row>
        <row r="155">
          <cell r="B155" t="str">
            <v>PATE A TARTINER 700g</v>
          </cell>
        </row>
        <row r="160">
          <cell r="B160" t="str">
            <v>AMANDE ENROBEE CHOCOLAT</v>
          </cell>
          <cell r="J160">
            <v>29.9</v>
          </cell>
        </row>
        <row r="161">
          <cell r="B161" t="str">
            <v>NOISETTE ENROBEE CHOCOLAT</v>
          </cell>
          <cell r="J161">
            <v>29.9</v>
          </cell>
        </row>
        <row r="163">
          <cell r="B163" t="str">
            <v>ROOIBOS ZOULOU DIGEST</v>
          </cell>
          <cell r="J163">
            <v>59</v>
          </cell>
        </row>
        <row r="164">
          <cell r="B164" t="str">
            <v>ROOIBOS ELIXIR DES LUTINS</v>
          </cell>
          <cell r="J164">
            <v>59</v>
          </cell>
        </row>
        <row r="165">
          <cell r="B165" t="str">
            <v>ROOIBOS LUMIERE D'ETOILES</v>
          </cell>
          <cell r="J165">
            <v>59</v>
          </cell>
        </row>
        <row r="167">
          <cell r="B167" t="str">
            <v>THE VERT EARL GREY</v>
          </cell>
          <cell r="J167">
            <v>69.900000000000006</v>
          </cell>
        </row>
        <row r="168">
          <cell r="B168" t="str">
            <v>THE VERT GUNPOWDER</v>
          </cell>
          <cell r="J168">
            <v>59.9</v>
          </cell>
        </row>
        <row r="169">
          <cell r="B169" t="str">
            <v>THE VERT ROMANCE INDIENNE</v>
          </cell>
          <cell r="J169">
            <v>69.900000000000006</v>
          </cell>
        </row>
        <row r="170">
          <cell r="B170" t="str">
            <v>THE NOIR ENGLISH BREAKFAST</v>
          </cell>
          <cell r="J170">
            <v>59.9</v>
          </cell>
        </row>
        <row r="171">
          <cell r="B171" t="str">
            <v>THE NOIR P'TIT DEJ</v>
          </cell>
          <cell r="J171">
            <v>59.8</v>
          </cell>
        </row>
        <row r="172">
          <cell r="B172" t="str">
            <v>THE NOIR BAISER GOURMAND</v>
          </cell>
          <cell r="J172">
            <v>59.9</v>
          </cell>
        </row>
        <row r="173">
          <cell r="B173" t="str">
            <v>THE VERT JASMIN</v>
          </cell>
          <cell r="J173">
            <v>69.900000000000006</v>
          </cell>
        </row>
        <row r="174">
          <cell r="B174" t="str">
            <v>THE VERT SELIMBONG</v>
          </cell>
          <cell r="J174">
            <v>78.5</v>
          </cell>
        </row>
        <row r="175">
          <cell r="B175" t="str">
            <v>THE VERT PARFUM MEDINA</v>
          </cell>
          <cell r="J175">
            <v>59.9</v>
          </cell>
        </row>
        <row r="176">
          <cell r="B176" t="str">
            <v>THE VERT DES SAMOURAÏS</v>
          </cell>
          <cell r="J176">
            <v>79.5</v>
          </cell>
        </row>
        <row r="177">
          <cell r="B177" t="str">
            <v>CAFE COLOMBIE</v>
          </cell>
          <cell r="J177">
            <v>22</v>
          </cell>
        </row>
        <row r="178">
          <cell r="B178" t="str">
            <v>CAFE DECAFEINE</v>
          </cell>
          <cell r="J178">
            <v>22</v>
          </cell>
        </row>
        <row r="179">
          <cell r="B179" t="str">
            <v>CAFE GOUT ITALIEN</v>
          </cell>
          <cell r="J179">
            <v>22</v>
          </cell>
        </row>
        <row r="180">
          <cell r="B180" t="str">
            <v>CAFE Mexique</v>
          </cell>
          <cell r="J180">
            <v>22</v>
          </cell>
        </row>
        <row r="181">
          <cell r="B181" t="str">
            <v>THE N. L'OR DU TEMPS ORANGE</v>
          </cell>
          <cell r="J181">
            <v>59.8</v>
          </cell>
        </row>
        <row r="182">
          <cell r="B182" t="str">
            <v>THE ROOIBOS NATURE</v>
          </cell>
          <cell r="J182">
            <v>59</v>
          </cell>
        </row>
        <row r="183">
          <cell r="B183" t="str">
            <v>THE NOIR BABOUCHKA</v>
          </cell>
          <cell r="J183">
            <v>59.8</v>
          </cell>
        </row>
        <row r="184">
          <cell r="B184" t="str">
            <v>THE NOIR EARL GREY</v>
          </cell>
          <cell r="J184">
            <v>68</v>
          </cell>
        </row>
        <row r="185">
          <cell r="B185" t="str">
            <v>THE NOIR D'HIVER/DE NOEL</v>
          </cell>
          <cell r="J185">
            <v>59.9</v>
          </cell>
        </row>
        <row r="186">
          <cell r="B186" t="str">
            <v>THE NOIR MON AMOUR</v>
          </cell>
          <cell r="J186">
            <v>61.9</v>
          </cell>
        </row>
        <row r="187">
          <cell r="B187" t="str">
            <v>FILTRE A THE X 100</v>
          </cell>
          <cell r="J187">
            <v>3.5</v>
          </cell>
        </row>
        <row r="190">
          <cell r="B190" t="str">
            <v>ANANAS SECHE</v>
          </cell>
          <cell r="J190">
            <v>35.950000000000003</v>
          </cell>
        </row>
        <row r="191">
          <cell r="B191" t="str">
            <v>MANGUE SECHEE</v>
          </cell>
          <cell r="J191">
            <v>25.95</v>
          </cell>
        </row>
        <row r="192">
          <cell r="B192" t="str">
            <v>POMME SECHEE</v>
          </cell>
          <cell r="J192">
            <v>28.95</v>
          </cell>
        </row>
        <row r="193">
          <cell r="J193">
            <v>7.9</v>
          </cell>
        </row>
        <row r="194">
          <cell r="J194">
            <v>13.8</v>
          </cell>
        </row>
        <row r="195">
          <cell r="B195" t="str">
            <v>JUS DE POMME CELLIEU 1L</v>
          </cell>
          <cell r="J195">
            <v>3.5</v>
          </cell>
        </row>
        <row r="196">
          <cell r="B196" t="str">
            <v>SUCRE RAPADURA</v>
          </cell>
          <cell r="J196">
            <v>8.4499999999999993</v>
          </cell>
        </row>
        <row r="197">
          <cell r="B197" t="str">
            <v>SUCRE MI-BLANC</v>
          </cell>
          <cell r="J197">
            <v>3.9</v>
          </cell>
        </row>
        <row r="198">
          <cell r="B198" t="str">
            <v>LEVURE MALTEE non bio</v>
          </cell>
          <cell r="J198">
            <v>16.899999999999999</v>
          </cell>
        </row>
        <row r="199">
          <cell r="B199" t="str">
            <v>MELANGE POUR SALADE</v>
          </cell>
          <cell r="J199">
            <v>29.8</v>
          </cell>
        </row>
        <row r="201">
          <cell r="B201" t="str">
            <v>CROQ. AMANDES NOISET.</v>
          </cell>
          <cell r="J201">
            <v>0.3</v>
          </cell>
        </row>
        <row r="202">
          <cell r="B202" t="str">
            <v>CROQUANT NATURE</v>
          </cell>
          <cell r="J202">
            <v>0.5</v>
          </cell>
        </row>
        <row r="203">
          <cell r="B203" t="str">
            <v>PALET CATHARE BEURRE</v>
          </cell>
          <cell r="J203">
            <v>0.5</v>
          </cell>
        </row>
        <row r="204">
          <cell r="B204" t="str">
            <v>SABLE CITRON LAVANDE</v>
          </cell>
          <cell r="J204">
            <v>0.3</v>
          </cell>
        </row>
        <row r="205">
          <cell r="B205" t="str">
            <v>COOKIE PEPITE CHOCO.</v>
          </cell>
          <cell r="J205">
            <v>0.5</v>
          </cell>
        </row>
        <row r="206">
          <cell r="B206" t="str">
            <v>COOK. CANNEBERGE NOIX</v>
          </cell>
          <cell r="J206">
            <v>0.5</v>
          </cell>
        </row>
        <row r="207">
          <cell r="B207" t="str">
            <v>SABLE ABRIC. CARAMEL</v>
          </cell>
          <cell r="J207">
            <v>0.3</v>
          </cell>
        </row>
        <row r="208">
          <cell r="J208">
            <v>10</v>
          </cell>
        </row>
        <row r="209">
          <cell r="J209">
            <v>3.5</v>
          </cell>
        </row>
        <row r="211">
          <cell r="B211" t="str">
            <v>FLOCON CHATAIGNE</v>
          </cell>
          <cell r="J211">
            <v>29.95</v>
          </cell>
        </row>
        <row r="212">
          <cell r="B212" t="str">
            <v>PALET CHOC. NOIR 70%</v>
          </cell>
          <cell r="J212">
            <v>19.899999999999999</v>
          </cell>
        </row>
        <row r="214">
          <cell r="B214" t="str">
            <v>PEPITES CHOC. NOIR 60%</v>
          </cell>
          <cell r="J214">
            <v>19.5</v>
          </cell>
        </row>
        <row r="216">
          <cell r="B216" t="str">
            <v>CACAO MAIGRE 250G</v>
          </cell>
          <cell r="J216">
            <v>5.9</v>
          </cell>
        </row>
        <row r="218">
          <cell r="B218" t="str">
            <v>CANNELLE POUDRE 30g</v>
          </cell>
          <cell r="J218">
            <v>3.6</v>
          </cell>
        </row>
        <row r="219">
          <cell r="B219" t="str">
            <v>CORIANDRE  GRAINE 30g</v>
          </cell>
          <cell r="J219">
            <v>3.3</v>
          </cell>
        </row>
        <row r="220">
          <cell r="B220" t="str">
            <v>CUMIN POUDRE 35g</v>
          </cell>
          <cell r="J220">
            <v>3.7</v>
          </cell>
        </row>
        <row r="221">
          <cell r="B221" t="str">
            <v>CURCUMA POUDRE 30g</v>
          </cell>
          <cell r="J221">
            <v>3.1</v>
          </cell>
        </row>
        <row r="222">
          <cell r="B222" t="str">
            <v>CURCUMA POUDRE 90g</v>
          </cell>
          <cell r="J222">
            <v>4.9000000000000004</v>
          </cell>
        </row>
        <row r="223">
          <cell r="B223" t="str">
            <v>MUSCADE POUDRE 40g</v>
          </cell>
          <cell r="J223">
            <v>6.1</v>
          </cell>
        </row>
        <row r="224">
          <cell r="B224" t="str">
            <v>PIMENT DE CAYENNE 40g</v>
          </cell>
          <cell r="J224">
            <v>4.0999999999999996</v>
          </cell>
        </row>
        <row r="228">
          <cell r="B228" t="str">
            <v>PAPRIKA 35g</v>
          </cell>
          <cell r="J228">
            <v>3.8</v>
          </cell>
        </row>
        <row r="229">
          <cell r="B229" t="str">
            <v>BASILIC FEUILLES 35g</v>
          </cell>
          <cell r="J229">
            <v>4.3</v>
          </cell>
        </row>
        <row r="230">
          <cell r="B230" t="str">
            <v>HERBES DE PROVENCE 40g</v>
          </cell>
          <cell r="J230">
            <v>4.8</v>
          </cell>
        </row>
        <row r="231">
          <cell r="B231" t="str">
            <v>ORIGAN FEUILLES 25g</v>
          </cell>
          <cell r="J231">
            <v>3.7</v>
          </cell>
        </row>
        <row r="232">
          <cell r="B232" t="str">
            <v>THYM FEUILLES 30g</v>
          </cell>
          <cell r="J232">
            <v>3.8</v>
          </cell>
        </row>
        <row r="234">
          <cell r="B234" t="str">
            <v>CURRY DE MADRAS 35g</v>
          </cell>
          <cell r="J234">
            <v>3.5</v>
          </cell>
        </row>
        <row r="235">
          <cell r="B235" t="str">
            <v>RAS-EL-HANOUT ROSE 30g</v>
          </cell>
          <cell r="J235">
            <v>3.7</v>
          </cell>
        </row>
        <row r="238">
          <cell r="B238" t="str">
            <v>CLOUS DE GIROFLE</v>
          </cell>
          <cell r="J238">
            <v>3.45</v>
          </cell>
        </row>
        <row r="239">
          <cell r="B239" t="str">
            <v>GOUSSES DE VANILLE X3</v>
          </cell>
          <cell r="J239">
            <v>14.7</v>
          </cell>
        </row>
        <row r="240">
          <cell r="B240" t="str">
            <v>POIVRE NOIR GRAINS 50g</v>
          </cell>
          <cell r="J240">
            <v>4.95</v>
          </cell>
        </row>
        <row r="241">
          <cell r="B241" t="str">
            <v>Mélange 5 baies recharge 40gr</v>
          </cell>
          <cell r="J241">
            <v>4.9000000000000004</v>
          </cell>
        </row>
        <row r="247">
          <cell r="B247" t="str">
            <v>Gingembre poudre 30g</v>
          </cell>
          <cell r="J247">
            <v>3.9</v>
          </cell>
        </row>
        <row r="248">
          <cell r="B248" t="str">
            <v>Bouquet garni</v>
          </cell>
          <cell r="J248">
            <v>4.9000000000000004</v>
          </cell>
        </row>
        <row r="249">
          <cell r="B249" t="str">
            <v>TAMARI 50Cl</v>
          </cell>
          <cell r="J249">
            <v>11.9</v>
          </cell>
        </row>
        <row r="250">
          <cell r="B250" t="str">
            <v>HUILE PEPIN COURGE 25Cl</v>
          </cell>
          <cell r="J250">
            <v>11.9</v>
          </cell>
        </row>
        <row r="251">
          <cell r="B251" t="str">
            <v>HUILE PEPIN RAISIN 25Cl</v>
          </cell>
          <cell r="J251">
            <v>19.5</v>
          </cell>
        </row>
        <row r="252">
          <cell r="B252" t="str">
            <v>VINAIGRE VIN ROUGE 50CL</v>
          </cell>
          <cell r="J252">
            <v>5.4</v>
          </cell>
        </row>
        <row r="253">
          <cell r="B253" t="str">
            <v>MOUTARDE ANCIENNE 350G</v>
          </cell>
          <cell r="J253">
            <v>5.2</v>
          </cell>
        </row>
        <row r="254">
          <cell r="B254" t="str">
            <v>MOUTARDE DIJON 350G</v>
          </cell>
          <cell r="J254">
            <v>4.9000000000000004</v>
          </cell>
        </row>
        <row r="255">
          <cell r="B255" t="str">
            <v>MOUTARDE CURCUMA 210G</v>
          </cell>
          <cell r="J255">
            <v>4.5</v>
          </cell>
        </row>
        <row r="256">
          <cell r="B256" t="str">
            <v>MAYONNAISE 185G</v>
          </cell>
          <cell r="J256">
            <v>4.9000000000000004</v>
          </cell>
        </row>
        <row r="257">
          <cell r="B257" t="str">
            <v>HUILE OLIVE PRIMEUR</v>
          </cell>
          <cell r="J257">
            <v>12.9</v>
          </cell>
        </row>
        <row r="258">
          <cell r="B258" t="str">
            <v>HUILE PEPIN RAISIN 25Cl</v>
          </cell>
          <cell r="J258">
            <v>19.5</v>
          </cell>
        </row>
        <row r="259">
          <cell r="B259" t="str">
            <v>VINAIGRE VIN ROUGE 50CL</v>
          </cell>
          <cell r="J259">
            <v>5.4</v>
          </cell>
        </row>
        <row r="265">
          <cell r="B265" t="str">
            <v>CREME POTIMARRON 350g</v>
          </cell>
          <cell r="J265">
            <v>4.5999999999999996</v>
          </cell>
        </row>
        <row r="266">
          <cell r="B266" t="str">
            <v>CAVIAR AUBERGINE 120g</v>
          </cell>
          <cell r="J266">
            <v>3.4</v>
          </cell>
        </row>
        <row r="267">
          <cell r="B267" t="str">
            <v>ECRASE LENTILLES DALH 350g</v>
          </cell>
          <cell r="J267">
            <v>7.2</v>
          </cell>
        </row>
        <row r="268">
          <cell r="B268" t="str">
            <v>CREME DUBARRY 180g</v>
          </cell>
          <cell r="J268">
            <v>4.5999999999999996</v>
          </cell>
        </row>
        <row r="269">
          <cell r="B269" t="str">
            <v>PAUPIETTE VOLAILLE 350g</v>
          </cell>
          <cell r="J269">
            <v>9.6</v>
          </cell>
        </row>
        <row r="270">
          <cell r="B270" t="str">
            <v>CRUMBLE LEGUMES BLEU 150g</v>
          </cell>
          <cell r="J270">
            <v>4.0999999999999996</v>
          </cell>
        </row>
        <row r="271">
          <cell r="B271" t="str">
            <v>POULET ORLOFF 350g</v>
          </cell>
          <cell r="J271">
            <v>9.8000000000000007</v>
          </cell>
        </row>
        <row r="272">
          <cell r="B272" t="str">
            <v>JARRET BŒUF 350g</v>
          </cell>
          <cell r="J272">
            <v>11.2</v>
          </cell>
        </row>
        <row r="273">
          <cell r="B273" t="str">
            <v>POITRINE PORC 350g</v>
          </cell>
          <cell r="J273">
            <v>9.1</v>
          </cell>
        </row>
        <row r="274">
          <cell r="B274" t="str">
            <v>CHILI CON CARNE 350g</v>
          </cell>
          <cell r="J274">
            <v>8.9</v>
          </cell>
        </row>
        <row r="275">
          <cell r="B275" t="str">
            <v>MOUSSAKA 350g</v>
          </cell>
          <cell r="J275">
            <v>7.8</v>
          </cell>
        </row>
        <row r="276">
          <cell r="B276" t="str">
            <v>LASAGNE BOLOGNAISE 350g</v>
          </cell>
          <cell r="J276">
            <v>10.9</v>
          </cell>
        </row>
        <row r="277">
          <cell r="B277" t="str">
            <v>SAUCISSE ROUGAIL 350g</v>
          </cell>
          <cell r="J277">
            <v>9.4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gaetan@lamaisonnettebio.fr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207"/>
  <sheetViews>
    <sheetView showGridLines="0" tabSelected="1" zoomScaleNormal="100" workbookViewId="0">
      <selection activeCell="B158" sqref="B158"/>
    </sheetView>
  </sheetViews>
  <sheetFormatPr baseColWidth="10" defaultRowHeight="15" x14ac:dyDescent="0.25"/>
  <cols>
    <col min="1" max="1" width="4.7109375" customWidth="1"/>
    <col min="2" max="2" width="31.5703125" customWidth="1"/>
    <col min="3" max="3" width="5.7109375" customWidth="1"/>
    <col min="4" max="4" width="4.28515625" customWidth="1"/>
    <col min="5" max="5" width="8.5703125" customWidth="1"/>
    <col min="6" max="6" width="9" style="1" customWidth="1"/>
    <col min="7" max="7" width="4.7109375" customWidth="1"/>
    <col min="8" max="8" width="31.5703125" customWidth="1"/>
    <col min="9" max="9" width="5.7109375" customWidth="1"/>
    <col min="10" max="10" width="4.28515625" customWidth="1"/>
    <col min="11" max="11" width="8.5703125" customWidth="1"/>
    <col min="12" max="12" width="9" customWidth="1"/>
    <col min="13" max="13" width="4.7109375" customWidth="1"/>
  </cols>
  <sheetData>
    <row r="1" spans="1:13" x14ac:dyDescent="0.25">
      <c r="A1" s="4"/>
      <c r="B1" s="4"/>
      <c r="C1" s="4"/>
      <c r="D1" s="4"/>
      <c r="E1" s="4"/>
      <c r="F1" s="5"/>
      <c r="G1" s="4"/>
      <c r="H1" s="4"/>
      <c r="I1" s="4"/>
      <c r="J1" s="4"/>
      <c r="K1" s="4"/>
      <c r="L1" s="4"/>
      <c r="M1" s="4"/>
    </row>
    <row r="2" spans="1:13" x14ac:dyDescent="0.25">
      <c r="A2" s="4"/>
      <c r="B2" s="53" t="s">
        <v>59</v>
      </c>
      <c r="C2" s="53"/>
      <c r="D2" s="53"/>
      <c r="E2" s="53"/>
      <c r="F2" s="53"/>
      <c r="G2" s="53"/>
      <c r="H2" s="53"/>
      <c r="I2" s="53"/>
      <c r="J2" s="53"/>
      <c r="K2" s="53"/>
      <c r="L2" s="8"/>
      <c r="M2" s="4"/>
    </row>
    <row r="3" spans="1:13" x14ac:dyDescent="0.25">
      <c r="A3" s="4"/>
      <c r="B3" s="53"/>
      <c r="C3" s="53"/>
      <c r="D3" s="53"/>
      <c r="E3" s="53"/>
      <c r="F3" s="53"/>
      <c r="G3" s="53"/>
      <c r="H3" s="53"/>
      <c r="I3" s="53"/>
      <c r="J3" s="53"/>
      <c r="K3" s="53"/>
      <c r="L3" s="8"/>
      <c r="M3" s="4"/>
    </row>
    <row r="4" spans="1:13" x14ac:dyDescent="0.25">
      <c r="A4" s="4"/>
      <c r="B4" s="54"/>
      <c r="C4" s="54"/>
      <c r="D4" s="54"/>
      <c r="E4" s="54"/>
      <c r="F4" s="54"/>
      <c r="G4" s="54"/>
      <c r="H4" s="54"/>
      <c r="I4" s="54"/>
      <c r="J4" s="54"/>
      <c r="K4" s="54"/>
      <c r="L4" s="8"/>
      <c r="M4" s="4"/>
    </row>
    <row r="5" spans="1:13" x14ac:dyDescent="0.25">
      <c r="A5" s="4"/>
      <c r="B5" s="77" t="s">
        <v>58</v>
      </c>
      <c r="C5" s="54"/>
      <c r="D5" s="54"/>
      <c r="E5" s="54"/>
      <c r="F5" s="54"/>
      <c r="G5" s="54"/>
      <c r="H5" s="54"/>
      <c r="I5" s="54"/>
      <c r="J5" s="54"/>
      <c r="K5" s="54"/>
      <c r="L5" s="8"/>
      <c r="M5" s="4"/>
    </row>
    <row r="6" spans="1:13" x14ac:dyDescent="0.25">
      <c r="A6" s="4"/>
      <c r="B6" s="55" t="s">
        <v>47</v>
      </c>
      <c r="C6" s="56"/>
      <c r="D6" s="57"/>
      <c r="E6" s="33" t="s">
        <v>48</v>
      </c>
      <c r="F6" s="74"/>
      <c r="G6" s="75"/>
      <c r="H6" s="76"/>
      <c r="I6" s="9" t="s">
        <v>57</v>
      </c>
      <c r="J6" s="71"/>
      <c r="K6" s="72"/>
      <c r="L6" s="73"/>
      <c r="M6" s="4"/>
    </row>
    <row r="7" spans="1:13" x14ac:dyDescent="0.25">
      <c r="A7" s="4"/>
      <c r="B7" s="10" t="s">
        <v>49</v>
      </c>
      <c r="C7" s="58"/>
      <c r="D7" s="59"/>
      <c r="E7" s="60"/>
      <c r="F7" s="61" t="s">
        <v>50</v>
      </c>
      <c r="G7" s="62"/>
      <c r="H7" s="62"/>
      <c r="I7" s="62"/>
      <c r="J7" s="63"/>
      <c r="K7" s="64"/>
      <c r="L7" s="8"/>
      <c r="M7" s="4"/>
    </row>
    <row r="8" spans="1:13" x14ac:dyDescent="0.25">
      <c r="A8" s="4"/>
      <c r="B8" s="11"/>
      <c r="C8" s="12"/>
      <c r="D8" s="12"/>
      <c r="E8" s="13"/>
      <c r="F8" s="65" t="s">
        <v>51</v>
      </c>
      <c r="G8" s="66"/>
      <c r="H8" s="69"/>
      <c r="I8" s="69"/>
      <c r="J8" s="69"/>
      <c r="K8" s="69"/>
      <c r="L8" s="8"/>
      <c r="M8" s="4"/>
    </row>
    <row r="9" spans="1:13" x14ac:dyDescent="0.25">
      <c r="A9" s="4"/>
      <c r="B9" s="14" t="s">
        <v>52</v>
      </c>
      <c r="C9" s="15"/>
      <c r="D9" s="15"/>
      <c r="E9" s="24">
        <f>SUM(F16:F28)+SUM(F30:F43)+SUM(F45:F57)+SUM(F59:F74)+SUM(F76:F86)+SUM(F88:F94)+SUM(F96:F115)+SUM(F117:F131)+SUM(F133:F152)+SUM(L16:L45)+SUM(L47:L65)+SUM(L67:L92)+SUM(L94:L120)+SUM(L122:L126)+SUM(L128:L147)</f>
        <v>0</v>
      </c>
      <c r="F9" s="67"/>
      <c r="G9" s="68"/>
      <c r="H9" s="70"/>
      <c r="I9" s="70"/>
      <c r="J9" s="70"/>
      <c r="K9" s="70"/>
      <c r="L9" s="8"/>
      <c r="M9" s="4"/>
    </row>
    <row r="10" spans="1:13" x14ac:dyDescent="0.25">
      <c r="A10" s="4"/>
      <c r="B10" s="16"/>
      <c r="C10" s="17"/>
      <c r="D10" s="17"/>
      <c r="E10" s="18"/>
      <c r="F10" s="16"/>
      <c r="G10" s="16"/>
      <c r="H10" s="16"/>
      <c r="I10" s="16"/>
      <c r="J10" s="19"/>
      <c r="K10" s="16"/>
      <c r="L10" s="8"/>
      <c r="M10" s="4"/>
    </row>
    <row r="11" spans="1:13" x14ac:dyDescent="0.25">
      <c r="A11" s="4"/>
      <c r="B11" s="2" t="s">
        <v>53</v>
      </c>
      <c r="C11" s="2"/>
      <c r="D11" s="2"/>
      <c r="E11" s="2"/>
      <c r="F11" s="2"/>
      <c r="G11" s="2"/>
      <c r="H11" s="2"/>
      <c r="I11" s="2"/>
      <c r="J11" s="2"/>
      <c r="K11" s="2"/>
      <c r="L11" s="8"/>
      <c r="M11" s="4"/>
    </row>
    <row r="12" spans="1:13" x14ac:dyDescent="0.25">
      <c r="A12" s="4"/>
      <c r="B12" s="20" t="s">
        <v>54</v>
      </c>
      <c r="C12" s="21"/>
      <c r="D12" s="21"/>
      <c r="E12" s="21"/>
      <c r="F12" s="21"/>
      <c r="G12" s="21"/>
      <c r="H12" s="21"/>
      <c r="I12" s="21"/>
      <c r="J12" s="21"/>
      <c r="K12" s="21"/>
      <c r="L12" s="8"/>
      <c r="M12" s="4"/>
    </row>
    <row r="13" spans="1:13" x14ac:dyDescent="0.25">
      <c r="A13" s="4"/>
      <c r="B13" s="20" t="s">
        <v>55</v>
      </c>
      <c r="C13" s="21"/>
      <c r="D13" s="21"/>
      <c r="E13" s="21"/>
      <c r="F13" s="21"/>
      <c r="G13" s="21"/>
      <c r="H13" s="21"/>
      <c r="I13" s="21"/>
      <c r="J13" s="21"/>
      <c r="K13" s="21"/>
      <c r="L13" s="8"/>
      <c r="M13" s="4"/>
    </row>
    <row r="14" spans="1:13" x14ac:dyDescent="0.25">
      <c r="A14" s="4"/>
      <c r="B14" s="4"/>
      <c r="C14" s="4"/>
      <c r="D14" s="4"/>
      <c r="E14" s="4"/>
      <c r="F14" s="5"/>
      <c r="G14" s="4"/>
      <c r="H14" s="4"/>
      <c r="I14" s="4"/>
      <c r="J14" s="4"/>
      <c r="K14" s="4"/>
      <c r="L14" s="4"/>
      <c r="M14" s="4"/>
    </row>
    <row r="15" spans="1:13" x14ac:dyDescent="0.25">
      <c r="A15" s="4"/>
      <c r="B15" s="38" t="s">
        <v>0</v>
      </c>
      <c r="C15" s="46" t="s">
        <v>46</v>
      </c>
      <c r="D15" s="47"/>
      <c r="E15" s="38" t="s">
        <v>1</v>
      </c>
      <c r="F15" s="40" t="s">
        <v>2</v>
      </c>
      <c r="G15" s="6"/>
      <c r="H15" s="38" t="s">
        <v>6</v>
      </c>
      <c r="I15" s="46" t="s">
        <v>46</v>
      </c>
      <c r="J15" s="47"/>
      <c r="K15" s="41" t="s">
        <v>1</v>
      </c>
      <c r="L15" s="42" t="s">
        <v>2</v>
      </c>
      <c r="M15" s="4"/>
    </row>
    <row r="16" spans="1:13" ht="15" customHeight="1" x14ac:dyDescent="0.25">
      <c r="A16" s="4"/>
      <c r="B16" s="25" t="str">
        <f>[1]Assortiment!B2</f>
        <v>FARINE BLANCHE T 65</v>
      </c>
      <c r="C16" s="26">
        <f>[1]Assortiment!J2</f>
        <v>2.4500000000000002</v>
      </c>
      <c r="D16" s="27" t="s">
        <v>45</v>
      </c>
      <c r="E16" s="31"/>
      <c r="F16" s="30" t="str">
        <f>IF(E16=0,"",(C16*E16))</f>
        <v/>
      </c>
      <c r="G16" s="3"/>
      <c r="H16" s="25" t="str">
        <f>[1]Assortiment!B38</f>
        <v>RAISIN CORINTHE</v>
      </c>
      <c r="I16" s="26">
        <f>[1]Assortiment!J38</f>
        <v>14.95</v>
      </c>
      <c r="J16" s="27" t="s">
        <v>45</v>
      </c>
      <c r="K16" s="31"/>
      <c r="L16" s="30" t="str">
        <f t="shared" ref="L16:L45" si="0">IF(K16=0,"",(I16*K16))</f>
        <v/>
      </c>
      <c r="M16" s="4"/>
    </row>
    <row r="17" spans="1:13" ht="15" customHeight="1" x14ac:dyDescent="0.25">
      <c r="A17" s="4"/>
      <c r="B17" s="25" t="str">
        <f>[1]Assortiment!B4</f>
        <v>FARINE 1/2 COMPLETE T 80</v>
      </c>
      <c r="C17" s="26">
        <f>[1]Assortiment!J4</f>
        <v>2.4500000000000002</v>
      </c>
      <c r="D17" s="27" t="s">
        <v>45</v>
      </c>
      <c r="E17" s="31"/>
      <c r="F17" s="30" t="str">
        <f t="shared" ref="F17:F42" si="1">IF(E17=0,"",(C17*E17))</f>
        <v/>
      </c>
      <c r="G17" s="3"/>
      <c r="H17" s="25" t="str">
        <f>[1]Assortiment!B76</f>
        <v>RAISIN SULTANINE</v>
      </c>
      <c r="I17" s="26">
        <f>[1]Assortiment!J76</f>
        <v>8.9499999999999993</v>
      </c>
      <c r="J17" s="27" t="s">
        <v>45</v>
      </c>
      <c r="K17" s="31"/>
      <c r="L17" s="30" t="str">
        <f t="shared" si="0"/>
        <v/>
      </c>
      <c r="M17" s="4"/>
    </row>
    <row r="18" spans="1:13" x14ac:dyDescent="0.25">
      <c r="A18" s="4"/>
      <c r="B18" s="25" t="str">
        <f>[1]Assortiment!B5</f>
        <v>FARINE COMPLETE T 110</v>
      </c>
      <c r="C18" s="26">
        <f>[1]Assortiment!J5</f>
        <v>2.35</v>
      </c>
      <c r="D18" s="27" t="s">
        <v>45</v>
      </c>
      <c r="E18" s="31"/>
      <c r="F18" s="30" t="str">
        <f t="shared" si="1"/>
        <v/>
      </c>
      <c r="G18" s="3"/>
      <c r="H18" s="25" t="str">
        <f>[1]Assortiment!B75</f>
        <v>AMANDE Italie</v>
      </c>
      <c r="I18" s="26">
        <f>[1]Assortiment!J75</f>
        <v>24.9</v>
      </c>
      <c r="J18" s="27" t="s">
        <v>45</v>
      </c>
      <c r="K18" s="31"/>
      <c r="L18" s="30" t="str">
        <f t="shared" si="0"/>
        <v/>
      </c>
      <c r="M18" s="4"/>
    </row>
    <row r="19" spans="1:13" x14ac:dyDescent="0.25">
      <c r="A19" s="4"/>
      <c r="B19" s="25" t="str">
        <f>[1]Assortiment!B19</f>
        <v>FARINE KAMUT 500G</v>
      </c>
      <c r="C19" s="26">
        <f>[1]Assortiment!J19</f>
        <v>4.3499999999999996</v>
      </c>
      <c r="D19" s="28" t="s">
        <v>32</v>
      </c>
      <c r="E19" s="32"/>
      <c r="F19" s="30" t="str">
        <f t="shared" si="1"/>
        <v/>
      </c>
      <c r="G19" s="3"/>
      <c r="H19" s="25" t="str">
        <f>[1]Assortiment!B72</f>
        <v>AMANDE GRILLEE</v>
      </c>
      <c r="I19" s="26">
        <f>[1]Assortiment!J72</f>
        <v>25.9</v>
      </c>
      <c r="J19" s="27" t="s">
        <v>45</v>
      </c>
      <c r="K19" s="31"/>
      <c r="L19" s="30" t="str">
        <f t="shared" si="0"/>
        <v/>
      </c>
      <c r="M19" s="4"/>
    </row>
    <row r="20" spans="1:13" x14ac:dyDescent="0.25">
      <c r="A20" s="4"/>
      <c r="B20" s="25" t="str">
        <f>[1]Assortiment!B23</f>
        <v>FARINE CHATAIGNE 450G</v>
      </c>
      <c r="C20" s="26">
        <f>[1]Assortiment!J23</f>
        <v>7.2</v>
      </c>
      <c r="D20" s="28" t="s">
        <v>32</v>
      </c>
      <c r="E20" s="32"/>
      <c r="F20" s="30" t="str">
        <f t="shared" si="1"/>
        <v/>
      </c>
      <c r="G20" s="3"/>
      <c r="H20" s="25" t="str">
        <f>[1]Assortiment!B79</f>
        <v>NOISETTE DECORTIQUEE Italie</v>
      </c>
      <c r="I20" s="26">
        <f>[1]Assortiment!J79</f>
        <v>24.95</v>
      </c>
      <c r="J20" s="27" t="s">
        <v>45</v>
      </c>
      <c r="K20" s="31"/>
      <c r="L20" s="30" t="str">
        <f t="shared" si="0"/>
        <v/>
      </c>
      <c r="M20" s="4"/>
    </row>
    <row r="21" spans="1:13" x14ac:dyDescent="0.25">
      <c r="A21" s="4"/>
      <c r="B21" s="25" t="str">
        <f>[1]Assortiment!B24</f>
        <v>FARINE Cplt 5 CEREALES 1Kg</v>
      </c>
      <c r="C21" s="26">
        <f>[1]Assortiment!J24</f>
        <v>3.45</v>
      </c>
      <c r="D21" s="28" t="s">
        <v>32</v>
      </c>
      <c r="E21" s="32"/>
      <c r="F21" s="30" t="str">
        <f t="shared" si="1"/>
        <v/>
      </c>
      <c r="G21" s="3"/>
      <c r="H21" s="25" t="str">
        <f>[1]Assortiment!B81</f>
        <v>NOISETTE GRILLEE</v>
      </c>
      <c r="I21" s="26">
        <f>[1]Assortiment!J81</f>
        <v>27.95</v>
      </c>
      <c r="J21" s="27" t="s">
        <v>45</v>
      </c>
      <c r="K21" s="31"/>
      <c r="L21" s="30" t="str">
        <f t="shared" si="0"/>
        <v/>
      </c>
      <c r="M21" s="4"/>
    </row>
    <row r="22" spans="1:13" x14ac:dyDescent="0.25">
      <c r="A22" s="4"/>
      <c r="B22" s="25" t="str">
        <f>[1]Assortiment!B34</f>
        <v>FARINE INTEGRALE 1kG</v>
      </c>
      <c r="C22" s="26">
        <f>[1]Assortiment!J34</f>
        <v>2.95</v>
      </c>
      <c r="D22" s="28" t="s">
        <v>32</v>
      </c>
      <c r="E22" s="32"/>
      <c r="F22" s="30" t="str">
        <f t="shared" si="1"/>
        <v/>
      </c>
      <c r="G22" s="3"/>
      <c r="H22" s="25" t="str">
        <f>[1]Assortiment!B71</f>
        <v>NOIX DE BRESIL</v>
      </c>
      <c r="I22" s="26">
        <f>[1]Assortiment!J71</f>
        <v>34.85</v>
      </c>
      <c r="J22" s="27" t="s">
        <v>45</v>
      </c>
      <c r="K22" s="31"/>
      <c r="L22" s="30" t="str">
        <f t="shared" si="0"/>
        <v/>
      </c>
      <c r="M22" s="4"/>
    </row>
    <row r="23" spans="1:13" x14ac:dyDescent="0.25">
      <c r="A23" s="4"/>
      <c r="B23" s="25" t="str">
        <f>[1]Assortiment!B35</f>
        <v>FARINE CPLT Pt EPEAUTRE 500G</v>
      </c>
      <c r="C23" s="26">
        <f>[1]Assortiment!J35</f>
        <v>3.95</v>
      </c>
      <c r="D23" s="28" t="s">
        <v>32</v>
      </c>
      <c r="E23" s="32"/>
      <c r="F23" s="30" t="str">
        <f t="shared" si="1"/>
        <v/>
      </c>
      <c r="G23" s="3"/>
      <c r="H23" s="25" t="str">
        <f>[1]Assortiment!B101</f>
        <v>PIGNON DE PIN</v>
      </c>
      <c r="I23" s="26">
        <f>[1]Assortiment!J101</f>
        <v>42.9</v>
      </c>
      <c r="J23" s="27" t="s">
        <v>45</v>
      </c>
      <c r="K23" s="31"/>
      <c r="L23" s="30" t="str">
        <f t="shared" si="0"/>
        <v/>
      </c>
      <c r="M23" s="4"/>
    </row>
    <row r="24" spans="1:13" x14ac:dyDescent="0.25">
      <c r="A24" s="4"/>
      <c r="B24" s="25" t="str">
        <f>[1]Assortiment!B27</f>
        <v>FARINE POIS CHICHES 500G</v>
      </c>
      <c r="C24" s="26">
        <f>[1]Assortiment!J27</f>
        <v>3.95</v>
      </c>
      <c r="D24" s="28" t="s">
        <v>32</v>
      </c>
      <c r="E24" s="32"/>
      <c r="F24" s="30" t="str">
        <f t="shared" si="1"/>
        <v/>
      </c>
      <c r="G24" s="3"/>
      <c r="H24" s="25" t="str">
        <f>[1]Assortiment!B73</f>
        <v>DATTE D'IRAN 500g</v>
      </c>
      <c r="I24" s="26">
        <f>[1]Assortiment!J73</f>
        <v>7.9</v>
      </c>
      <c r="J24" s="28" t="s">
        <v>32</v>
      </c>
      <c r="K24" s="32"/>
      <c r="L24" s="30" t="str">
        <f t="shared" si="0"/>
        <v/>
      </c>
      <c r="M24" s="4"/>
    </row>
    <row r="25" spans="1:13" x14ac:dyDescent="0.25">
      <c r="A25" s="4"/>
      <c r="B25" s="25" t="str">
        <f>[1]Assortiment!B29</f>
        <v>FARINE RIZ BLANC 500G</v>
      </c>
      <c r="C25" s="26">
        <f>[1]Assortiment!J29</f>
        <v>3.8</v>
      </c>
      <c r="D25" s="28" t="s">
        <v>32</v>
      </c>
      <c r="E25" s="32"/>
      <c r="F25" s="30" t="str">
        <f t="shared" si="1"/>
        <v/>
      </c>
      <c r="G25" s="3"/>
      <c r="H25" s="25" t="str">
        <f>[1]Assortiment!B74</f>
        <v>PRUNEAU DENOYAUTE</v>
      </c>
      <c r="I25" s="26">
        <f>[1]Assortiment!J74</f>
        <v>9.9499999999999993</v>
      </c>
      <c r="J25" s="27" t="s">
        <v>45</v>
      </c>
      <c r="K25" s="31"/>
      <c r="L25" s="30" t="str">
        <f t="shared" si="0"/>
        <v/>
      </c>
      <c r="M25" s="4"/>
    </row>
    <row r="26" spans="1:13" x14ac:dyDescent="0.25">
      <c r="A26" s="4"/>
      <c r="B26" s="25" t="str">
        <f>[1]Assortiment!B30</f>
        <v>FARINE RIZ COMPLET 500G</v>
      </c>
      <c r="C26" s="26">
        <f>[1]Assortiment!J30</f>
        <v>3.15</v>
      </c>
      <c r="D26" s="28" t="s">
        <v>32</v>
      </c>
      <c r="E26" s="32"/>
      <c r="F26" s="30" t="str">
        <f t="shared" si="1"/>
        <v/>
      </c>
      <c r="G26" s="3"/>
      <c r="H26" s="25" t="str">
        <f>[1]Assortiment!B77</f>
        <v>NOIX CAJOU VIETNAM</v>
      </c>
      <c r="I26" s="26">
        <f>[1]Assortiment!J77</f>
        <v>29.9</v>
      </c>
      <c r="J26" s="27" t="s">
        <v>45</v>
      </c>
      <c r="K26" s="31"/>
      <c r="L26" s="30" t="str">
        <f t="shared" si="0"/>
        <v/>
      </c>
      <c r="M26" s="4"/>
    </row>
    <row r="27" spans="1:13" x14ac:dyDescent="0.25">
      <c r="A27" s="4"/>
      <c r="B27" s="25" t="str">
        <f>[1]Assortiment!B31</f>
        <v>FARINE SARRASIN 1Kg</v>
      </c>
      <c r="C27" s="26">
        <f>[1]Assortiment!J31</f>
        <v>6.65</v>
      </c>
      <c r="D27" s="28" t="s">
        <v>32</v>
      </c>
      <c r="E27" s="32"/>
      <c r="F27" s="30" t="str">
        <f t="shared" si="1"/>
        <v/>
      </c>
      <c r="G27" s="3"/>
      <c r="H27" s="25" t="str">
        <f>[1]Assortiment!B78</f>
        <v>FIGUE LERIDA</v>
      </c>
      <c r="I27" s="26">
        <f>[1]Assortiment!J78</f>
        <v>19.8</v>
      </c>
      <c r="J27" s="27" t="s">
        <v>45</v>
      </c>
      <c r="K27" s="31"/>
      <c r="L27" s="30" t="str">
        <f t="shared" si="0"/>
        <v/>
      </c>
      <c r="M27" s="4"/>
    </row>
    <row r="28" spans="1:13" x14ac:dyDescent="0.25">
      <c r="A28" s="4"/>
      <c r="B28" s="25" t="str">
        <f>[1]Assortiment!B32</f>
        <v>FARINE SEIGLE 1Kg</v>
      </c>
      <c r="C28" s="26">
        <f>[1]Assortiment!J32</f>
        <v>2.85</v>
      </c>
      <c r="D28" s="28" t="s">
        <v>32</v>
      </c>
      <c r="E28" s="32"/>
      <c r="F28" s="30" t="str">
        <f t="shared" si="1"/>
        <v/>
      </c>
      <c r="G28" s="3"/>
      <c r="H28" s="25" t="str">
        <f>[1]Assortiment!B190</f>
        <v>ANANAS SECHE</v>
      </c>
      <c r="I28" s="26">
        <f>[1]Assortiment!J190</f>
        <v>35.950000000000003</v>
      </c>
      <c r="J28" s="27" t="s">
        <v>45</v>
      </c>
      <c r="K28" s="31"/>
      <c r="L28" s="30" t="str">
        <f t="shared" si="0"/>
        <v/>
      </c>
      <c r="M28" s="4"/>
    </row>
    <row r="29" spans="1:13" x14ac:dyDescent="0.25">
      <c r="A29" s="4"/>
      <c r="B29" s="37" t="s">
        <v>3</v>
      </c>
      <c r="C29" s="44" t="s">
        <v>46</v>
      </c>
      <c r="D29" s="45"/>
      <c r="E29" s="38" t="s">
        <v>1</v>
      </c>
      <c r="F29" s="39" t="s">
        <v>2</v>
      </c>
      <c r="G29" s="3"/>
      <c r="H29" s="25" t="str">
        <f>[1]Assortiment!B191</f>
        <v>MANGUE SECHEE</v>
      </c>
      <c r="I29" s="26">
        <f>[1]Assortiment!J191</f>
        <v>25.95</v>
      </c>
      <c r="J29" s="27" t="s">
        <v>45</v>
      </c>
      <c r="K29" s="31"/>
      <c r="L29" s="30" t="str">
        <f t="shared" si="0"/>
        <v/>
      </c>
      <c r="M29" s="4"/>
    </row>
    <row r="30" spans="1:13" x14ac:dyDescent="0.25">
      <c r="A30" s="4"/>
      <c r="B30" s="25" t="str">
        <f>[1]Assortiment!B6</f>
        <v>POLENTA</v>
      </c>
      <c r="C30" s="26">
        <f>[1]Assortiment!J6</f>
        <v>3.65</v>
      </c>
      <c r="D30" s="27" t="s">
        <v>45</v>
      </c>
      <c r="E30" s="31"/>
      <c r="F30" s="30" t="str">
        <f t="shared" si="1"/>
        <v/>
      </c>
      <c r="G30" s="3"/>
      <c r="H30" s="25" t="str">
        <f>[1]Assortiment!B192</f>
        <v>POMME SECHEE</v>
      </c>
      <c r="I30" s="26">
        <f>[1]Assortiment!J192</f>
        <v>28.95</v>
      </c>
      <c r="J30" s="27" t="s">
        <v>45</v>
      </c>
      <c r="K30" s="31"/>
      <c r="L30" s="30" t="str">
        <f t="shared" si="0"/>
        <v/>
      </c>
      <c r="M30" s="4"/>
    </row>
    <row r="31" spans="1:13" x14ac:dyDescent="0.25">
      <c r="A31" s="4"/>
      <c r="B31" s="25" t="str">
        <f>[1]Assortiment!B7</f>
        <v>COUSCOUS COMPLET</v>
      </c>
      <c r="C31" s="26">
        <f>[1]Assortiment!J7</f>
        <v>4.45</v>
      </c>
      <c r="D31" s="27" t="s">
        <v>45</v>
      </c>
      <c r="E31" s="31"/>
      <c r="F31" s="30" t="str">
        <f t="shared" si="1"/>
        <v/>
      </c>
      <c r="G31" s="3"/>
      <c r="H31" s="25" t="str">
        <f>[1]Assortiment!B80</f>
        <v>ARACHIDE GRILLEE SALEE</v>
      </c>
      <c r="I31" s="26">
        <f>[1]Assortiment!J80</f>
        <v>12.95</v>
      </c>
      <c r="J31" s="27" t="s">
        <v>45</v>
      </c>
      <c r="K31" s="31"/>
      <c r="L31" s="30" t="str">
        <f t="shared" si="0"/>
        <v/>
      </c>
      <c r="M31" s="4"/>
    </row>
    <row r="32" spans="1:13" x14ac:dyDescent="0.25">
      <c r="A32" s="4"/>
      <c r="B32" s="25" t="str">
        <f>[1]Assortiment!B8</f>
        <v>COUSCOUS BLANC</v>
      </c>
      <c r="C32" s="26">
        <f>[1]Assortiment!J8</f>
        <v>4.45</v>
      </c>
      <c r="D32" s="27" t="s">
        <v>45</v>
      </c>
      <c r="E32" s="31"/>
      <c r="F32" s="30" t="str">
        <f t="shared" si="1"/>
        <v/>
      </c>
      <c r="G32" s="3"/>
      <c r="H32" s="25" t="str">
        <f>[1]Assortiment!B82</f>
        <v>GINGEMBRE CONFIT MCX</v>
      </c>
      <c r="I32" s="26">
        <f>[1]Assortiment!J82</f>
        <v>16.95</v>
      </c>
      <c r="J32" s="27" t="s">
        <v>45</v>
      </c>
      <c r="K32" s="31"/>
      <c r="L32" s="30" t="str">
        <f t="shared" si="0"/>
        <v/>
      </c>
      <c r="M32" s="4"/>
    </row>
    <row r="33" spans="1:13" x14ac:dyDescent="0.25">
      <c r="A33" s="4"/>
      <c r="B33" s="25" t="str">
        <f>[1]Assortiment!B10</f>
        <v>BOULGOUR GROS 1/2 C</v>
      </c>
      <c r="C33" s="26">
        <f>[1]Assortiment!J10</f>
        <v>3.8</v>
      </c>
      <c r="D33" s="27" t="s">
        <v>45</v>
      </c>
      <c r="E33" s="31"/>
      <c r="F33" s="30" t="str">
        <f t="shared" si="1"/>
        <v/>
      </c>
      <c r="G33" s="3"/>
      <c r="H33" s="25" t="str">
        <f>[1]Assortiment!B83</f>
        <v>GRAINE COURGE EUROPE</v>
      </c>
      <c r="I33" s="26">
        <f>[1]Assortiment!J83</f>
        <v>19.899999999999999</v>
      </c>
      <c r="J33" s="27" t="s">
        <v>45</v>
      </c>
      <c r="K33" s="31"/>
      <c r="L33" s="30" t="str">
        <f t="shared" si="0"/>
        <v/>
      </c>
      <c r="M33" s="4"/>
    </row>
    <row r="34" spans="1:13" x14ac:dyDescent="0.25">
      <c r="A34" s="4"/>
      <c r="B34" s="25" t="str">
        <f>[1]Assortiment!B39</f>
        <v>RIZ CARNAROLI BLC 500G</v>
      </c>
      <c r="C34" s="26">
        <f>[1]Assortiment!J39</f>
        <v>3.9</v>
      </c>
      <c r="D34" s="28" t="s">
        <v>32</v>
      </c>
      <c r="E34" s="32"/>
      <c r="F34" s="30" t="str">
        <f t="shared" si="1"/>
        <v/>
      </c>
      <c r="G34" s="3"/>
      <c r="H34" s="25" t="str">
        <f>[1]Assortiment!B84</f>
        <v>ABRICOT CAL 2</v>
      </c>
      <c r="I34" s="26">
        <f>[1]Assortiment!J84</f>
        <v>16.899999999999999</v>
      </c>
      <c r="J34" s="27" t="s">
        <v>45</v>
      </c>
      <c r="K34" s="31"/>
      <c r="L34" s="30" t="str">
        <f t="shared" si="0"/>
        <v/>
      </c>
      <c r="M34" s="4"/>
    </row>
    <row r="35" spans="1:13" x14ac:dyDescent="0.25">
      <c r="A35" s="4"/>
      <c r="B35" s="25" t="str">
        <f>[1]Assortiment!B36</f>
        <v>RIZ ROND BLANC</v>
      </c>
      <c r="C35" s="26">
        <f>[1]Assortiment!J36</f>
        <v>5.75</v>
      </c>
      <c r="D35" s="27" t="s">
        <v>45</v>
      </c>
      <c r="E35" s="31"/>
      <c r="F35" s="30" t="str">
        <f t="shared" si="1"/>
        <v/>
      </c>
      <c r="G35" s="3"/>
      <c r="H35" s="25" t="str">
        <f>[1]Assortiment!B85</f>
        <v>BAIE GOJI</v>
      </c>
      <c r="I35" s="26">
        <f>[1]Assortiment!J85</f>
        <v>37.799999999999997</v>
      </c>
      <c r="J35" s="27" t="s">
        <v>45</v>
      </c>
      <c r="K35" s="31"/>
      <c r="L35" s="30" t="str">
        <f t="shared" si="0"/>
        <v/>
      </c>
      <c r="M35" s="4"/>
    </row>
    <row r="36" spans="1:13" x14ac:dyDescent="0.25">
      <c r="A36" s="4"/>
      <c r="B36" s="25" t="str">
        <f>[1]Assortiment!B42</f>
        <v>RIZ BASMATI BL</v>
      </c>
      <c r="C36" s="26">
        <f>[1]Assortiment!J42</f>
        <v>6.85</v>
      </c>
      <c r="D36" s="27" t="s">
        <v>45</v>
      </c>
      <c r="E36" s="31"/>
      <c r="F36" s="30" t="str">
        <f t="shared" si="1"/>
        <v/>
      </c>
      <c r="G36" s="3"/>
      <c r="H36" s="25" t="str">
        <f>[1]Assortiment!B86</f>
        <v>MELANGE APERITIF sans sel</v>
      </c>
      <c r="I36" s="26">
        <f>[1]Assortiment!J86</f>
        <v>22.95</v>
      </c>
      <c r="J36" s="27" t="s">
        <v>45</v>
      </c>
      <c r="K36" s="31"/>
      <c r="L36" s="30" t="str">
        <f t="shared" si="0"/>
        <v/>
      </c>
      <c r="M36" s="4"/>
    </row>
    <row r="37" spans="1:13" x14ac:dyDescent="0.25">
      <c r="A37" s="4"/>
      <c r="B37" s="25" t="str">
        <f>[1]Assortiment!B44</f>
        <v>RIZ BASMATI 1/2C</v>
      </c>
      <c r="C37" s="26">
        <f>[1]Assortiment!J44</f>
        <v>6.65</v>
      </c>
      <c r="D37" s="27" t="s">
        <v>45</v>
      </c>
      <c r="E37" s="31"/>
      <c r="F37" s="30" t="str">
        <f t="shared" si="1"/>
        <v/>
      </c>
      <c r="G37" s="3"/>
      <c r="H37" s="25" t="str">
        <f>[1]Assortiment!B87</f>
        <v>GRAINE TOURNESOL</v>
      </c>
      <c r="I37" s="26">
        <f>[1]Assortiment!J87</f>
        <v>5.9</v>
      </c>
      <c r="J37" s="27" t="s">
        <v>45</v>
      </c>
      <c r="K37" s="31"/>
      <c r="L37" s="30" t="str">
        <f t="shared" si="0"/>
        <v/>
      </c>
      <c r="M37" s="4"/>
    </row>
    <row r="38" spans="1:13" x14ac:dyDescent="0.25">
      <c r="A38" s="4"/>
      <c r="B38" s="25" t="str">
        <f>[1]Assortiment!B46</f>
        <v>RIZ THAI 1/2C</v>
      </c>
      <c r="C38" s="26">
        <f>[1]Assortiment!J46</f>
        <v>5.85</v>
      </c>
      <c r="D38" s="27" t="s">
        <v>45</v>
      </c>
      <c r="E38" s="31"/>
      <c r="F38" s="30" t="str">
        <f t="shared" si="1"/>
        <v/>
      </c>
      <c r="G38" s="3"/>
      <c r="H38" s="25" t="str">
        <f>[1]Assortiment!B90</f>
        <v>BANANE SECHEE</v>
      </c>
      <c r="I38" s="26">
        <f>[1]Assortiment!J90</f>
        <v>9.9499999999999993</v>
      </c>
      <c r="J38" s="27" t="s">
        <v>45</v>
      </c>
      <c r="K38" s="31"/>
      <c r="L38" s="30" t="str">
        <f t="shared" si="0"/>
        <v/>
      </c>
      <c r="M38" s="4"/>
    </row>
    <row r="39" spans="1:13" x14ac:dyDescent="0.25">
      <c r="A39" s="4"/>
      <c r="B39" s="25" t="str">
        <f>[1]Assortiment!B41</f>
        <v>RIZ LONG BLANC</v>
      </c>
      <c r="C39" s="26">
        <f>[1]Assortiment!J41</f>
        <v>4.95</v>
      </c>
      <c r="D39" s="27" t="s">
        <v>45</v>
      </c>
      <c r="E39" s="31"/>
      <c r="F39" s="30" t="str">
        <f t="shared" si="1"/>
        <v/>
      </c>
      <c r="G39" s="3"/>
      <c r="H39" s="25" t="str">
        <f>[1]Assortiment!B91</f>
        <v>CRANBERRY</v>
      </c>
      <c r="I39" s="26">
        <f>[1]Assortiment!J91</f>
        <v>21.9</v>
      </c>
      <c r="J39" s="27" t="s">
        <v>45</v>
      </c>
      <c r="K39" s="31"/>
      <c r="L39" s="30" t="str">
        <f t="shared" si="0"/>
        <v/>
      </c>
      <c r="M39" s="4"/>
    </row>
    <row r="40" spans="1:13" x14ac:dyDescent="0.25">
      <c r="A40" s="4"/>
      <c r="B40" s="25" t="str">
        <f>[1]Assortiment!B48</f>
        <v>RIZ LONG 1/2 COMPLET</v>
      </c>
      <c r="C40" s="26">
        <f>[1]Assortiment!J48</f>
        <v>4.8</v>
      </c>
      <c r="D40" s="27" t="s">
        <v>45</v>
      </c>
      <c r="E40" s="31"/>
      <c r="F40" s="30" t="str">
        <f t="shared" si="1"/>
        <v/>
      </c>
      <c r="G40" s="3"/>
      <c r="H40" s="25" t="str">
        <f>[1]Assortiment!B95</f>
        <v>AMANDE EFFILEE 125g</v>
      </c>
      <c r="I40" s="26">
        <f>[1]Assortiment!J95</f>
        <v>4.5</v>
      </c>
      <c r="J40" s="28" t="s">
        <v>32</v>
      </c>
      <c r="K40" s="32"/>
      <c r="L40" s="30" t="str">
        <f t="shared" si="0"/>
        <v/>
      </c>
      <c r="M40" s="4"/>
    </row>
    <row r="41" spans="1:13" x14ac:dyDescent="0.25">
      <c r="A41" s="4"/>
      <c r="B41" s="25" t="str">
        <f>[1]Assortiment!B49</f>
        <v>RIZ LONG COMPLET</v>
      </c>
      <c r="C41" s="26">
        <f>[1]Assortiment!J49</f>
        <v>4.6500000000000004</v>
      </c>
      <c r="D41" s="27" t="s">
        <v>45</v>
      </c>
      <c r="E41" s="31"/>
      <c r="F41" s="30" t="str">
        <f t="shared" si="1"/>
        <v/>
      </c>
      <c r="G41" s="3"/>
      <c r="H41" s="25" t="str">
        <f>[1]Assortiment!B96</f>
        <v>AMANDE EMONDEE 250g</v>
      </c>
      <c r="I41" s="26">
        <f>[1]Assortiment!J96</f>
        <v>6.9</v>
      </c>
      <c r="J41" s="28" t="s">
        <v>32</v>
      </c>
      <c r="K41" s="32"/>
      <c r="L41" s="30" t="str">
        <f t="shared" si="0"/>
        <v/>
      </c>
      <c r="M41" s="4"/>
    </row>
    <row r="42" spans="1:13" x14ac:dyDescent="0.25">
      <c r="A42" s="4"/>
      <c r="B42" s="25" t="str">
        <f>[1]Assortiment!B126</f>
        <v>MELANGE RIZ SAUVAGE</v>
      </c>
      <c r="C42" s="26">
        <f>[1]Assortiment!J126</f>
        <v>6.9</v>
      </c>
      <c r="D42" s="27" t="s">
        <v>45</v>
      </c>
      <c r="E42" s="31"/>
      <c r="F42" s="30" t="str">
        <f t="shared" si="1"/>
        <v/>
      </c>
      <c r="G42" s="3"/>
      <c r="H42" s="25" t="str">
        <f>[1]Assortiment!B97</f>
        <v>AMANDE POUDRE 125g</v>
      </c>
      <c r="I42" s="26">
        <f>[1]Assortiment!J97</f>
        <v>3.65</v>
      </c>
      <c r="J42" s="28" t="s">
        <v>32</v>
      </c>
      <c r="K42" s="32"/>
      <c r="L42" s="30" t="str">
        <f t="shared" si="0"/>
        <v/>
      </c>
      <c r="M42" s="4"/>
    </row>
    <row r="43" spans="1:13" x14ac:dyDescent="0.25">
      <c r="A43" s="4"/>
      <c r="B43" s="25" t="str">
        <f>[1]Assortiment!B121</f>
        <v>MELANGE RIZ POIS CASSES, CHICHE</v>
      </c>
      <c r="C43" s="26">
        <f>[1]Assortiment!J121</f>
        <v>6.95</v>
      </c>
      <c r="D43" s="27" t="s">
        <v>45</v>
      </c>
      <c r="E43" s="31"/>
      <c r="F43" s="30" t="str">
        <f>IF(E43=0,"",(C43*E43))</f>
        <v/>
      </c>
      <c r="G43" s="3"/>
      <c r="H43" s="25" t="str">
        <f>[1]Assortiment!B98</f>
        <v>NOISETTE POUDRE 125g</v>
      </c>
      <c r="I43" s="26">
        <f>[1]Assortiment!J98</f>
        <v>3.95</v>
      </c>
      <c r="J43" s="28" t="s">
        <v>32</v>
      </c>
      <c r="K43" s="32"/>
      <c r="L43" s="30" t="str">
        <f t="shared" si="0"/>
        <v/>
      </c>
      <c r="M43" s="4"/>
    </row>
    <row r="44" spans="1:13" x14ac:dyDescent="0.25">
      <c r="A44" s="4"/>
      <c r="B44" s="37" t="s">
        <v>4</v>
      </c>
      <c r="C44" s="44" t="s">
        <v>46</v>
      </c>
      <c r="D44" s="45"/>
      <c r="E44" s="38" t="s">
        <v>1</v>
      </c>
      <c r="F44" s="39" t="s">
        <v>2</v>
      </c>
      <c r="G44" s="3"/>
      <c r="H44" s="25" t="str">
        <f>[1]Assortiment!B98</f>
        <v>NOISETTE POUDRE 125g</v>
      </c>
      <c r="I44" s="26">
        <f>[1]Assortiment!J98</f>
        <v>3.95</v>
      </c>
      <c r="J44" s="28" t="s">
        <v>32</v>
      </c>
      <c r="K44" s="32"/>
      <c r="L44" s="30" t="str">
        <f t="shared" si="0"/>
        <v/>
      </c>
      <c r="M44" s="4"/>
    </row>
    <row r="45" spans="1:13" x14ac:dyDescent="0.25">
      <c r="A45" s="4"/>
      <c r="B45" s="25" t="str">
        <f>[1]Assortiment!B16</f>
        <v>CROZET BLE</v>
      </c>
      <c r="C45" s="26">
        <f>[1]Assortiment!J16</f>
        <v>8.9499999999999993</v>
      </c>
      <c r="D45" s="27" t="s">
        <v>45</v>
      </c>
      <c r="E45" s="31"/>
      <c r="F45" s="30" t="str">
        <f>IF(E45=0,"",(C45*E45))</f>
        <v/>
      </c>
      <c r="G45" s="3"/>
      <c r="H45" s="25" t="str">
        <f>[1]Assortiment!B100</f>
        <v>NOIX COCO RAPEE 125g</v>
      </c>
      <c r="I45" s="26">
        <f>[1]Assortiment!J100</f>
        <v>2.25</v>
      </c>
      <c r="J45" s="28" t="s">
        <v>32</v>
      </c>
      <c r="K45" s="32"/>
      <c r="L45" s="30" t="str">
        <f t="shared" si="0"/>
        <v/>
      </c>
      <c r="M45" s="4"/>
    </row>
    <row r="46" spans="1:13" x14ac:dyDescent="0.25">
      <c r="A46" s="4"/>
      <c r="B46" s="25" t="str">
        <f>[1]Assortiment!B17</f>
        <v>CROZET SARRASIN</v>
      </c>
      <c r="C46" s="26">
        <f>[1]Assortiment!J17</f>
        <v>9.8000000000000007</v>
      </c>
      <c r="D46" s="27" t="s">
        <v>45</v>
      </c>
      <c r="E46" s="31"/>
      <c r="F46" s="30" t="str">
        <f t="shared" ref="F46:F74" si="2">IF(E46=0,"",(C46*E46))</f>
        <v/>
      </c>
      <c r="G46" s="3"/>
      <c r="H46" s="37" t="s">
        <v>9</v>
      </c>
      <c r="I46" s="44" t="s">
        <v>46</v>
      </c>
      <c r="J46" s="45"/>
      <c r="K46" s="41" t="s">
        <v>1</v>
      </c>
      <c r="L46" s="39" t="s">
        <v>2</v>
      </c>
      <c r="M46" s="4"/>
    </row>
    <row r="47" spans="1:13" x14ac:dyDescent="0.25">
      <c r="A47" s="4"/>
      <c r="B47" s="25" t="str">
        <f>[1]Assortiment!B56</f>
        <v>VERMICELLE BLANC</v>
      </c>
      <c r="C47" s="26">
        <f>[1]Assortiment!J56</f>
        <v>3.95</v>
      </c>
      <c r="D47" s="27" t="s">
        <v>45</v>
      </c>
      <c r="E47" s="31"/>
      <c r="F47" s="30" t="str">
        <f t="shared" si="2"/>
        <v/>
      </c>
      <c r="G47" s="3"/>
      <c r="H47" s="43" t="s">
        <v>75</v>
      </c>
      <c r="I47" s="26">
        <f>[1]Assortiment!J37</f>
        <v>7.95</v>
      </c>
      <c r="J47" s="28" t="s">
        <v>32</v>
      </c>
      <c r="K47" s="32"/>
      <c r="L47" s="30" t="str">
        <f t="shared" ref="L47:L81" si="3">IF(K47=0,"",(I47*K47))</f>
        <v/>
      </c>
      <c r="M47" s="4"/>
    </row>
    <row r="48" spans="1:13" x14ac:dyDescent="0.25">
      <c r="A48" s="4"/>
      <c r="B48" s="25" t="str">
        <f>[1]Assortiment!B18</f>
        <v>SPAGHETTI BLC</v>
      </c>
      <c r="C48" s="26">
        <f>[1]Assortiment!J18</f>
        <v>3.6</v>
      </c>
      <c r="D48" s="27" t="s">
        <v>45</v>
      </c>
      <c r="E48" s="31"/>
      <c r="F48" s="30" t="str">
        <f t="shared" si="2"/>
        <v/>
      </c>
      <c r="G48" s="3"/>
      <c r="H48" s="25" t="str">
        <f>[1]Assortiment!B94</f>
        <v>CHATAIGNE NATUREL 430 g</v>
      </c>
      <c r="I48" s="26">
        <f>[1]Assortiment!J94</f>
        <v>9.6</v>
      </c>
      <c r="J48" s="28" t="s">
        <v>32</v>
      </c>
      <c r="K48" s="32"/>
      <c r="L48" s="30" t="str">
        <f t="shared" si="3"/>
        <v/>
      </c>
      <c r="M48" s="4"/>
    </row>
    <row r="49" spans="1:13" x14ac:dyDescent="0.25">
      <c r="A49" s="4"/>
      <c r="B49" s="25" t="str">
        <f>[1]Assortiment!B54</f>
        <v>MACARONI BLANC</v>
      </c>
      <c r="C49" s="26">
        <f>[1]Assortiment!J54</f>
        <v>3.5</v>
      </c>
      <c r="D49" s="27" t="s">
        <v>45</v>
      </c>
      <c r="E49" s="31"/>
      <c r="F49" s="30" t="str">
        <f t="shared" si="2"/>
        <v/>
      </c>
      <c r="G49" s="3"/>
      <c r="H49" s="25" t="str">
        <f>[1]Assortiment!B66</f>
        <v>CARDONS BOCAL 440G</v>
      </c>
      <c r="I49" s="26">
        <f>[1]Assortiment!J66</f>
        <v>7.6</v>
      </c>
      <c r="J49" s="28" t="s">
        <v>32</v>
      </c>
      <c r="K49" s="32"/>
      <c r="L49" s="30" t="str">
        <f t="shared" si="3"/>
        <v/>
      </c>
      <c r="M49" s="4"/>
    </row>
    <row r="50" spans="1:13" x14ac:dyDescent="0.25">
      <c r="A50" s="4"/>
      <c r="B50" s="25" t="str">
        <f>[1]Assortiment!B55</f>
        <v>PAPILLON PETIT</v>
      </c>
      <c r="C50" s="26">
        <f>[1]Assortiment!J55</f>
        <v>3.95</v>
      </c>
      <c r="D50" s="27" t="s">
        <v>45</v>
      </c>
      <c r="E50" s="31"/>
      <c r="F50" s="30" t="str">
        <f t="shared" si="2"/>
        <v/>
      </c>
      <c r="G50" s="3"/>
      <c r="H50" s="25" t="str">
        <f>[1]Assortiment!B67</f>
        <v>RATATOUILLE BOCAL 580G</v>
      </c>
      <c r="I50" s="26">
        <f>[1]Assortiment!J67</f>
        <v>7.6</v>
      </c>
      <c r="J50" s="28" t="s">
        <v>32</v>
      </c>
      <c r="K50" s="32"/>
      <c r="L50" s="30" t="str">
        <f t="shared" si="3"/>
        <v/>
      </c>
      <c r="M50" s="4"/>
    </row>
    <row r="51" spans="1:13" x14ac:dyDescent="0.25">
      <c r="A51" s="4"/>
      <c r="B51" s="25" t="str">
        <f>[1]Assortiment!B52</f>
        <v>COQUILLETTE BLANCHE</v>
      </c>
      <c r="C51" s="26">
        <f>[1]Assortiment!J52</f>
        <v>3.5</v>
      </c>
      <c r="D51" s="27" t="s">
        <v>45</v>
      </c>
      <c r="E51" s="31"/>
      <c r="F51" s="30" t="str">
        <f t="shared" si="2"/>
        <v/>
      </c>
      <c r="G51" s="3"/>
      <c r="H51" s="25" t="str">
        <f>[1]Assortiment!B68</f>
        <v>COULIS TOMATE BOCAL 390G</v>
      </c>
      <c r="I51" s="26">
        <f>[1]Assortiment!J68</f>
        <v>4.5999999999999996</v>
      </c>
      <c r="J51" s="28" t="s">
        <v>32</v>
      </c>
      <c r="K51" s="32"/>
      <c r="L51" s="30" t="str">
        <f t="shared" si="3"/>
        <v/>
      </c>
      <c r="M51" s="4"/>
    </row>
    <row r="52" spans="1:13" x14ac:dyDescent="0.25">
      <c r="A52" s="4"/>
      <c r="B52" s="25" t="str">
        <f>[1]Assortiment!B50</f>
        <v>COQUILLET.1/2 COMPLETE</v>
      </c>
      <c r="C52" s="26">
        <f>[1]Assortiment!J50</f>
        <v>3.5</v>
      </c>
      <c r="D52" s="27" t="s">
        <v>45</v>
      </c>
      <c r="E52" s="31"/>
      <c r="F52" s="30" t="str">
        <f t="shared" si="2"/>
        <v/>
      </c>
      <c r="G52" s="3"/>
      <c r="H52" s="25" t="str">
        <f>[1]Assortiment!B69</f>
        <v>CAVIAR AUBERGINE 120G</v>
      </c>
      <c r="I52" s="26">
        <f>[1]Assortiment!J69</f>
        <v>3.4</v>
      </c>
      <c r="J52" s="28" t="s">
        <v>32</v>
      </c>
      <c r="K52" s="32"/>
      <c r="L52" s="30" t="str">
        <f t="shared" si="3"/>
        <v/>
      </c>
      <c r="M52" s="4"/>
    </row>
    <row r="53" spans="1:13" x14ac:dyDescent="0.25">
      <c r="A53" s="4"/>
      <c r="B53" s="25" t="str">
        <f>[1]Assortiment!B57</f>
        <v>PENNE BLANC</v>
      </c>
      <c r="C53" s="26">
        <f>[1]Assortiment!J57</f>
        <v>3.5</v>
      </c>
      <c r="D53" s="27" t="s">
        <v>45</v>
      </c>
      <c r="E53" s="31"/>
      <c r="F53" s="30" t="str">
        <f t="shared" si="2"/>
        <v/>
      </c>
      <c r="G53" s="3"/>
      <c r="H53" s="25" t="str">
        <f>[1]Assortiment!B265</f>
        <v>CREME POTIMARRON 350g</v>
      </c>
      <c r="I53" s="26">
        <f>[1]Assortiment!J265</f>
        <v>4.5999999999999996</v>
      </c>
      <c r="J53" s="28" t="s">
        <v>32</v>
      </c>
      <c r="K53" s="32"/>
      <c r="L53" s="30" t="str">
        <f t="shared" si="3"/>
        <v/>
      </c>
      <c r="M53" s="4"/>
    </row>
    <row r="54" spans="1:13" x14ac:dyDescent="0.25">
      <c r="A54" s="4"/>
      <c r="B54" s="25" t="str">
        <f>[1]Assortiment!B58</f>
        <v>PENNE 1/2 COMPLET</v>
      </c>
      <c r="C54" s="26">
        <f>[1]Assortiment!J58</f>
        <v>3.5</v>
      </c>
      <c r="D54" s="27" t="s">
        <v>45</v>
      </c>
      <c r="E54" s="31"/>
      <c r="F54" s="30" t="str">
        <f t="shared" si="2"/>
        <v/>
      </c>
      <c r="G54" s="3"/>
      <c r="H54" s="25" t="str">
        <f>[1]Assortiment!B266</f>
        <v>CAVIAR AUBERGINE 120g</v>
      </c>
      <c r="I54" s="26">
        <f>[1]Assortiment!J266</f>
        <v>3.4</v>
      </c>
      <c r="J54" s="28" t="s">
        <v>32</v>
      </c>
      <c r="K54" s="32"/>
      <c r="L54" s="30" t="str">
        <f t="shared" si="3"/>
        <v/>
      </c>
      <c r="M54" s="4"/>
    </row>
    <row r="55" spans="1:13" x14ac:dyDescent="0.25">
      <c r="A55" s="4"/>
      <c r="B55" s="25" t="str">
        <f>[1]Assortiment!B59</f>
        <v>SPIRALE BLANCHE</v>
      </c>
      <c r="C55" s="26">
        <f>[1]Assortiment!J59</f>
        <v>3.5</v>
      </c>
      <c r="D55" s="27" t="s">
        <v>45</v>
      </c>
      <c r="E55" s="31"/>
      <c r="F55" s="30" t="str">
        <f t="shared" si="2"/>
        <v/>
      </c>
      <c r="G55" s="3"/>
      <c r="H55" s="25" t="str">
        <f>[1]Assortiment!B267</f>
        <v>ECRASE LENTILLES DALH 350g</v>
      </c>
      <c r="I55" s="26">
        <f>[1]Assortiment!J267</f>
        <v>7.2</v>
      </c>
      <c r="J55" s="28" t="s">
        <v>32</v>
      </c>
      <c r="K55" s="32"/>
      <c r="L55" s="30" t="str">
        <f t="shared" si="3"/>
        <v/>
      </c>
      <c r="M55" s="4"/>
    </row>
    <row r="56" spans="1:13" x14ac:dyDescent="0.25">
      <c r="A56" s="4"/>
      <c r="B56" s="25" t="str">
        <f>[1]Assortiment!B51</f>
        <v>SPIRALE 1/2 COMPLETE</v>
      </c>
      <c r="C56" s="26">
        <f>[1]Assortiment!J51</f>
        <v>3.5</v>
      </c>
      <c r="D56" s="27" t="s">
        <v>45</v>
      </c>
      <c r="E56" s="31"/>
      <c r="F56" s="30" t="str">
        <f t="shared" si="2"/>
        <v/>
      </c>
      <c r="G56" s="3"/>
      <c r="H56" s="25" t="str">
        <f>[1]Assortiment!B268</f>
        <v>CREME DUBARRY 180g</v>
      </c>
      <c r="I56" s="26">
        <f>[1]Assortiment!J268</f>
        <v>4.5999999999999996</v>
      </c>
      <c r="J56" s="28" t="s">
        <v>32</v>
      </c>
      <c r="K56" s="32"/>
      <c r="L56" s="30" t="str">
        <f t="shared" si="3"/>
        <v/>
      </c>
      <c r="M56" s="4"/>
    </row>
    <row r="57" spans="1:13" x14ac:dyDescent="0.25">
      <c r="A57" s="4"/>
      <c r="B57" s="25" t="str">
        <f>[1]Assortiment!B53</f>
        <v>SPIRALE 3 COULEURS</v>
      </c>
      <c r="C57" s="26">
        <f>[1]Assortiment!J53</f>
        <v>4.6500000000000004</v>
      </c>
      <c r="D57" s="27" t="s">
        <v>45</v>
      </c>
      <c r="E57" s="31"/>
      <c r="F57" s="30" t="str">
        <f t="shared" si="2"/>
        <v/>
      </c>
      <c r="G57" s="3"/>
      <c r="H57" s="25" t="str">
        <f>[1]Assortiment!B269</f>
        <v>PAUPIETTE VOLAILLE 350g</v>
      </c>
      <c r="I57" s="26">
        <f>[1]Assortiment!J269</f>
        <v>9.6</v>
      </c>
      <c r="J57" s="28" t="s">
        <v>32</v>
      </c>
      <c r="K57" s="32"/>
      <c r="L57" s="30" t="str">
        <f t="shared" si="3"/>
        <v/>
      </c>
      <c r="M57" s="4"/>
    </row>
    <row r="58" spans="1:13" x14ac:dyDescent="0.25">
      <c r="A58" s="4"/>
      <c r="B58" s="37" t="s">
        <v>5</v>
      </c>
      <c r="C58" s="44" t="s">
        <v>46</v>
      </c>
      <c r="D58" s="45"/>
      <c r="E58" s="38" t="s">
        <v>1</v>
      </c>
      <c r="F58" s="39" t="s">
        <v>2</v>
      </c>
      <c r="G58" s="3"/>
      <c r="H58" s="25" t="str">
        <f>[1]Assortiment!B270</f>
        <v>CRUMBLE LEGUMES BLEU 150g</v>
      </c>
      <c r="I58" s="26">
        <f>[1]Assortiment!J270</f>
        <v>4.0999999999999996</v>
      </c>
      <c r="J58" s="28" t="s">
        <v>32</v>
      </c>
      <c r="K58" s="32"/>
      <c r="L58" s="30" t="str">
        <f t="shared" si="3"/>
        <v/>
      </c>
      <c r="M58" s="4"/>
    </row>
    <row r="59" spans="1:13" x14ac:dyDescent="0.25">
      <c r="A59" s="4"/>
      <c r="B59" s="25" t="str">
        <f>[1]Assortiment!B105</f>
        <v>QUINOA</v>
      </c>
      <c r="C59" s="26">
        <f>[1]Assortiment!J105</f>
        <v>8.9499999999999993</v>
      </c>
      <c r="D59" s="27" t="s">
        <v>45</v>
      </c>
      <c r="E59" s="31"/>
      <c r="F59" s="30" t="str">
        <f t="shared" si="2"/>
        <v/>
      </c>
      <c r="G59" s="3"/>
      <c r="H59" s="25" t="str">
        <f>[1]Assortiment!B271</f>
        <v>POULET ORLOFF 350g</v>
      </c>
      <c r="I59" s="26">
        <f>[1]Assortiment!J271</f>
        <v>9.8000000000000007</v>
      </c>
      <c r="J59" s="28" t="s">
        <v>32</v>
      </c>
      <c r="K59" s="32"/>
      <c r="L59" s="30" t="str">
        <f t="shared" si="3"/>
        <v/>
      </c>
      <c r="M59" s="4"/>
    </row>
    <row r="60" spans="1:13" x14ac:dyDescent="0.25">
      <c r="A60" s="4"/>
      <c r="B60" s="25" t="str">
        <f>[1]Assortiment!B107</f>
        <v>LENTILLE VERTE</v>
      </c>
      <c r="C60" s="26">
        <f>[1]Assortiment!J107</f>
        <v>6.95</v>
      </c>
      <c r="D60" s="27" t="s">
        <v>45</v>
      </c>
      <c r="E60" s="31"/>
      <c r="F60" s="30" t="str">
        <f t="shared" si="2"/>
        <v/>
      </c>
      <c r="G60" s="3"/>
      <c r="H60" s="25" t="str">
        <f>[1]Assortiment!B272</f>
        <v>JARRET BŒUF 350g</v>
      </c>
      <c r="I60" s="26">
        <f>[1]Assortiment!J272</f>
        <v>11.2</v>
      </c>
      <c r="J60" s="28" t="s">
        <v>32</v>
      </c>
      <c r="K60" s="32"/>
      <c r="L60" s="30" t="str">
        <f t="shared" si="3"/>
        <v/>
      </c>
      <c r="M60" s="4"/>
    </row>
    <row r="61" spans="1:13" x14ac:dyDescent="0.25">
      <c r="A61" s="4"/>
      <c r="B61" s="25" t="str">
        <f>[1]Assortiment!B109</f>
        <v>LENTILLE CORAIL France</v>
      </c>
      <c r="C61" s="26">
        <f>[1]Assortiment!J109</f>
        <v>8.4499999999999993</v>
      </c>
      <c r="D61" s="27" t="s">
        <v>45</v>
      </c>
      <c r="E61" s="31"/>
      <c r="F61" s="30" t="str">
        <f t="shared" si="2"/>
        <v/>
      </c>
      <c r="G61" s="3"/>
      <c r="H61" s="25" t="str">
        <f>[1]Assortiment!B273</f>
        <v>POITRINE PORC 350g</v>
      </c>
      <c r="I61" s="26">
        <f>[1]Assortiment!J273</f>
        <v>9.1</v>
      </c>
      <c r="J61" s="28" t="s">
        <v>32</v>
      </c>
      <c r="K61" s="32"/>
      <c r="L61" s="30" t="str">
        <f t="shared" si="3"/>
        <v/>
      </c>
      <c r="M61" s="4"/>
    </row>
    <row r="62" spans="1:13" x14ac:dyDescent="0.25">
      <c r="A62" s="4"/>
      <c r="B62" s="25" t="str">
        <f>[1]Assortiment!B110</f>
        <v>POIS CASSE VERT</v>
      </c>
      <c r="C62" s="26">
        <f>[1]Assortiment!J110</f>
        <v>4.4000000000000004</v>
      </c>
      <c r="D62" s="27" t="s">
        <v>45</v>
      </c>
      <c r="E62" s="31"/>
      <c r="F62" s="30" t="str">
        <f t="shared" si="2"/>
        <v/>
      </c>
      <c r="G62" s="3"/>
      <c r="H62" s="25" t="str">
        <f>[1]Assortiment!B274</f>
        <v>CHILI CON CARNE 350g</v>
      </c>
      <c r="I62" s="26">
        <f>[1]Assortiment!J274</f>
        <v>8.9</v>
      </c>
      <c r="J62" s="28" t="s">
        <v>32</v>
      </c>
      <c r="K62" s="32"/>
      <c r="L62" s="30" t="str">
        <f t="shared" si="3"/>
        <v/>
      </c>
      <c r="M62" s="4"/>
    </row>
    <row r="63" spans="1:13" x14ac:dyDescent="0.25">
      <c r="A63" s="4"/>
      <c r="B63" s="25" t="str">
        <f>[1]Assortiment!B111</f>
        <v>POIS CHICHE</v>
      </c>
      <c r="C63" s="26">
        <f>[1]Assortiment!J111</f>
        <v>5.45</v>
      </c>
      <c r="D63" s="27" t="s">
        <v>45</v>
      </c>
      <c r="E63" s="31"/>
      <c r="F63" s="30" t="str">
        <f t="shared" si="2"/>
        <v/>
      </c>
      <c r="G63" s="3"/>
      <c r="H63" s="25" t="str">
        <f>[1]Assortiment!B275</f>
        <v>MOUSSAKA 350g</v>
      </c>
      <c r="I63" s="26">
        <f>[1]Assortiment!J275</f>
        <v>7.8</v>
      </c>
      <c r="J63" s="28" t="s">
        <v>32</v>
      </c>
      <c r="K63" s="32"/>
      <c r="L63" s="30" t="str">
        <f t="shared" si="3"/>
        <v/>
      </c>
      <c r="M63" s="4"/>
    </row>
    <row r="64" spans="1:13" x14ac:dyDescent="0.25">
      <c r="A64" s="4"/>
      <c r="B64" s="25" t="str">
        <f>[1]Assortiment!B112</f>
        <v>LIN BRUN</v>
      </c>
      <c r="C64" s="26">
        <f>[1]Assortiment!J112</f>
        <v>4.7</v>
      </c>
      <c r="D64" s="27" t="s">
        <v>45</v>
      </c>
      <c r="E64" s="31"/>
      <c r="F64" s="30" t="str">
        <f t="shared" si="2"/>
        <v/>
      </c>
      <c r="G64" s="3"/>
      <c r="H64" s="25" t="str">
        <f>[1]Assortiment!B276</f>
        <v>LASAGNE BOLOGNAISE 350g</v>
      </c>
      <c r="I64" s="26">
        <f>[1]Assortiment!J276</f>
        <v>10.9</v>
      </c>
      <c r="J64" s="28" t="s">
        <v>32</v>
      </c>
      <c r="K64" s="32"/>
      <c r="L64" s="30" t="str">
        <f t="shared" si="3"/>
        <v/>
      </c>
      <c r="M64" s="4"/>
    </row>
    <row r="65" spans="1:13" x14ac:dyDescent="0.25">
      <c r="A65" s="4"/>
      <c r="B65" s="25" t="str">
        <f>[1]Assortiment!B113</f>
        <v>MILLET JAUNE</v>
      </c>
      <c r="C65" s="26">
        <f>[1]Assortiment!J113</f>
        <v>3.9</v>
      </c>
      <c r="D65" s="27" t="s">
        <v>45</v>
      </c>
      <c r="E65" s="31"/>
      <c r="F65" s="30" t="str">
        <f t="shared" si="2"/>
        <v/>
      </c>
      <c r="G65" s="3"/>
      <c r="H65" s="25" t="str">
        <f>[1]Assortiment!B277</f>
        <v>SAUCISSE ROUGAIL 350g</v>
      </c>
      <c r="I65" s="26">
        <f>[1]Assortiment!J277</f>
        <v>9.4</v>
      </c>
      <c r="J65" s="28" t="s">
        <v>32</v>
      </c>
      <c r="K65" s="32"/>
      <c r="L65" s="30" t="str">
        <f t="shared" si="3"/>
        <v/>
      </c>
      <c r="M65" s="4"/>
    </row>
    <row r="66" spans="1:13" x14ac:dyDescent="0.25">
      <c r="A66" s="4"/>
      <c r="B66" s="25" t="str">
        <f>[1]Assortiment!B114</f>
        <v>SARRASIN DECORTIQUE</v>
      </c>
      <c r="C66" s="26">
        <f>[1]Assortiment!J114</f>
        <v>4.95</v>
      </c>
      <c r="D66" s="27" t="s">
        <v>45</v>
      </c>
      <c r="E66" s="31"/>
      <c r="F66" s="30" t="str">
        <f t="shared" si="2"/>
        <v/>
      </c>
      <c r="G66" s="3"/>
      <c r="H66" s="37" t="s">
        <v>10</v>
      </c>
      <c r="I66" s="44" t="s">
        <v>46</v>
      </c>
      <c r="J66" s="45"/>
      <c r="K66" s="41" t="s">
        <v>1</v>
      </c>
      <c r="L66" s="39" t="s">
        <v>2</v>
      </c>
      <c r="M66" s="4"/>
    </row>
    <row r="67" spans="1:13" x14ac:dyDescent="0.25">
      <c r="A67" s="4"/>
      <c r="B67" s="25" t="str">
        <f>[1]Assortiment!B115</f>
        <v>MELANGE LEGUMINEUSES</v>
      </c>
      <c r="C67" s="26">
        <f>[1]Assortiment!J115</f>
        <v>6.95</v>
      </c>
      <c r="D67" s="27" t="s">
        <v>45</v>
      </c>
      <c r="E67" s="31"/>
      <c r="F67" s="30" t="str">
        <f t="shared" si="2"/>
        <v/>
      </c>
      <c r="G67" s="3"/>
      <c r="H67" s="25" t="str">
        <f>[1]Assortiment!B160</f>
        <v>AMANDE ENROBEE CHOCOLAT</v>
      </c>
      <c r="I67" s="26">
        <f>[1]Assortiment!J160</f>
        <v>29.9</v>
      </c>
      <c r="J67" s="27" t="s">
        <v>45</v>
      </c>
      <c r="K67" s="31"/>
      <c r="L67" s="30" t="str">
        <f t="shared" si="3"/>
        <v/>
      </c>
      <c r="M67" s="4"/>
    </row>
    <row r="68" spans="1:13" x14ac:dyDescent="0.25">
      <c r="A68" s="4"/>
      <c r="B68" s="25" t="str">
        <f>[1]Assortiment!B116</f>
        <v>SESAME BLOND COMPLET</v>
      </c>
      <c r="C68" s="26">
        <f>[1]Assortiment!J116</f>
        <v>6.95</v>
      </c>
      <c r="D68" s="27" t="s">
        <v>45</v>
      </c>
      <c r="E68" s="31"/>
      <c r="F68" s="30" t="str">
        <f t="shared" si="2"/>
        <v/>
      </c>
      <c r="G68" s="3"/>
      <c r="H68" s="25" t="str">
        <f>[1]Assortiment!B161</f>
        <v>NOISETTE ENROBEE CHOCOLAT</v>
      </c>
      <c r="I68" s="26">
        <f>[1]Assortiment!J161</f>
        <v>29.9</v>
      </c>
      <c r="J68" s="27" t="s">
        <v>45</v>
      </c>
      <c r="K68" s="31"/>
      <c r="L68" s="30" t="str">
        <f t="shared" si="3"/>
        <v/>
      </c>
      <c r="M68" s="4"/>
    </row>
    <row r="69" spans="1:13" x14ac:dyDescent="0.25">
      <c r="A69" s="4"/>
      <c r="B69" s="25" t="str">
        <f>[1]Assortiment!B117</f>
        <v>HARICOT ROUGE</v>
      </c>
      <c r="C69" s="26">
        <f>[1]Assortiment!J117</f>
        <v>7.85</v>
      </c>
      <c r="D69" s="27" t="s">
        <v>45</v>
      </c>
      <c r="E69" s="31"/>
      <c r="F69" s="30" t="str">
        <f t="shared" si="2"/>
        <v/>
      </c>
      <c r="G69" s="3"/>
      <c r="H69" s="25" t="str">
        <f>[1]Assortiment!B102</f>
        <v>AMANDE PRALINEE</v>
      </c>
      <c r="I69" s="26">
        <f>[1]Assortiment!J102</f>
        <v>27.9</v>
      </c>
      <c r="J69" s="27" t="s">
        <v>45</v>
      </c>
      <c r="K69" s="31"/>
      <c r="L69" s="30" t="str">
        <f t="shared" si="3"/>
        <v/>
      </c>
      <c r="M69" s="4"/>
    </row>
    <row r="70" spans="1:13" x14ac:dyDescent="0.25">
      <c r="A70" s="4"/>
      <c r="B70" s="25" t="str">
        <f>[1]Assortiment!B118</f>
        <v>PETIT EPEAUTRE</v>
      </c>
      <c r="C70" s="26">
        <f>[1]Assortiment!J118</f>
        <v>5.5</v>
      </c>
      <c r="D70" s="27" t="s">
        <v>45</v>
      </c>
      <c r="E70" s="31"/>
      <c r="F70" s="30" t="str">
        <f t="shared" si="2"/>
        <v/>
      </c>
      <c r="G70" s="3"/>
      <c r="H70" s="25" t="str">
        <f>[1]Assortiment!B92</f>
        <v>CONFITURE CHATAIGNE 360 g</v>
      </c>
      <c r="I70" s="26">
        <f>[1]Assortiment!J92</f>
        <v>5.9</v>
      </c>
      <c r="J70" s="28" t="s">
        <v>32</v>
      </c>
      <c r="K70" s="32"/>
      <c r="L70" s="30" t="str">
        <f t="shared" si="3"/>
        <v/>
      </c>
      <c r="M70" s="4"/>
    </row>
    <row r="71" spans="1:13" x14ac:dyDescent="0.25">
      <c r="A71" s="4"/>
      <c r="B71" s="25" t="str">
        <f>[1]Assortiment!B119</f>
        <v>HARICOT BLANC</v>
      </c>
      <c r="C71" s="26">
        <f>[1]Assortiment!J119</f>
        <v>7.95</v>
      </c>
      <c r="D71" s="27" t="s">
        <v>45</v>
      </c>
      <c r="E71" s="31"/>
      <c r="F71" s="30" t="str">
        <f t="shared" si="2"/>
        <v/>
      </c>
      <c r="G71" s="3"/>
      <c r="H71" s="25" t="str">
        <f>[1]Assortiment!B93</f>
        <v>CONFITURE CHATAIGNE 820 g</v>
      </c>
      <c r="I71" s="26">
        <f>[1]Assortiment!J93</f>
        <v>11.95</v>
      </c>
      <c r="J71" s="28" t="s">
        <v>32</v>
      </c>
      <c r="K71" s="32"/>
      <c r="L71" s="30" t="str">
        <f t="shared" si="3"/>
        <v/>
      </c>
      <c r="M71" s="4"/>
    </row>
    <row r="72" spans="1:13" x14ac:dyDescent="0.25">
      <c r="A72" s="4"/>
      <c r="B72" s="25" t="str">
        <f>[1]Assortiment!B120</f>
        <v>HARICOT AZUKI</v>
      </c>
      <c r="C72" s="26">
        <f>[1]Assortiment!J120</f>
        <v>5.45</v>
      </c>
      <c r="D72" s="27" t="s">
        <v>45</v>
      </c>
      <c r="E72" s="31"/>
      <c r="F72" s="30" t="str">
        <f t="shared" si="2"/>
        <v/>
      </c>
      <c r="G72" s="3"/>
      <c r="H72" s="25" t="str">
        <f>[1]Assortiment!B103</f>
        <v>CONFITURE MYRTILLES 360g</v>
      </c>
      <c r="I72" s="26">
        <f>[1]Assortiment!J103</f>
        <v>7.2</v>
      </c>
      <c r="J72" s="28" t="s">
        <v>32</v>
      </c>
      <c r="K72" s="32"/>
      <c r="L72" s="30" t="str">
        <f t="shared" si="3"/>
        <v/>
      </c>
      <c r="M72" s="4"/>
    </row>
    <row r="73" spans="1:13" x14ac:dyDescent="0.25">
      <c r="A73" s="4"/>
      <c r="B73" s="25" t="str">
        <f>[1]Assortiment!B122</f>
        <v>MELANGE EPEAUTRE LENTILLES</v>
      </c>
      <c r="C73" s="26">
        <f>[1]Assortiment!J122</f>
        <v>6.95</v>
      </c>
      <c r="D73" s="27" t="s">
        <v>45</v>
      </c>
      <c r="E73" s="31"/>
      <c r="F73" s="30" t="str">
        <f t="shared" si="2"/>
        <v/>
      </c>
      <c r="G73" s="3"/>
      <c r="H73" s="25" t="s">
        <v>33</v>
      </c>
      <c r="I73" s="26">
        <f>[1]Assortiment!J89</f>
        <v>4.9000000000000004</v>
      </c>
      <c r="J73" s="28" t="s">
        <v>32</v>
      </c>
      <c r="K73" s="32"/>
      <c r="L73" s="30" t="str">
        <f t="shared" si="3"/>
        <v/>
      </c>
      <c r="M73" s="4"/>
    </row>
    <row r="74" spans="1:13" x14ac:dyDescent="0.25">
      <c r="A74" s="4"/>
      <c r="B74" s="25" t="str">
        <f>[1]Assortiment!B123</f>
        <v>FLAGEOLET VERT</v>
      </c>
      <c r="C74" s="26">
        <f>[1]Assortiment!J123</f>
        <v>8.9499999999999993</v>
      </c>
      <c r="D74" s="27" t="s">
        <v>45</v>
      </c>
      <c r="E74" s="31"/>
      <c r="F74" s="30" t="str">
        <f t="shared" si="2"/>
        <v/>
      </c>
      <c r="G74" s="3"/>
      <c r="H74" s="25" t="s">
        <v>34</v>
      </c>
      <c r="I74" s="26">
        <f>[1]Assortiment!J89</f>
        <v>4.9000000000000004</v>
      </c>
      <c r="J74" s="28" t="s">
        <v>32</v>
      </c>
      <c r="K74" s="32"/>
      <c r="L74" s="30" t="str">
        <f t="shared" si="3"/>
        <v/>
      </c>
      <c r="M74" s="4"/>
    </row>
    <row r="75" spans="1:13" x14ac:dyDescent="0.25">
      <c r="A75" s="4"/>
      <c r="B75" s="37" t="s">
        <v>8</v>
      </c>
      <c r="C75" s="44" t="s">
        <v>46</v>
      </c>
      <c r="D75" s="45"/>
      <c r="E75" s="38" t="s">
        <v>1</v>
      </c>
      <c r="F75" s="39" t="s">
        <v>2</v>
      </c>
      <c r="G75" s="3"/>
      <c r="H75" s="25" t="s">
        <v>35</v>
      </c>
      <c r="I75" s="26">
        <f>[1]Assortiment!J89</f>
        <v>4.9000000000000004</v>
      </c>
      <c r="J75" s="28" t="s">
        <v>32</v>
      </c>
      <c r="K75" s="32"/>
      <c r="L75" s="30" t="str">
        <f t="shared" si="3"/>
        <v/>
      </c>
      <c r="M75" s="4"/>
    </row>
    <row r="76" spans="1:13" x14ac:dyDescent="0.25">
      <c r="A76" s="4"/>
      <c r="B76" s="25" t="str">
        <f>[1]Assortiment!B12</f>
        <v>SEL GROS Guérande</v>
      </c>
      <c r="C76" s="26">
        <f>[1]Assortiment!J12</f>
        <v>2.9</v>
      </c>
      <c r="D76" s="27" t="s">
        <v>45</v>
      </c>
      <c r="E76" s="31"/>
      <c r="F76" s="30" t="str">
        <f t="shared" ref="F76:F86" si="4">IF(E76=0,"",(C76*E76))</f>
        <v/>
      </c>
      <c r="G76" s="3"/>
      <c r="H76" s="25" t="s">
        <v>36</v>
      </c>
      <c r="I76" s="26">
        <f>[1]Assortiment!J89</f>
        <v>4.9000000000000004</v>
      </c>
      <c r="J76" s="28" t="s">
        <v>32</v>
      </c>
      <c r="K76" s="32"/>
      <c r="L76" s="30" t="str">
        <f t="shared" si="3"/>
        <v/>
      </c>
      <c r="M76" s="4"/>
    </row>
    <row r="77" spans="1:13" x14ac:dyDescent="0.25">
      <c r="A77" s="4"/>
      <c r="B77" s="25" t="str">
        <f>[1]Assortiment!B13</f>
        <v>SEL FIN Guérande</v>
      </c>
      <c r="C77" s="26">
        <f>[1]Assortiment!J13</f>
        <v>4.9000000000000004</v>
      </c>
      <c r="D77" s="27" t="s">
        <v>45</v>
      </c>
      <c r="E77" s="31"/>
      <c r="F77" s="30" t="str">
        <f t="shared" si="4"/>
        <v/>
      </c>
      <c r="G77" s="3"/>
      <c r="H77" s="25" t="s">
        <v>37</v>
      </c>
      <c r="I77" s="26">
        <f>[1]Assortiment!J89</f>
        <v>4.9000000000000004</v>
      </c>
      <c r="J77" s="28" t="s">
        <v>32</v>
      </c>
      <c r="K77" s="32"/>
      <c r="L77" s="30" t="str">
        <f t="shared" si="3"/>
        <v/>
      </c>
      <c r="M77" s="4"/>
    </row>
    <row r="78" spans="1:13" x14ac:dyDescent="0.25">
      <c r="A78" s="4"/>
      <c r="B78" s="25" t="str">
        <f>[1]Assortiment!B11</f>
        <v>GOMASIO</v>
      </c>
      <c r="C78" s="26">
        <f>[1]Assortiment!J11</f>
        <v>11.9</v>
      </c>
      <c r="D78" s="27" t="s">
        <v>45</v>
      </c>
      <c r="E78" s="31"/>
      <c r="F78" s="30" t="str">
        <f t="shared" si="4"/>
        <v/>
      </c>
      <c r="G78" s="3"/>
      <c r="H78" s="25" t="str">
        <f>[1]Assortiment!B147</f>
        <v>MIEL LAVANDE 500g</v>
      </c>
      <c r="I78" s="26">
        <f>[1]Assortiment!J147</f>
        <v>13.5</v>
      </c>
      <c r="J78" s="28" t="s">
        <v>32</v>
      </c>
      <c r="K78" s="32"/>
      <c r="L78" s="30" t="str">
        <f t="shared" si="3"/>
        <v/>
      </c>
      <c r="M78" s="4"/>
    </row>
    <row r="79" spans="1:13" x14ac:dyDescent="0.25">
      <c r="A79" s="4"/>
      <c r="B79" s="25" t="str">
        <f>[1]Assortiment!B253</f>
        <v>MOUTARDE ANCIENNE 350G</v>
      </c>
      <c r="C79" s="26">
        <f>[1]Assortiment!J253</f>
        <v>5.2</v>
      </c>
      <c r="D79" s="28" t="s">
        <v>32</v>
      </c>
      <c r="E79" s="32"/>
      <c r="F79" s="30" t="str">
        <f t="shared" si="4"/>
        <v/>
      </c>
      <c r="G79" s="3"/>
      <c r="H79" s="43" t="s">
        <v>74</v>
      </c>
      <c r="I79" s="26">
        <f>[1]Assortiment!J148</f>
        <v>12.5</v>
      </c>
      <c r="J79" s="28" t="s">
        <v>32</v>
      </c>
      <c r="K79" s="32"/>
      <c r="L79" s="30" t="str">
        <f t="shared" si="3"/>
        <v/>
      </c>
      <c r="M79" s="4"/>
    </row>
    <row r="80" spans="1:13" x14ac:dyDescent="0.25">
      <c r="A80" s="4"/>
      <c r="B80" s="25" t="str">
        <f>[1]Assortiment!B254</f>
        <v>MOUTARDE DIJON 350G</v>
      </c>
      <c r="C80" s="26">
        <f>[1]Assortiment!J254</f>
        <v>4.9000000000000004</v>
      </c>
      <c r="D80" s="28" t="s">
        <v>32</v>
      </c>
      <c r="E80" s="32"/>
      <c r="F80" s="30" t="str">
        <f t="shared" si="4"/>
        <v/>
      </c>
      <c r="G80" s="3"/>
      <c r="H80" s="25" t="str">
        <f>[1]Assortiment!B149</f>
        <v>MIEL SAPIN 500g</v>
      </c>
      <c r="I80" s="26">
        <f>[1]Assortiment!J149</f>
        <v>13.5</v>
      </c>
      <c r="J80" s="28" t="s">
        <v>32</v>
      </c>
      <c r="K80" s="32"/>
      <c r="L80" s="30" t="str">
        <f t="shared" si="3"/>
        <v/>
      </c>
      <c r="M80" s="4"/>
    </row>
    <row r="81" spans="1:13" x14ac:dyDescent="0.25">
      <c r="A81" s="4"/>
      <c r="B81" s="25" t="str">
        <f>[1]Assortiment!B255</f>
        <v>MOUTARDE CURCUMA 210G</v>
      </c>
      <c r="C81" s="26">
        <f>[1]Assortiment!J255</f>
        <v>4.5</v>
      </c>
      <c r="D81" s="28" t="s">
        <v>32</v>
      </c>
      <c r="E81" s="32"/>
      <c r="F81" s="30" t="str">
        <f t="shared" si="4"/>
        <v/>
      </c>
      <c r="G81" s="3"/>
      <c r="H81" s="25" t="str">
        <f>[1]Assortiment!B150</f>
        <v>MIEL TOUTES FLEURS 500g</v>
      </c>
      <c r="I81" s="26">
        <f>[1]Assortiment!J150</f>
        <v>12.5</v>
      </c>
      <c r="J81" s="28" t="s">
        <v>32</v>
      </c>
      <c r="K81" s="32"/>
      <c r="L81" s="30" t="str">
        <f t="shared" si="3"/>
        <v/>
      </c>
      <c r="M81" s="4"/>
    </row>
    <row r="82" spans="1:13" x14ac:dyDescent="0.25">
      <c r="A82" s="4"/>
      <c r="B82" s="25" t="str">
        <f>[1]Assortiment!B256</f>
        <v>MAYONNAISE 185G</v>
      </c>
      <c r="C82" s="26">
        <f>[1]Assortiment!J256</f>
        <v>4.9000000000000004</v>
      </c>
      <c r="D82" s="28" t="s">
        <v>32</v>
      </c>
      <c r="E82" s="32"/>
      <c r="F82" s="30" t="str">
        <f t="shared" si="4"/>
        <v/>
      </c>
      <c r="G82" s="3"/>
      <c r="H82" s="25" t="str">
        <f>[1]Assortiment!B151</f>
        <v>MIEL MONTAGNE 500g</v>
      </c>
      <c r="I82" s="26">
        <f>[1]Assortiment!J151</f>
        <v>12.5</v>
      </c>
      <c r="J82" s="28" t="s">
        <v>32</v>
      </c>
      <c r="K82" s="32"/>
      <c r="L82" s="30" t="str">
        <f t="shared" ref="L82:L129" si="5">IF(K82=0,"",(I82*K82))</f>
        <v/>
      </c>
      <c r="M82" s="4"/>
    </row>
    <row r="83" spans="1:13" x14ac:dyDescent="0.25">
      <c r="A83" s="4"/>
      <c r="B83" s="25" t="str">
        <f>[1]Assortiment!B20</f>
        <v>GRAINE DE CHANVRE 250G</v>
      </c>
      <c r="C83" s="26">
        <f>[1]Assortiment!J20</f>
        <v>3.95</v>
      </c>
      <c r="D83" s="28" t="s">
        <v>32</v>
      </c>
      <c r="E83" s="32"/>
      <c r="F83" s="30" t="str">
        <f t="shared" si="4"/>
        <v/>
      </c>
      <c r="G83" s="3"/>
      <c r="H83" s="25" t="str">
        <f>[1]Assortiment!B152</f>
        <v>MIEL CHATAIGNER 500g</v>
      </c>
      <c r="I83" s="26">
        <f>[1]Assortiment!J152</f>
        <v>12.5</v>
      </c>
      <c r="J83" s="28" t="s">
        <v>32</v>
      </c>
      <c r="K83" s="32"/>
      <c r="L83" s="30" t="str">
        <f t="shared" si="5"/>
        <v/>
      </c>
      <c r="M83" s="4"/>
    </row>
    <row r="84" spans="1:13" x14ac:dyDescent="0.25">
      <c r="A84" s="4"/>
      <c r="B84" s="25" t="str">
        <f>[1]Assortiment!B21</f>
        <v>GRAINE PAVOT 250G</v>
      </c>
      <c r="C84" s="26">
        <f>[1]Assortiment!J21</f>
        <v>3.9</v>
      </c>
      <c r="D84" s="28" t="s">
        <v>32</v>
      </c>
      <c r="E84" s="32"/>
      <c r="F84" s="30" t="str">
        <f t="shared" si="4"/>
        <v/>
      </c>
      <c r="G84" s="3"/>
      <c r="H84" s="25" t="str">
        <f>[1]Assortiment!B155</f>
        <v>PATE A TARTINER 700g</v>
      </c>
      <c r="I84" s="26">
        <v>12.95</v>
      </c>
      <c r="J84" s="28" t="s">
        <v>32</v>
      </c>
      <c r="K84" s="32"/>
      <c r="L84" s="30" t="str">
        <f t="shared" si="5"/>
        <v/>
      </c>
      <c r="M84" s="4"/>
    </row>
    <row r="85" spans="1:13" x14ac:dyDescent="0.25">
      <c r="A85" s="4"/>
      <c r="B85" s="25" t="str">
        <f>[1]Assortiment!B22</f>
        <v>ARROW ROOT 250G</v>
      </c>
      <c r="C85" s="26">
        <f>[1]Assortiment!J22</f>
        <v>3.35</v>
      </c>
      <c r="D85" s="28" t="s">
        <v>32</v>
      </c>
      <c r="E85" s="32"/>
      <c r="F85" s="30" t="str">
        <f t="shared" si="4"/>
        <v/>
      </c>
      <c r="G85" s="3"/>
      <c r="H85" s="43" t="s">
        <v>73</v>
      </c>
      <c r="I85" s="26">
        <v>5.5</v>
      </c>
      <c r="J85" s="28" t="s">
        <v>32</v>
      </c>
      <c r="K85" s="32"/>
      <c r="L85" s="30" t="str">
        <f t="shared" si="5"/>
        <v/>
      </c>
      <c r="M85" s="4"/>
    </row>
    <row r="86" spans="1:13" x14ac:dyDescent="0.25">
      <c r="A86" s="4"/>
      <c r="B86" s="25" t="str">
        <f>[1]Assortiment!B33</f>
        <v>GRAINE DE CHIA 250G</v>
      </c>
      <c r="C86" s="26">
        <f>[1]Assortiment!J33</f>
        <v>5.85</v>
      </c>
      <c r="D86" s="28" t="s">
        <v>32</v>
      </c>
      <c r="E86" s="32"/>
      <c r="F86" s="30" t="str">
        <f t="shared" si="4"/>
        <v/>
      </c>
      <c r="G86" s="3"/>
      <c r="H86" s="25" t="str">
        <f>[1]Assortiment!B201</f>
        <v>CROQ. AMANDES NOISET.</v>
      </c>
      <c r="I86" s="26">
        <f>[1]Assortiment!J201</f>
        <v>0.3</v>
      </c>
      <c r="J86" s="28" t="s">
        <v>32</v>
      </c>
      <c r="K86" s="32"/>
      <c r="L86" s="30" t="str">
        <f t="shared" si="5"/>
        <v/>
      </c>
      <c r="M86" s="4"/>
    </row>
    <row r="87" spans="1:13" x14ac:dyDescent="0.25">
      <c r="A87" s="4"/>
      <c r="B87" s="37" t="s">
        <v>14</v>
      </c>
      <c r="C87" s="44" t="s">
        <v>46</v>
      </c>
      <c r="D87" s="45"/>
      <c r="E87" s="38" t="s">
        <v>1</v>
      </c>
      <c r="F87" s="39" t="s">
        <v>2</v>
      </c>
      <c r="G87" s="3"/>
      <c r="H87" s="25" t="str">
        <f>[1]Assortiment!B202</f>
        <v>CROQUANT NATURE</v>
      </c>
      <c r="I87" s="26">
        <f>[1]Assortiment!J202</f>
        <v>0.5</v>
      </c>
      <c r="J87" s="28" t="s">
        <v>32</v>
      </c>
      <c r="K87" s="32"/>
      <c r="L87" s="30" t="str">
        <f t="shared" si="5"/>
        <v/>
      </c>
      <c r="M87" s="4"/>
    </row>
    <row r="88" spans="1:13" x14ac:dyDescent="0.25">
      <c r="A88" s="4"/>
      <c r="B88" s="25" t="str">
        <f>[1]Assortiment!B197</f>
        <v>SUCRE MI-BLANC</v>
      </c>
      <c r="C88" s="26">
        <f>[1]Assortiment!J197</f>
        <v>3.9</v>
      </c>
      <c r="D88" s="27" t="s">
        <v>45</v>
      </c>
      <c r="E88" s="31"/>
      <c r="F88" s="30" t="str">
        <f t="shared" ref="F88:F94" si="6">IF(E88=0,"",(C88*E88))</f>
        <v/>
      </c>
      <c r="G88" s="3"/>
      <c r="H88" s="25" t="str">
        <f>[1]Assortiment!B203</f>
        <v>PALET CATHARE BEURRE</v>
      </c>
      <c r="I88" s="26">
        <f>[1]Assortiment!J203</f>
        <v>0.5</v>
      </c>
      <c r="J88" s="28" t="s">
        <v>32</v>
      </c>
      <c r="K88" s="32"/>
      <c r="L88" s="30" t="str">
        <f t="shared" si="5"/>
        <v/>
      </c>
      <c r="M88" s="4"/>
    </row>
    <row r="89" spans="1:13" x14ac:dyDescent="0.25">
      <c r="A89" s="4"/>
      <c r="B89" s="25" t="str">
        <f>[1]Assortiment!B196</f>
        <v>SUCRE RAPADURA</v>
      </c>
      <c r="C89" s="26">
        <f>[1]Assortiment!J196</f>
        <v>8.4499999999999993</v>
      </c>
      <c r="D89" s="27" t="s">
        <v>45</v>
      </c>
      <c r="E89" s="31"/>
      <c r="F89" s="30" t="str">
        <f t="shared" si="6"/>
        <v/>
      </c>
      <c r="G89" s="3"/>
      <c r="H89" s="25" t="str">
        <f>[1]Assortiment!B204</f>
        <v>SABLE CITRON LAVANDE</v>
      </c>
      <c r="I89" s="26">
        <f>[1]Assortiment!J204</f>
        <v>0.3</v>
      </c>
      <c r="J89" s="28" t="s">
        <v>32</v>
      </c>
      <c r="K89" s="32"/>
      <c r="L89" s="30" t="str">
        <f t="shared" si="5"/>
        <v/>
      </c>
      <c r="M89" s="4"/>
    </row>
    <row r="90" spans="1:13" x14ac:dyDescent="0.25">
      <c r="A90" s="4"/>
      <c r="B90" s="25" t="str">
        <f>[1]Assortiment!B212</f>
        <v>PALET CHOC. NOIR 70%</v>
      </c>
      <c r="C90" s="26">
        <f>[1]Assortiment!J212</f>
        <v>19.899999999999999</v>
      </c>
      <c r="D90" s="27" t="s">
        <v>45</v>
      </c>
      <c r="E90" s="31"/>
      <c r="F90" s="30" t="str">
        <f t="shared" si="6"/>
        <v/>
      </c>
      <c r="G90" s="3"/>
      <c r="H90" s="25" t="str">
        <f>[1]Assortiment!B205</f>
        <v>COOKIE PEPITE CHOCO.</v>
      </c>
      <c r="I90" s="26">
        <f>[1]Assortiment!J205</f>
        <v>0.5</v>
      </c>
      <c r="J90" s="28" t="s">
        <v>32</v>
      </c>
      <c r="K90" s="32"/>
      <c r="L90" s="30" t="str">
        <f t="shared" si="5"/>
        <v/>
      </c>
      <c r="M90" s="4"/>
    </row>
    <row r="91" spans="1:13" x14ac:dyDescent="0.25">
      <c r="A91" s="4"/>
      <c r="B91" s="25" t="str">
        <f>[1]Assortiment!B214</f>
        <v>PEPITES CHOC. NOIR 60%</v>
      </c>
      <c r="C91" s="26">
        <f>[1]Assortiment!J214</f>
        <v>19.5</v>
      </c>
      <c r="D91" s="27" t="s">
        <v>45</v>
      </c>
      <c r="E91" s="31"/>
      <c r="F91" s="30" t="str">
        <f t="shared" si="6"/>
        <v/>
      </c>
      <c r="G91" s="3"/>
      <c r="H91" s="25" t="str">
        <f>[1]Assortiment!B206</f>
        <v>COOK. CANNEBERGE NOIX</v>
      </c>
      <c r="I91" s="26">
        <f>[1]Assortiment!J206</f>
        <v>0.5</v>
      </c>
      <c r="J91" s="28" t="s">
        <v>32</v>
      </c>
      <c r="K91" s="32"/>
      <c r="L91" s="30" t="str">
        <f t="shared" si="5"/>
        <v/>
      </c>
      <c r="M91" s="4"/>
    </row>
    <row r="92" spans="1:13" x14ac:dyDescent="0.25">
      <c r="A92" s="4"/>
      <c r="B92" s="25" t="str">
        <f>[1]Assortiment!B216</f>
        <v>CACAO MAIGRE 250G</v>
      </c>
      <c r="C92" s="26">
        <f>[1]Assortiment!J216</f>
        <v>5.9</v>
      </c>
      <c r="D92" s="28" t="s">
        <v>32</v>
      </c>
      <c r="E92" s="32"/>
      <c r="F92" s="30" t="str">
        <f t="shared" si="6"/>
        <v/>
      </c>
      <c r="G92" s="3"/>
      <c r="H92" s="25" t="str">
        <f>[1]Assortiment!B207</f>
        <v>SABLE ABRIC. CARAMEL</v>
      </c>
      <c r="I92" s="26">
        <f>[1]Assortiment!J207</f>
        <v>0.3</v>
      </c>
      <c r="J92" s="28" t="s">
        <v>32</v>
      </c>
      <c r="K92" s="32"/>
      <c r="L92" s="30" t="str">
        <f t="shared" si="5"/>
        <v/>
      </c>
      <c r="M92" s="4"/>
    </row>
    <row r="93" spans="1:13" x14ac:dyDescent="0.25">
      <c r="A93" s="4"/>
      <c r="B93" s="29" t="str">
        <f>[1]Assortiment!B198</f>
        <v>LEVURE MALTEE non bio</v>
      </c>
      <c r="C93" s="26">
        <f>[1]Assortiment!J198</f>
        <v>16.899999999999999</v>
      </c>
      <c r="D93" s="27" t="s">
        <v>45</v>
      </c>
      <c r="E93" s="31"/>
      <c r="F93" s="30" t="str">
        <f t="shared" si="6"/>
        <v/>
      </c>
      <c r="G93" s="3"/>
      <c r="H93" s="37" t="s">
        <v>12</v>
      </c>
      <c r="I93" s="44" t="s">
        <v>46</v>
      </c>
      <c r="J93" s="45"/>
      <c r="K93" s="41" t="s">
        <v>1</v>
      </c>
      <c r="L93" s="39" t="s">
        <v>2</v>
      </c>
      <c r="M93" s="4"/>
    </row>
    <row r="94" spans="1:13" x14ac:dyDescent="0.25">
      <c r="A94" s="4"/>
      <c r="B94" s="25" t="str">
        <f>[1]Assortiment!B199</f>
        <v>MELANGE POUR SALADE</v>
      </c>
      <c r="C94" s="26">
        <f>[1]Assortiment!J199</f>
        <v>29.8</v>
      </c>
      <c r="D94" s="27" t="s">
        <v>45</v>
      </c>
      <c r="E94" s="31"/>
      <c r="F94" s="30" t="str">
        <f t="shared" si="6"/>
        <v/>
      </c>
      <c r="G94" s="3"/>
      <c r="H94" s="25" t="str">
        <f>[1]Assortiment!B195</f>
        <v>JUS DE POMME CELLIEU 1L</v>
      </c>
      <c r="I94" s="26">
        <f>[1]Assortiment!J195</f>
        <v>3.5</v>
      </c>
      <c r="J94" s="28" t="s">
        <v>32</v>
      </c>
      <c r="K94" s="32"/>
      <c r="L94" s="30" t="str">
        <f t="shared" si="5"/>
        <v/>
      </c>
      <c r="M94" s="4"/>
    </row>
    <row r="95" spans="1:13" x14ac:dyDescent="0.25">
      <c r="A95" s="4"/>
      <c r="B95" s="37" t="s">
        <v>15</v>
      </c>
      <c r="C95" s="44" t="s">
        <v>46</v>
      </c>
      <c r="D95" s="45"/>
      <c r="E95" s="38" t="s">
        <v>1</v>
      </c>
      <c r="F95" s="39" t="s">
        <v>2</v>
      </c>
      <c r="G95" s="3"/>
      <c r="H95" s="43" t="s">
        <v>72</v>
      </c>
      <c r="I95" s="26">
        <f>[1]Assortiment!J208</f>
        <v>10</v>
      </c>
      <c r="J95" s="28" t="s">
        <v>32</v>
      </c>
      <c r="K95" s="32"/>
      <c r="L95" s="30" t="str">
        <f t="shared" si="5"/>
        <v/>
      </c>
      <c r="M95" s="4"/>
    </row>
    <row r="96" spans="1:13" x14ac:dyDescent="0.25">
      <c r="A96" s="4"/>
      <c r="B96" s="25" t="str">
        <f>[1]Assortiment!B218</f>
        <v>CANNELLE POUDRE 30g</v>
      </c>
      <c r="C96" s="26">
        <f>[1]Assortiment!J218</f>
        <v>3.6</v>
      </c>
      <c r="D96" s="28" t="s">
        <v>32</v>
      </c>
      <c r="E96" s="32"/>
      <c r="F96" s="30" t="str">
        <f t="shared" ref="F96:F115" si="7">IF(E96=0,"",(C96*E96))</f>
        <v/>
      </c>
      <c r="G96" s="3"/>
      <c r="H96" s="43" t="s">
        <v>69</v>
      </c>
      <c r="I96" s="26">
        <f>[1]Assortiment!J209</f>
        <v>3.5</v>
      </c>
      <c r="J96" s="28" t="s">
        <v>32</v>
      </c>
      <c r="K96" s="32"/>
      <c r="L96" s="30" t="str">
        <f t="shared" si="5"/>
        <v/>
      </c>
      <c r="M96" s="4"/>
    </row>
    <row r="97" spans="1:13" x14ac:dyDescent="0.25">
      <c r="A97" s="4"/>
      <c r="B97" s="25" t="str">
        <f>[1]Assortiment!B219</f>
        <v>CORIANDRE  GRAINE 30g</v>
      </c>
      <c r="C97" s="26">
        <f>[1]Assortiment!J219</f>
        <v>3.3</v>
      </c>
      <c r="D97" s="28" t="s">
        <v>32</v>
      </c>
      <c r="E97" s="32"/>
      <c r="F97" s="30" t="str">
        <f t="shared" si="7"/>
        <v/>
      </c>
      <c r="G97" s="3"/>
      <c r="H97" s="43" t="s">
        <v>70</v>
      </c>
      <c r="I97" s="26">
        <f>[1]Assortiment!J209</f>
        <v>3.5</v>
      </c>
      <c r="J97" s="28" t="s">
        <v>32</v>
      </c>
      <c r="K97" s="32"/>
      <c r="L97" s="30" t="str">
        <f t="shared" si="5"/>
        <v/>
      </c>
      <c r="M97" s="4"/>
    </row>
    <row r="98" spans="1:13" x14ac:dyDescent="0.25">
      <c r="A98" s="4"/>
      <c r="B98" s="25" t="str">
        <f>[1]Assortiment!B220</f>
        <v>CUMIN POUDRE 35g</v>
      </c>
      <c r="C98" s="26">
        <f>[1]Assortiment!J220</f>
        <v>3.7</v>
      </c>
      <c r="D98" s="28" t="s">
        <v>32</v>
      </c>
      <c r="E98" s="32"/>
      <c r="F98" s="30" t="str">
        <f t="shared" si="7"/>
        <v/>
      </c>
      <c r="G98" s="3"/>
      <c r="H98" s="43" t="s">
        <v>71</v>
      </c>
      <c r="I98" s="26">
        <f>[1]Assortiment!J209</f>
        <v>3.5</v>
      </c>
      <c r="J98" s="28" t="s">
        <v>32</v>
      </c>
      <c r="K98" s="32"/>
      <c r="L98" s="30" t="str">
        <f t="shared" si="5"/>
        <v/>
      </c>
      <c r="M98" s="4"/>
    </row>
    <row r="99" spans="1:13" x14ac:dyDescent="0.25">
      <c r="A99" s="4"/>
      <c r="B99" s="25" t="str">
        <f>[1]Assortiment!B221</f>
        <v>CURCUMA POUDRE 30g</v>
      </c>
      <c r="C99" s="26">
        <f>[1]Assortiment!J221</f>
        <v>3.1</v>
      </c>
      <c r="D99" s="28" t="s">
        <v>32</v>
      </c>
      <c r="E99" s="32"/>
      <c r="F99" s="30" t="str">
        <f t="shared" si="7"/>
        <v/>
      </c>
      <c r="G99" s="3"/>
      <c r="H99" s="25" t="s">
        <v>38</v>
      </c>
      <c r="I99" s="26">
        <f>[1]Assortiment!J193</f>
        <v>7.9</v>
      </c>
      <c r="J99" s="28" t="s">
        <v>32</v>
      </c>
      <c r="K99" s="32"/>
      <c r="L99" s="30" t="str">
        <f t="shared" si="5"/>
        <v/>
      </c>
      <c r="M99" s="4"/>
    </row>
    <row r="100" spans="1:13" x14ac:dyDescent="0.25">
      <c r="A100" s="4"/>
      <c r="B100" s="25" t="str">
        <f>[1]Assortiment!B222</f>
        <v>CURCUMA POUDRE 90g</v>
      </c>
      <c r="C100" s="26">
        <f>[1]Assortiment!J222</f>
        <v>4.9000000000000004</v>
      </c>
      <c r="D100" s="28" t="s">
        <v>32</v>
      </c>
      <c r="E100" s="32"/>
      <c r="F100" s="30" t="str">
        <f t="shared" si="7"/>
        <v/>
      </c>
      <c r="G100" s="3"/>
      <c r="H100" s="25" t="s">
        <v>39</v>
      </c>
      <c r="I100" s="26">
        <f>[1]Assortiment!J193</f>
        <v>7.9</v>
      </c>
      <c r="J100" s="28" t="s">
        <v>32</v>
      </c>
      <c r="K100" s="32"/>
      <c r="L100" s="30" t="str">
        <f t="shared" si="5"/>
        <v/>
      </c>
      <c r="M100" s="4"/>
    </row>
    <row r="101" spans="1:13" x14ac:dyDescent="0.25">
      <c r="A101" s="4"/>
      <c r="B101" s="25" t="str">
        <f>[1]Assortiment!B223</f>
        <v>MUSCADE POUDRE 40g</v>
      </c>
      <c r="C101" s="26">
        <f>[1]Assortiment!J223</f>
        <v>6.1</v>
      </c>
      <c r="D101" s="28" t="s">
        <v>32</v>
      </c>
      <c r="E101" s="32"/>
      <c r="F101" s="30" t="str">
        <f t="shared" si="7"/>
        <v/>
      </c>
      <c r="G101" s="3"/>
      <c r="H101" s="25" t="s">
        <v>40</v>
      </c>
      <c r="I101" s="26">
        <f>[1]Assortiment!J193</f>
        <v>7.9</v>
      </c>
      <c r="J101" s="28" t="s">
        <v>32</v>
      </c>
      <c r="K101" s="32"/>
      <c r="L101" s="30" t="str">
        <f t="shared" si="5"/>
        <v/>
      </c>
      <c r="M101" s="4"/>
    </row>
    <row r="102" spans="1:13" x14ac:dyDescent="0.25">
      <c r="A102" s="4"/>
      <c r="B102" s="25" t="str">
        <f>[1]Assortiment!B224</f>
        <v>PIMENT DE CAYENNE 40g</v>
      </c>
      <c r="C102" s="26">
        <f>[1]Assortiment!J224</f>
        <v>4.0999999999999996</v>
      </c>
      <c r="D102" s="28" t="s">
        <v>32</v>
      </c>
      <c r="E102" s="32"/>
      <c r="F102" s="30" t="str">
        <f t="shared" si="7"/>
        <v/>
      </c>
      <c r="G102" s="3"/>
      <c r="H102" s="25" t="s">
        <v>41</v>
      </c>
      <c r="I102" s="26">
        <f>[1]Assortiment!J193</f>
        <v>7.9</v>
      </c>
      <c r="J102" s="28" t="s">
        <v>32</v>
      </c>
      <c r="K102" s="32"/>
      <c r="L102" s="30" t="str">
        <f t="shared" si="5"/>
        <v/>
      </c>
      <c r="M102" s="4"/>
    </row>
    <row r="103" spans="1:13" x14ac:dyDescent="0.25">
      <c r="A103" s="4"/>
      <c r="B103" s="25" t="str">
        <f>[1]Assortiment!B228</f>
        <v>PAPRIKA 35g</v>
      </c>
      <c r="C103" s="26">
        <f>[1]Assortiment!J228</f>
        <v>3.8</v>
      </c>
      <c r="D103" s="28" t="s">
        <v>32</v>
      </c>
      <c r="E103" s="32"/>
      <c r="F103" s="30" t="str">
        <f t="shared" si="7"/>
        <v/>
      </c>
      <c r="G103" s="3"/>
      <c r="H103" s="25" t="s">
        <v>42</v>
      </c>
      <c r="I103" s="26">
        <f>[1]Assortiment!J193</f>
        <v>7.9</v>
      </c>
      <c r="J103" s="28" t="s">
        <v>32</v>
      </c>
      <c r="K103" s="32"/>
      <c r="L103" s="30" t="str">
        <f t="shared" si="5"/>
        <v/>
      </c>
      <c r="M103" s="4"/>
    </row>
    <row r="104" spans="1:13" x14ac:dyDescent="0.25">
      <c r="A104" s="4"/>
      <c r="B104" s="25" t="str">
        <f>[1]Assortiment!B229</f>
        <v>BASILIC FEUILLES 35g</v>
      </c>
      <c r="C104" s="26">
        <f>[1]Assortiment!J229</f>
        <v>4.3</v>
      </c>
      <c r="D104" s="28" t="s">
        <v>32</v>
      </c>
      <c r="E104" s="32"/>
      <c r="F104" s="30" t="str">
        <f t="shared" si="7"/>
        <v/>
      </c>
      <c r="G104" s="3"/>
      <c r="H104" s="25" t="s">
        <v>43</v>
      </c>
      <c r="I104" s="26">
        <f>[1]Assortiment!J193</f>
        <v>7.9</v>
      </c>
      <c r="J104" s="28" t="s">
        <v>32</v>
      </c>
      <c r="K104" s="32"/>
      <c r="L104" s="30" t="str">
        <f t="shared" si="5"/>
        <v/>
      </c>
      <c r="M104" s="4"/>
    </row>
    <row r="105" spans="1:13" x14ac:dyDescent="0.25">
      <c r="A105" s="4"/>
      <c r="B105" s="25" t="str">
        <f>[1]Assortiment!B230</f>
        <v>HERBES DE PROVENCE 40g</v>
      </c>
      <c r="C105" s="26">
        <f>[1]Assortiment!J230</f>
        <v>4.8</v>
      </c>
      <c r="D105" s="28" t="s">
        <v>32</v>
      </c>
      <c r="E105" s="32"/>
      <c r="F105" s="30" t="str">
        <f t="shared" si="7"/>
        <v/>
      </c>
      <c r="G105" s="3"/>
      <c r="H105" s="25" t="s">
        <v>16</v>
      </c>
      <c r="I105" s="26">
        <f>[1]Assortiment!J127</f>
        <v>6</v>
      </c>
      <c r="J105" s="28" t="s">
        <v>32</v>
      </c>
      <c r="K105" s="32"/>
      <c r="L105" s="30" t="str">
        <f t="shared" si="5"/>
        <v/>
      </c>
      <c r="M105" s="4"/>
    </row>
    <row r="106" spans="1:13" x14ac:dyDescent="0.25">
      <c r="A106" s="4"/>
      <c r="B106" s="25" t="str">
        <f>[1]Assortiment!B231</f>
        <v>ORIGAN FEUILLES 25g</v>
      </c>
      <c r="C106" s="26">
        <f>[1]Assortiment!J231</f>
        <v>3.7</v>
      </c>
      <c r="D106" s="28" t="s">
        <v>32</v>
      </c>
      <c r="E106" s="32"/>
      <c r="F106" s="30" t="str">
        <f t="shared" si="7"/>
        <v/>
      </c>
      <c r="G106" s="3"/>
      <c r="H106" s="25" t="s">
        <v>17</v>
      </c>
      <c r="I106" s="26">
        <f>[1]Assortiment!J127</f>
        <v>6</v>
      </c>
      <c r="J106" s="28" t="s">
        <v>32</v>
      </c>
      <c r="K106" s="32"/>
      <c r="L106" s="30" t="str">
        <f t="shared" si="5"/>
        <v/>
      </c>
      <c r="M106" s="4"/>
    </row>
    <row r="107" spans="1:13" x14ac:dyDescent="0.25">
      <c r="A107" s="4"/>
      <c r="B107" s="25" t="str">
        <f>[1]Assortiment!B232</f>
        <v>THYM FEUILLES 30g</v>
      </c>
      <c r="C107" s="26">
        <f>[1]Assortiment!J232</f>
        <v>3.8</v>
      </c>
      <c r="D107" s="28" t="s">
        <v>32</v>
      </c>
      <c r="E107" s="32"/>
      <c r="F107" s="30" t="str">
        <f t="shared" si="7"/>
        <v/>
      </c>
      <c r="G107" s="3"/>
      <c r="H107" s="25" t="s">
        <v>18</v>
      </c>
      <c r="I107" s="26">
        <f>[1]Assortiment!J127</f>
        <v>6</v>
      </c>
      <c r="J107" s="28" t="s">
        <v>32</v>
      </c>
      <c r="K107" s="32"/>
      <c r="L107" s="30" t="str">
        <f t="shared" si="5"/>
        <v/>
      </c>
      <c r="M107" s="4"/>
    </row>
    <row r="108" spans="1:13" x14ac:dyDescent="0.25">
      <c r="A108" s="4"/>
      <c r="B108" s="25" t="str">
        <f>[1]Assortiment!B234</f>
        <v>CURRY DE MADRAS 35g</v>
      </c>
      <c r="C108" s="26">
        <f>[1]Assortiment!J234</f>
        <v>3.5</v>
      </c>
      <c r="D108" s="28" t="s">
        <v>32</v>
      </c>
      <c r="E108" s="32"/>
      <c r="F108" s="30" t="str">
        <f t="shared" si="7"/>
        <v/>
      </c>
      <c r="G108" s="3"/>
      <c r="H108" s="25" t="s">
        <v>19</v>
      </c>
      <c r="I108" s="26">
        <f>[1]Assortiment!J127</f>
        <v>6</v>
      </c>
      <c r="J108" s="28" t="s">
        <v>32</v>
      </c>
      <c r="K108" s="32"/>
      <c r="L108" s="30" t="str">
        <f t="shared" si="5"/>
        <v/>
      </c>
      <c r="M108" s="4"/>
    </row>
    <row r="109" spans="1:13" x14ac:dyDescent="0.25">
      <c r="A109" s="4"/>
      <c r="B109" s="25" t="str">
        <f>[1]Assortiment!B235</f>
        <v>RAS-EL-HANOUT ROSE 30g</v>
      </c>
      <c r="C109" s="26">
        <f>[1]Assortiment!J235</f>
        <v>3.7</v>
      </c>
      <c r="D109" s="28" t="s">
        <v>32</v>
      </c>
      <c r="E109" s="32"/>
      <c r="F109" s="30" t="str">
        <f t="shared" si="7"/>
        <v/>
      </c>
      <c r="G109" s="3"/>
      <c r="H109" s="25" t="s">
        <v>20</v>
      </c>
      <c r="I109" s="26">
        <f>[1]Assortiment!J127</f>
        <v>6</v>
      </c>
      <c r="J109" s="28" t="s">
        <v>32</v>
      </c>
      <c r="K109" s="32"/>
      <c r="L109" s="30" t="str">
        <f t="shared" si="5"/>
        <v/>
      </c>
      <c r="M109" s="4"/>
    </row>
    <row r="110" spans="1:13" x14ac:dyDescent="0.25">
      <c r="A110" s="4"/>
      <c r="B110" s="25" t="str">
        <f>[1]Assortiment!B238</f>
        <v>CLOUS DE GIROFLE</v>
      </c>
      <c r="C110" s="26">
        <f>[1]Assortiment!J238</f>
        <v>3.45</v>
      </c>
      <c r="D110" s="28" t="s">
        <v>32</v>
      </c>
      <c r="E110" s="32"/>
      <c r="F110" s="30" t="str">
        <f t="shared" si="7"/>
        <v/>
      </c>
      <c r="G110" s="3"/>
      <c r="H110" s="25" t="s">
        <v>21</v>
      </c>
      <c r="I110" s="26">
        <f>[1]Assortiment!J127</f>
        <v>6</v>
      </c>
      <c r="J110" s="28" t="s">
        <v>32</v>
      </c>
      <c r="K110" s="32"/>
      <c r="L110" s="30" t="str">
        <f t="shared" si="5"/>
        <v/>
      </c>
      <c r="M110" s="4"/>
    </row>
    <row r="111" spans="1:13" x14ac:dyDescent="0.25">
      <c r="A111" s="4"/>
      <c r="B111" s="25" t="str">
        <f>[1]Assortiment!B239</f>
        <v>GOUSSES DE VANILLE X3</v>
      </c>
      <c r="C111" s="26">
        <f>[1]Assortiment!J239</f>
        <v>14.7</v>
      </c>
      <c r="D111" s="28" t="s">
        <v>32</v>
      </c>
      <c r="E111" s="32"/>
      <c r="F111" s="30" t="str">
        <f t="shared" si="7"/>
        <v/>
      </c>
      <c r="G111" s="3"/>
      <c r="H111" s="25" t="s">
        <v>22</v>
      </c>
      <c r="I111" s="26">
        <f>[1]Assortiment!J128</f>
        <v>3</v>
      </c>
      <c r="J111" s="28" t="s">
        <v>32</v>
      </c>
      <c r="K111" s="32"/>
      <c r="L111" s="30" t="str">
        <f t="shared" si="5"/>
        <v/>
      </c>
      <c r="M111" s="4"/>
    </row>
    <row r="112" spans="1:13" x14ac:dyDescent="0.25">
      <c r="A112" s="4"/>
      <c r="B112" s="25" t="str">
        <f>[1]Assortiment!B240</f>
        <v>POIVRE NOIR GRAINS 50g</v>
      </c>
      <c r="C112" s="26">
        <f>[1]Assortiment!J240</f>
        <v>4.95</v>
      </c>
      <c r="D112" s="28" t="s">
        <v>32</v>
      </c>
      <c r="E112" s="32"/>
      <c r="F112" s="30" t="str">
        <f t="shared" si="7"/>
        <v/>
      </c>
      <c r="G112" s="3"/>
      <c r="H112" s="25" t="s">
        <v>23</v>
      </c>
      <c r="I112" s="26">
        <f>[1]Assortiment!J128</f>
        <v>3</v>
      </c>
      <c r="J112" s="28" t="s">
        <v>32</v>
      </c>
      <c r="K112" s="32"/>
      <c r="L112" s="30" t="str">
        <f t="shared" si="5"/>
        <v/>
      </c>
      <c r="M112" s="4"/>
    </row>
    <row r="113" spans="1:13" x14ac:dyDescent="0.25">
      <c r="A113" s="4"/>
      <c r="B113" s="25" t="str">
        <f>[1]Assortiment!B241</f>
        <v>Mélange 5 baies recharge 40gr</v>
      </c>
      <c r="C113" s="26">
        <f>[1]Assortiment!J241</f>
        <v>4.9000000000000004</v>
      </c>
      <c r="D113" s="28" t="s">
        <v>32</v>
      </c>
      <c r="E113" s="32"/>
      <c r="F113" s="30" t="str">
        <f t="shared" si="7"/>
        <v/>
      </c>
      <c r="G113" s="3"/>
      <c r="H113" s="25" t="s">
        <v>24</v>
      </c>
      <c r="I113" s="26">
        <f>[1]Assortiment!J128</f>
        <v>3</v>
      </c>
      <c r="J113" s="28" t="s">
        <v>32</v>
      </c>
      <c r="K113" s="32"/>
      <c r="L113" s="30" t="str">
        <f t="shared" si="5"/>
        <v/>
      </c>
      <c r="M113" s="4"/>
    </row>
    <row r="114" spans="1:13" x14ac:dyDescent="0.25">
      <c r="A114" s="4"/>
      <c r="B114" s="25" t="str">
        <f>[1]Assortiment!B247</f>
        <v>Gingembre poudre 30g</v>
      </c>
      <c r="C114" s="26">
        <f>[1]Assortiment!J247</f>
        <v>3.9</v>
      </c>
      <c r="D114" s="28" t="s">
        <v>32</v>
      </c>
      <c r="E114" s="32"/>
      <c r="F114" s="30" t="str">
        <f t="shared" si="7"/>
        <v/>
      </c>
      <c r="G114" s="3"/>
      <c r="H114" s="25" t="s">
        <v>25</v>
      </c>
      <c r="I114" s="26">
        <f>[1]Assortiment!J128</f>
        <v>3</v>
      </c>
      <c r="J114" s="28" t="s">
        <v>32</v>
      </c>
      <c r="K114" s="32"/>
      <c r="L114" s="30" t="str">
        <f t="shared" si="5"/>
        <v/>
      </c>
      <c r="M114" s="4"/>
    </row>
    <row r="115" spans="1:13" x14ac:dyDescent="0.25">
      <c r="A115" s="4"/>
      <c r="B115" s="25" t="str">
        <f>[1]Assortiment!B248</f>
        <v>Bouquet garni</v>
      </c>
      <c r="C115" s="26">
        <f>[1]Assortiment!J248</f>
        <v>4.9000000000000004</v>
      </c>
      <c r="D115" s="28" t="s">
        <v>32</v>
      </c>
      <c r="E115" s="32"/>
      <c r="F115" s="30" t="str">
        <f t="shared" si="7"/>
        <v/>
      </c>
      <c r="G115" s="3"/>
      <c r="H115" s="25" t="s">
        <v>26</v>
      </c>
      <c r="I115" s="26">
        <f>[1]Assortiment!J128</f>
        <v>3</v>
      </c>
      <c r="J115" s="28" t="s">
        <v>32</v>
      </c>
      <c r="K115" s="32"/>
      <c r="L115" s="30" t="str">
        <f t="shared" si="5"/>
        <v/>
      </c>
      <c r="M115" s="4"/>
    </row>
    <row r="116" spans="1:13" x14ac:dyDescent="0.25">
      <c r="A116" s="4"/>
      <c r="B116" s="37" t="s">
        <v>11</v>
      </c>
      <c r="C116" s="44" t="s">
        <v>46</v>
      </c>
      <c r="D116" s="45"/>
      <c r="E116" s="38" t="s">
        <v>1</v>
      </c>
      <c r="F116" s="39" t="s">
        <v>2</v>
      </c>
      <c r="G116" s="3"/>
      <c r="H116" s="25" t="s">
        <v>27</v>
      </c>
      <c r="I116" s="26">
        <f>[1]Assortiment!J128</f>
        <v>3</v>
      </c>
      <c r="J116" s="28" t="s">
        <v>32</v>
      </c>
      <c r="K116" s="32"/>
      <c r="L116" s="30" t="str">
        <f t="shared" si="5"/>
        <v/>
      </c>
      <c r="M116" s="4"/>
    </row>
    <row r="117" spans="1:13" x14ac:dyDescent="0.25">
      <c r="A117" s="4"/>
      <c r="B117" s="25" t="str">
        <f>[1]Assortiment!B211</f>
        <v>FLOCON CHATAIGNE</v>
      </c>
      <c r="C117" s="26">
        <f>[1]Assortiment!J211</f>
        <v>29.95</v>
      </c>
      <c r="D117" s="27" t="s">
        <v>45</v>
      </c>
      <c r="E117" s="31"/>
      <c r="F117" s="30" t="str">
        <f t="shared" ref="F117:F131" si="8">IF(E117=0,"",(C117*E117))</f>
        <v/>
      </c>
      <c r="G117" s="3"/>
      <c r="H117" s="25" t="s">
        <v>28</v>
      </c>
      <c r="I117" s="26">
        <f>[1]Assortiment!J194</f>
        <v>13.8</v>
      </c>
      <c r="J117" s="28" t="s">
        <v>32</v>
      </c>
      <c r="K117" s="32"/>
      <c r="L117" s="30" t="str">
        <f t="shared" si="5"/>
        <v/>
      </c>
      <c r="M117" s="4"/>
    </row>
    <row r="118" spans="1:13" x14ac:dyDescent="0.25">
      <c r="A118" s="4"/>
      <c r="B118" s="25" t="str">
        <f>[1]Assortiment!B134</f>
        <v>MUESLI CHOCOLAT</v>
      </c>
      <c r="C118" s="26">
        <f>[1]Assortiment!J134</f>
        <v>9.9499999999999993</v>
      </c>
      <c r="D118" s="27" t="s">
        <v>45</v>
      </c>
      <c r="E118" s="31"/>
      <c r="F118" s="30" t="str">
        <f t="shared" si="8"/>
        <v/>
      </c>
      <c r="G118" s="3"/>
      <c r="H118" s="25" t="s">
        <v>29</v>
      </c>
      <c r="I118" s="26">
        <f>[1]Assortiment!J194</f>
        <v>13.8</v>
      </c>
      <c r="J118" s="28" t="s">
        <v>32</v>
      </c>
      <c r="K118" s="32"/>
      <c r="L118" s="30" t="str">
        <f t="shared" si="5"/>
        <v/>
      </c>
      <c r="M118" s="4"/>
    </row>
    <row r="119" spans="1:13" x14ac:dyDescent="0.25">
      <c r="A119" s="4"/>
      <c r="B119" s="25" t="str">
        <f>[1]Assortiment!B135</f>
        <v>MUESLI MONTAGNARD</v>
      </c>
      <c r="C119" s="26">
        <f>[1]Assortiment!J135</f>
        <v>8.4499999999999993</v>
      </c>
      <c r="D119" s="27" t="s">
        <v>45</v>
      </c>
      <c r="E119" s="31"/>
      <c r="F119" s="30" t="str">
        <f t="shared" si="8"/>
        <v/>
      </c>
      <c r="G119" s="3"/>
      <c r="H119" s="25" t="s">
        <v>30</v>
      </c>
      <c r="I119" s="26">
        <f>[1]Assortiment!J194</f>
        <v>13.8</v>
      </c>
      <c r="J119" s="28" t="s">
        <v>32</v>
      </c>
      <c r="K119" s="32"/>
      <c r="L119" s="30" t="str">
        <f t="shared" si="5"/>
        <v/>
      </c>
      <c r="M119" s="4"/>
    </row>
    <row r="120" spans="1:13" x14ac:dyDescent="0.25">
      <c r="A120" s="4"/>
      <c r="B120" s="25" t="str">
        <f>[1]Assortiment!B136</f>
        <v>MUESLI ETUDIANT</v>
      </c>
      <c r="C120" s="26">
        <f>[1]Assortiment!J136</f>
        <v>8.4499999999999993</v>
      </c>
      <c r="D120" s="27" t="s">
        <v>45</v>
      </c>
      <c r="E120" s="31"/>
      <c r="F120" s="30" t="str">
        <f t="shared" si="8"/>
        <v/>
      </c>
      <c r="G120" s="3"/>
      <c r="H120" s="25" t="s">
        <v>31</v>
      </c>
      <c r="I120" s="26">
        <f>[1]Assortiment!J194</f>
        <v>13.8</v>
      </c>
      <c r="J120" s="28" t="s">
        <v>32</v>
      </c>
      <c r="K120" s="32"/>
      <c r="L120" s="30" t="str">
        <f t="shared" si="5"/>
        <v/>
      </c>
      <c r="M120" s="4"/>
    </row>
    <row r="121" spans="1:13" x14ac:dyDescent="0.25">
      <c r="A121" s="4"/>
      <c r="B121" s="25" t="str">
        <f>[1]Assortiment!B137</f>
        <v>CARRE FOURRE CHOCOLAT</v>
      </c>
      <c r="C121" s="26">
        <f>[1]Assortiment!J137</f>
        <v>10.95</v>
      </c>
      <c r="D121" s="27" t="s">
        <v>45</v>
      </c>
      <c r="E121" s="31"/>
      <c r="F121" s="30" t="str">
        <f t="shared" si="8"/>
        <v/>
      </c>
      <c r="G121" s="3"/>
      <c r="H121" s="37" t="s">
        <v>13</v>
      </c>
      <c r="I121" s="44" t="s">
        <v>46</v>
      </c>
      <c r="J121" s="45"/>
      <c r="K121" s="41" t="s">
        <v>1</v>
      </c>
      <c r="L121" s="39" t="s">
        <v>2</v>
      </c>
      <c r="M121" s="4"/>
    </row>
    <row r="122" spans="1:13" x14ac:dyDescent="0.25">
      <c r="A122" s="4"/>
      <c r="B122" s="25" t="str">
        <f>[1]Assortiment!B138</f>
        <v>PETIT FLOC.AVOINE</v>
      </c>
      <c r="C122" s="26">
        <f>[1]Assortiment!J138</f>
        <v>3.85</v>
      </c>
      <c r="D122" s="27" t="s">
        <v>45</v>
      </c>
      <c r="E122" s="31"/>
      <c r="F122" s="30" t="str">
        <f t="shared" si="8"/>
        <v/>
      </c>
      <c r="G122" s="3"/>
      <c r="H122" s="25" t="str">
        <f>[1]Assortiment!B177</f>
        <v>CAFE COLOMBIE</v>
      </c>
      <c r="I122" s="26">
        <f>[1]Assortiment!J177</f>
        <v>22</v>
      </c>
      <c r="J122" s="27" t="s">
        <v>45</v>
      </c>
      <c r="K122" s="31"/>
      <c r="L122" s="30" t="str">
        <f t="shared" si="5"/>
        <v/>
      </c>
      <c r="M122" s="4"/>
    </row>
    <row r="123" spans="1:13" x14ac:dyDescent="0.25">
      <c r="A123" s="4"/>
      <c r="B123" s="25" t="str">
        <f>[1]Assortiment!B139</f>
        <v>RIZ SOUFFLE CACAO</v>
      </c>
      <c r="C123" s="26">
        <f>[1]Assortiment!J139</f>
        <v>9.9499999999999993</v>
      </c>
      <c r="D123" s="27" t="s">
        <v>45</v>
      </c>
      <c r="E123" s="31"/>
      <c r="F123" s="30" t="str">
        <f t="shared" si="8"/>
        <v/>
      </c>
      <c r="G123" s="3"/>
      <c r="H123" s="25" t="str">
        <f>[1]Assortiment!B178</f>
        <v>CAFE DECAFEINE</v>
      </c>
      <c r="I123" s="26">
        <f>[1]Assortiment!J178</f>
        <v>22</v>
      </c>
      <c r="J123" s="27" t="s">
        <v>45</v>
      </c>
      <c r="K123" s="31"/>
      <c r="L123" s="30" t="str">
        <f t="shared" si="5"/>
        <v/>
      </c>
      <c r="M123" s="4"/>
    </row>
    <row r="124" spans="1:13" x14ac:dyDescent="0.25">
      <c r="A124" s="4"/>
      <c r="B124" s="25" t="str">
        <f>[1]Assortiment!B140</f>
        <v>CRUNCHY CHOC.</v>
      </c>
      <c r="C124" s="26">
        <f>[1]Assortiment!J140</f>
        <v>8.9499999999999993</v>
      </c>
      <c r="D124" s="27" t="s">
        <v>45</v>
      </c>
      <c r="E124" s="31"/>
      <c r="F124" s="30" t="str">
        <f t="shared" si="8"/>
        <v/>
      </c>
      <c r="G124" s="3"/>
      <c r="H124" s="25" t="str">
        <f>[1]Assortiment!B179</f>
        <v>CAFE GOUT ITALIEN</v>
      </c>
      <c r="I124" s="26">
        <f>[1]Assortiment!J179</f>
        <v>22</v>
      </c>
      <c r="J124" s="27" t="s">
        <v>45</v>
      </c>
      <c r="K124" s="31"/>
      <c r="L124" s="30" t="str">
        <f t="shared" si="5"/>
        <v/>
      </c>
      <c r="M124" s="4"/>
    </row>
    <row r="125" spans="1:13" x14ac:dyDescent="0.25">
      <c r="A125" s="4"/>
      <c r="B125" s="25" t="str">
        <f>[1]Assortiment!B141</f>
        <v>FLOCO 5 CEREALES</v>
      </c>
      <c r="C125" s="26">
        <f>[1]Assortiment!J141</f>
        <v>3.95</v>
      </c>
      <c r="D125" s="27" t="s">
        <v>45</v>
      </c>
      <c r="E125" s="31"/>
      <c r="F125" s="30" t="str">
        <f t="shared" si="8"/>
        <v/>
      </c>
      <c r="G125" s="3"/>
      <c r="H125" s="25" t="str">
        <f>[1]Assortiment!B180</f>
        <v>CAFE Mexique</v>
      </c>
      <c r="I125" s="26">
        <f>[1]Assortiment!J180</f>
        <v>22</v>
      </c>
      <c r="J125" s="27" t="s">
        <v>45</v>
      </c>
      <c r="K125" s="31"/>
      <c r="L125" s="30" t="str">
        <f t="shared" si="5"/>
        <v/>
      </c>
      <c r="M125" s="4"/>
    </row>
    <row r="126" spans="1:13" x14ac:dyDescent="0.25">
      <c r="A126" s="4"/>
      <c r="B126" s="25" t="str">
        <f>[1]Assortiment!B142</f>
        <v>GROS FLOC.AVOINE</v>
      </c>
      <c r="C126" s="26">
        <f>[1]Assortiment!J142</f>
        <v>3.85</v>
      </c>
      <c r="D126" s="27" t="s">
        <v>45</v>
      </c>
      <c r="E126" s="31"/>
      <c r="F126" s="30" t="str">
        <f t="shared" si="8"/>
        <v/>
      </c>
      <c r="G126" s="3"/>
      <c r="H126" s="25" t="str">
        <f>[1]Assortiment!B153</f>
        <v>CAFE ETHIOPIE</v>
      </c>
      <c r="I126" s="26">
        <f>[1]Assortiment!J153</f>
        <v>22</v>
      </c>
      <c r="J126" s="27" t="s">
        <v>45</v>
      </c>
      <c r="K126" s="31"/>
      <c r="L126" s="30" t="str">
        <f t="shared" si="5"/>
        <v/>
      </c>
      <c r="M126" s="4"/>
    </row>
    <row r="127" spans="1:13" x14ac:dyDescent="0.25">
      <c r="A127" s="4"/>
      <c r="B127" s="25" t="str">
        <f>[1]Assortiment!B143</f>
        <v>CORN FLAKE</v>
      </c>
      <c r="C127" s="26">
        <f>[1]Assortiment!J143</f>
        <v>6.95</v>
      </c>
      <c r="D127" s="27" t="s">
        <v>45</v>
      </c>
      <c r="E127" s="31"/>
      <c r="F127" s="30" t="str">
        <f t="shared" si="8"/>
        <v/>
      </c>
      <c r="G127" s="3"/>
      <c r="H127" s="48" t="s">
        <v>44</v>
      </c>
      <c r="I127" s="49"/>
      <c r="J127" s="49"/>
      <c r="K127" s="49"/>
      <c r="L127" s="50"/>
      <c r="M127" s="4"/>
    </row>
    <row r="128" spans="1:13" x14ac:dyDescent="0.25">
      <c r="A128" s="4"/>
      <c r="B128" s="25" t="str">
        <f>[1]Assortiment!B144</f>
        <v>CRUNCHY POMME CANNELLE</v>
      </c>
      <c r="C128" s="26">
        <f>[1]Assortiment!J144</f>
        <v>9.9499999999999993</v>
      </c>
      <c r="D128" s="27" t="s">
        <v>45</v>
      </c>
      <c r="E128" s="31"/>
      <c r="F128" s="30" t="str">
        <f t="shared" si="8"/>
        <v/>
      </c>
      <c r="G128" s="3"/>
      <c r="H128" s="25" t="str">
        <f>[1]Assortiment!B174</f>
        <v>THE VERT SELIMBONG</v>
      </c>
      <c r="I128" s="26">
        <f>[1]Assortiment!J174</f>
        <v>78.5</v>
      </c>
      <c r="J128" s="27" t="s">
        <v>45</v>
      </c>
      <c r="K128" s="31"/>
      <c r="L128" s="30" t="str">
        <f t="shared" si="5"/>
        <v/>
      </c>
      <c r="M128" s="4"/>
    </row>
    <row r="129" spans="1:13" x14ac:dyDescent="0.25">
      <c r="A129" s="4"/>
      <c r="B129" s="25" t="str">
        <f>[1]Assortiment!B145</f>
        <v>FLOCON SARRASIN</v>
      </c>
      <c r="C129" s="26">
        <f>[1]Assortiment!J145</f>
        <v>6.4</v>
      </c>
      <c r="D129" s="27" t="s">
        <v>45</v>
      </c>
      <c r="E129" s="31"/>
      <c r="F129" s="30" t="str">
        <f t="shared" si="8"/>
        <v/>
      </c>
      <c r="G129" s="3"/>
      <c r="H129" s="25" t="str">
        <f>[1]Assortiment!B168</f>
        <v>THE VERT GUNPOWDER</v>
      </c>
      <c r="I129" s="26">
        <f>[1]Assortiment!J168</f>
        <v>59.9</v>
      </c>
      <c r="J129" s="27" t="s">
        <v>45</v>
      </c>
      <c r="K129" s="31"/>
      <c r="L129" s="30" t="str">
        <f t="shared" si="5"/>
        <v/>
      </c>
      <c r="M129" s="4"/>
    </row>
    <row r="130" spans="1:13" x14ac:dyDescent="0.25">
      <c r="A130" s="4"/>
      <c r="B130" s="25" t="str">
        <f>[1]Assortiment!B146</f>
        <v>CRUNCHY NATURE</v>
      </c>
      <c r="C130" s="26">
        <f>[1]Assortiment!J146</f>
        <v>8.9499999999999993</v>
      </c>
      <c r="D130" s="27" t="s">
        <v>45</v>
      </c>
      <c r="E130" s="31"/>
      <c r="F130" s="30" t="str">
        <f t="shared" si="8"/>
        <v/>
      </c>
      <c r="G130" s="3"/>
      <c r="H130" s="25" t="str">
        <f>[1]Assortiment!B167</f>
        <v>THE VERT EARL GREY</v>
      </c>
      <c r="I130" s="26">
        <f>[1]Assortiment!J167</f>
        <v>69.900000000000006</v>
      </c>
      <c r="J130" s="27" t="s">
        <v>45</v>
      </c>
      <c r="K130" s="31"/>
      <c r="L130" s="30" t="str">
        <f t="shared" ref="L130:L147" si="9">IF(K130=0,"",(I130*K130))</f>
        <v/>
      </c>
      <c r="M130" s="4"/>
    </row>
    <row r="131" spans="1:13" x14ac:dyDescent="0.25">
      <c r="A131" s="4"/>
      <c r="B131" s="25" t="str">
        <f>[1]Assortiment!B154</f>
        <v>POPS BLE MIEL</v>
      </c>
      <c r="C131" s="26">
        <f>[1]Assortiment!J154</f>
        <v>9.9499999999999993</v>
      </c>
      <c r="D131" s="27" t="s">
        <v>45</v>
      </c>
      <c r="E131" s="31"/>
      <c r="F131" s="30" t="str">
        <f t="shared" si="8"/>
        <v/>
      </c>
      <c r="G131" s="3"/>
      <c r="H131" s="25" t="str">
        <f>[1]Assortiment!B173</f>
        <v>THE VERT JASMIN</v>
      </c>
      <c r="I131" s="26">
        <f>[1]Assortiment!J173</f>
        <v>69.900000000000006</v>
      </c>
      <c r="J131" s="27" t="s">
        <v>45</v>
      </c>
      <c r="K131" s="31"/>
      <c r="L131" s="30" t="str">
        <f t="shared" si="9"/>
        <v/>
      </c>
      <c r="M131" s="4"/>
    </row>
    <row r="132" spans="1:13" x14ac:dyDescent="0.25">
      <c r="A132" s="4"/>
      <c r="B132" s="37" t="s">
        <v>7</v>
      </c>
      <c r="C132" s="44" t="s">
        <v>46</v>
      </c>
      <c r="D132" s="45"/>
      <c r="E132" s="38" t="s">
        <v>1</v>
      </c>
      <c r="F132" s="39" t="s">
        <v>2</v>
      </c>
      <c r="G132" s="3"/>
      <c r="H132" s="25" t="str">
        <f>[1]Assortiment!B169</f>
        <v>THE VERT ROMANCE INDIENNE</v>
      </c>
      <c r="I132" s="26">
        <f>[1]Assortiment!J169</f>
        <v>69.900000000000006</v>
      </c>
      <c r="J132" s="27" t="s">
        <v>45</v>
      </c>
      <c r="K132" s="31"/>
      <c r="L132" s="30" t="str">
        <f t="shared" si="9"/>
        <v/>
      </c>
      <c r="M132" s="4"/>
    </row>
    <row r="133" spans="1:13" x14ac:dyDescent="0.25">
      <c r="A133" s="4"/>
      <c r="B133" s="25" t="str">
        <f>[1]Assortiment!B104</f>
        <v>HUILE D'OLIVE Crête 1L</v>
      </c>
      <c r="C133" s="26">
        <f>[1]Assortiment!J104</f>
        <v>15.9</v>
      </c>
      <c r="D133" s="28" t="s">
        <v>32</v>
      </c>
      <c r="E133" s="32"/>
      <c r="F133" s="30" t="str">
        <f t="shared" ref="F133:F152" si="10">IF(E133=0,"",(C133*E133))</f>
        <v/>
      </c>
      <c r="G133" s="3"/>
      <c r="H133" s="25" t="str">
        <f>[1]Assortiment!B175</f>
        <v>THE VERT PARFUM MEDINA</v>
      </c>
      <c r="I133" s="26">
        <f>[1]Assortiment!J175</f>
        <v>59.9</v>
      </c>
      <c r="J133" s="27" t="s">
        <v>45</v>
      </c>
      <c r="K133" s="31"/>
      <c r="L133" s="30" t="str">
        <f t="shared" si="9"/>
        <v/>
      </c>
      <c r="M133" s="4"/>
    </row>
    <row r="134" spans="1:13" x14ac:dyDescent="0.25">
      <c r="A134" s="4"/>
      <c r="B134" s="25" t="str">
        <f>[1]Assortiment!B131</f>
        <v>HUILE QUATU'OR 1L</v>
      </c>
      <c r="C134" s="26">
        <f>[1]Assortiment!J131</f>
        <v>15.9</v>
      </c>
      <c r="D134" s="28" t="s">
        <v>32</v>
      </c>
      <c r="E134" s="32"/>
      <c r="F134" s="30" t="str">
        <f t="shared" si="10"/>
        <v/>
      </c>
      <c r="G134" s="3"/>
      <c r="H134" s="25" t="str">
        <f>[1]Assortiment!B176</f>
        <v>THE VERT DES SAMOURAÏS</v>
      </c>
      <c r="I134" s="26">
        <f>[1]Assortiment!J176</f>
        <v>79.5</v>
      </c>
      <c r="J134" s="27" t="s">
        <v>45</v>
      </c>
      <c r="K134" s="31"/>
      <c r="L134" s="30" t="str">
        <f t="shared" si="9"/>
        <v/>
      </c>
      <c r="M134" s="4"/>
    </row>
    <row r="135" spans="1:13" x14ac:dyDescent="0.25">
      <c r="A135" s="4"/>
      <c r="B135" s="25" t="str">
        <f>[1]Assortiment!B60</f>
        <v>HUILE DE COCO 25Cl</v>
      </c>
      <c r="C135" s="26">
        <f>[1]Assortiment!J60</f>
        <v>6.9</v>
      </c>
      <c r="D135" s="28" t="s">
        <v>32</v>
      </c>
      <c r="E135" s="32"/>
      <c r="F135" s="30" t="str">
        <f t="shared" si="10"/>
        <v/>
      </c>
      <c r="G135" s="3"/>
      <c r="H135" s="25" t="str">
        <f>[1]Assortiment!B182</f>
        <v>THE ROOIBOS NATURE</v>
      </c>
      <c r="I135" s="26">
        <f>[1]Assortiment!J182</f>
        <v>59</v>
      </c>
      <c r="J135" s="27" t="s">
        <v>45</v>
      </c>
      <c r="K135" s="31"/>
      <c r="L135" s="30" t="str">
        <f t="shared" si="9"/>
        <v/>
      </c>
      <c r="M135" s="4"/>
    </row>
    <row r="136" spans="1:13" x14ac:dyDescent="0.25">
      <c r="A136" s="4"/>
      <c r="B136" s="25" t="str">
        <f>[1]Assortiment!B63</f>
        <v>HUILE DE COLZA 75Cl</v>
      </c>
      <c r="C136" s="26">
        <f>[1]Assortiment!J63</f>
        <v>7.95</v>
      </c>
      <c r="D136" s="28" t="s">
        <v>32</v>
      </c>
      <c r="E136" s="32"/>
      <c r="F136" s="30" t="str">
        <f t="shared" si="10"/>
        <v/>
      </c>
      <c r="G136" s="3"/>
      <c r="H136" s="25" t="str">
        <f>[1]Assortiment!B163</f>
        <v>ROOIBOS ZOULOU DIGEST</v>
      </c>
      <c r="I136" s="26">
        <f>[1]Assortiment!J163</f>
        <v>59</v>
      </c>
      <c r="J136" s="27" t="s">
        <v>45</v>
      </c>
      <c r="K136" s="31"/>
      <c r="L136" s="30" t="str">
        <f t="shared" si="9"/>
        <v/>
      </c>
      <c r="M136" s="4"/>
    </row>
    <row r="137" spans="1:13" x14ac:dyDescent="0.25">
      <c r="A137" s="4"/>
      <c r="B137" s="25" t="str">
        <f>[1]Assortiment!B64</f>
        <v>HUILE TOURNESOL 75Cl</v>
      </c>
      <c r="C137" s="26">
        <f>[1]Assortiment!J64</f>
        <v>6.95</v>
      </c>
      <c r="D137" s="28" t="s">
        <v>32</v>
      </c>
      <c r="E137" s="32"/>
      <c r="F137" s="30" t="str">
        <f t="shared" si="10"/>
        <v/>
      </c>
      <c r="G137" s="3"/>
      <c r="H137" s="25" t="str">
        <f>[1]Assortiment!B164</f>
        <v>ROOIBOS ELIXIR DES LUTINS</v>
      </c>
      <c r="I137" s="26">
        <f>[1]Assortiment!J164</f>
        <v>59</v>
      </c>
      <c r="J137" s="27" t="s">
        <v>45</v>
      </c>
      <c r="K137" s="31"/>
      <c r="L137" s="30" t="str">
        <f t="shared" si="9"/>
        <v/>
      </c>
      <c r="M137" s="4"/>
    </row>
    <row r="138" spans="1:13" x14ac:dyDescent="0.25">
      <c r="A138" s="4"/>
      <c r="B138" s="25" t="str">
        <f>[1]Assortiment!B61</f>
        <v>HUILE LIN 25Cl</v>
      </c>
      <c r="C138" s="26">
        <f>[1]Assortiment!J61</f>
        <v>7.9</v>
      </c>
      <c r="D138" s="28" t="s">
        <v>32</v>
      </c>
      <c r="E138" s="32"/>
      <c r="F138" s="30" t="str">
        <f t="shared" si="10"/>
        <v/>
      </c>
      <c r="G138" s="3"/>
      <c r="H138" s="25" t="str">
        <f>[1]Assortiment!B165</f>
        <v>ROOIBOS LUMIERE D'ETOILES</v>
      </c>
      <c r="I138" s="26">
        <f>[1]Assortiment!J165</f>
        <v>59</v>
      </c>
      <c r="J138" s="27" t="s">
        <v>45</v>
      </c>
      <c r="K138" s="31"/>
      <c r="L138" s="30" t="str">
        <f t="shared" si="9"/>
        <v/>
      </c>
      <c r="M138" s="4"/>
    </row>
    <row r="139" spans="1:13" x14ac:dyDescent="0.25">
      <c r="A139" s="4"/>
      <c r="B139" s="25" t="str">
        <f>[1]Assortiment!B62</f>
        <v>HUILE DE CAMELINE 25Cl</v>
      </c>
      <c r="C139" s="26">
        <f>[1]Assortiment!J62</f>
        <v>6.95</v>
      </c>
      <c r="D139" s="28" t="s">
        <v>32</v>
      </c>
      <c r="E139" s="32"/>
      <c r="F139" s="30" t="str">
        <f t="shared" si="10"/>
        <v/>
      </c>
      <c r="G139" s="3"/>
      <c r="H139" s="25" t="str">
        <f>[1]Assortiment!B186</f>
        <v>THE NOIR MON AMOUR</v>
      </c>
      <c r="I139" s="26">
        <f>[1]Assortiment!J186</f>
        <v>61.9</v>
      </c>
      <c r="J139" s="27" t="s">
        <v>45</v>
      </c>
      <c r="K139" s="31"/>
      <c r="L139" s="30" t="str">
        <f t="shared" si="9"/>
        <v/>
      </c>
      <c r="M139" s="4"/>
    </row>
    <row r="140" spans="1:13" x14ac:dyDescent="0.25">
      <c r="A140" s="4"/>
      <c r="B140" s="25" t="str">
        <f>[1]Assortiment!B65</f>
        <v>HUILE DE NOIX 25Cl France</v>
      </c>
      <c r="C140" s="26">
        <f>[1]Assortiment!J65</f>
        <v>13.5</v>
      </c>
      <c r="D140" s="28" t="s">
        <v>32</v>
      </c>
      <c r="E140" s="32"/>
      <c r="F140" s="30" t="str">
        <f t="shared" si="10"/>
        <v/>
      </c>
      <c r="G140" s="3"/>
      <c r="H140" s="25" t="str">
        <f>[1]Assortiment!B170</f>
        <v>THE NOIR ENGLISH BREAKFAST</v>
      </c>
      <c r="I140" s="26">
        <f>[1]Assortiment!J170</f>
        <v>59.9</v>
      </c>
      <c r="J140" s="27" t="s">
        <v>45</v>
      </c>
      <c r="K140" s="31"/>
      <c r="L140" s="30" t="str">
        <f t="shared" si="9"/>
        <v/>
      </c>
      <c r="M140" s="4"/>
    </row>
    <row r="141" spans="1:13" x14ac:dyDescent="0.25">
      <c r="A141" s="4"/>
      <c r="B141" s="25" t="str">
        <f>[1]Assortiment!B70</f>
        <v>HUILE DE SESAME 50Cl</v>
      </c>
      <c r="C141" s="26">
        <f>[1]Assortiment!J70</f>
        <v>11.9</v>
      </c>
      <c r="D141" s="28" t="s">
        <v>32</v>
      </c>
      <c r="E141" s="32"/>
      <c r="F141" s="30" t="str">
        <f t="shared" si="10"/>
        <v/>
      </c>
      <c r="G141" s="3"/>
      <c r="H141" s="25" t="str">
        <f>[1]Assortiment!B171</f>
        <v>THE NOIR P'TIT DEJ</v>
      </c>
      <c r="I141" s="26">
        <f>[1]Assortiment!J171</f>
        <v>59.8</v>
      </c>
      <c r="J141" s="27" t="s">
        <v>45</v>
      </c>
      <c r="K141" s="31"/>
      <c r="L141" s="30" t="str">
        <f t="shared" si="9"/>
        <v/>
      </c>
      <c r="M141" s="4"/>
    </row>
    <row r="142" spans="1:13" x14ac:dyDescent="0.25">
      <c r="A142" s="4"/>
      <c r="B142" s="25" t="str">
        <f>[1]Assortiment!B132</f>
        <v>HUILE NOISETTE 25Cl</v>
      </c>
      <c r="C142" s="26">
        <f>[1]Assortiment!J132</f>
        <v>13.5</v>
      </c>
      <c r="D142" s="28" t="s">
        <v>32</v>
      </c>
      <c r="E142" s="32"/>
      <c r="F142" s="30" t="str">
        <f t="shared" si="10"/>
        <v/>
      </c>
      <c r="G142" s="3"/>
      <c r="H142" s="25" t="str">
        <f>[1]Assortiment!B172</f>
        <v>THE NOIR BAISER GOURMAND</v>
      </c>
      <c r="I142" s="26">
        <f>[1]Assortiment!J172</f>
        <v>59.9</v>
      </c>
      <c r="J142" s="27" t="s">
        <v>45</v>
      </c>
      <c r="K142" s="31"/>
      <c r="L142" s="30" t="str">
        <f t="shared" si="9"/>
        <v/>
      </c>
      <c r="M142" s="4"/>
    </row>
    <row r="143" spans="1:13" x14ac:dyDescent="0.25">
      <c r="A143" s="4"/>
      <c r="B143" s="25" t="str">
        <f>[1]Assortiment!B250</f>
        <v>HUILE PEPIN COURGE 25Cl</v>
      </c>
      <c r="C143" s="26">
        <f>[1]Assortiment!J250</f>
        <v>11.9</v>
      </c>
      <c r="D143" s="28" t="s">
        <v>32</v>
      </c>
      <c r="E143" s="32"/>
      <c r="F143" s="30" t="str">
        <f t="shared" si="10"/>
        <v/>
      </c>
      <c r="G143" s="3"/>
      <c r="H143" s="25" t="str">
        <f>[1]Assortiment!B181</f>
        <v>THE N. L'OR DU TEMPS ORANGE</v>
      </c>
      <c r="I143" s="26">
        <f>[1]Assortiment!J181</f>
        <v>59.8</v>
      </c>
      <c r="J143" s="27" t="s">
        <v>45</v>
      </c>
      <c r="K143" s="31"/>
      <c r="L143" s="30" t="str">
        <f t="shared" si="9"/>
        <v/>
      </c>
      <c r="M143" s="4"/>
    </row>
    <row r="144" spans="1:13" x14ac:dyDescent="0.25">
      <c r="A144" s="4"/>
      <c r="B144" s="25" t="str">
        <f>[1]Assortiment!B251</f>
        <v>HUILE PEPIN RAISIN 25Cl</v>
      </c>
      <c r="C144" s="26">
        <f>[1]Assortiment!J251</f>
        <v>19.5</v>
      </c>
      <c r="D144" s="28" t="s">
        <v>32</v>
      </c>
      <c r="E144" s="32"/>
      <c r="F144" s="30" t="str">
        <f t="shared" si="10"/>
        <v/>
      </c>
      <c r="G144" s="3"/>
      <c r="H144" s="25" t="str">
        <f>[1]Assortiment!B183</f>
        <v>THE NOIR BABOUCHKA</v>
      </c>
      <c r="I144" s="26">
        <f>[1]Assortiment!J183</f>
        <v>59.8</v>
      </c>
      <c r="J144" s="27" t="s">
        <v>45</v>
      </c>
      <c r="K144" s="31"/>
      <c r="L144" s="30" t="str">
        <f t="shared" si="9"/>
        <v/>
      </c>
      <c r="M144" s="4"/>
    </row>
    <row r="145" spans="1:13" x14ac:dyDescent="0.25">
      <c r="A145" s="4"/>
      <c r="B145" s="25" t="str">
        <f>[1]Assortiment!B257</f>
        <v>HUILE OLIVE PRIMEUR</v>
      </c>
      <c r="C145" s="26">
        <f>[1]Assortiment!J257</f>
        <v>12.9</v>
      </c>
      <c r="D145" s="28" t="s">
        <v>32</v>
      </c>
      <c r="E145" s="32"/>
      <c r="F145" s="30" t="str">
        <f t="shared" si="10"/>
        <v/>
      </c>
      <c r="G145" s="3"/>
      <c r="H145" s="25" t="str">
        <f>[1]Assortiment!B184</f>
        <v>THE NOIR EARL GREY</v>
      </c>
      <c r="I145" s="26">
        <f>[1]Assortiment!J184</f>
        <v>68</v>
      </c>
      <c r="J145" s="27" t="s">
        <v>45</v>
      </c>
      <c r="K145" s="31"/>
      <c r="L145" s="30" t="str">
        <f t="shared" si="9"/>
        <v/>
      </c>
      <c r="M145" s="4"/>
    </row>
    <row r="146" spans="1:13" x14ac:dyDescent="0.25">
      <c r="A146" s="4"/>
      <c r="B146" s="25" t="str">
        <f>[1]Assortiment!B258</f>
        <v>HUILE PEPIN RAISIN 25Cl</v>
      </c>
      <c r="C146" s="26">
        <f>[1]Assortiment!J258</f>
        <v>19.5</v>
      </c>
      <c r="D146" s="28" t="s">
        <v>32</v>
      </c>
      <c r="E146" s="32"/>
      <c r="F146" s="30" t="str">
        <f t="shared" si="10"/>
        <v/>
      </c>
      <c r="G146" s="3"/>
      <c r="H146" s="25" t="str">
        <f>[1]Assortiment!B185</f>
        <v>THE NOIR D'HIVER/DE NOEL</v>
      </c>
      <c r="I146" s="26">
        <f>[1]Assortiment!J185</f>
        <v>59.9</v>
      </c>
      <c r="J146" s="27" t="s">
        <v>45</v>
      </c>
      <c r="K146" s="31"/>
      <c r="L146" s="30" t="str">
        <f t="shared" si="9"/>
        <v/>
      </c>
      <c r="M146" s="4"/>
    </row>
    <row r="147" spans="1:13" x14ac:dyDescent="0.25">
      <c r="A147" s="4"/>
      <c r="B147" s="25" t="str">
        <f>[1]Assortiment!B249</f>
        <v>TAMARI 50Cl</v>
      </c>
      <c r="C147" s="26">
        <f>[1]Assortiment!J249</f>
        <v>11.9</v>
      </c>
      <c r="D147" s="28" t="s">
        <v>32</v>
      </c>
      <c r="E147" s="32"/>
      <c r="F147" s="30" t="str">
        <f t="shared" si="10"/>
        <v/>
      </c>
      <c r="G147" s="3"/>
      <c r="H147" s="25" t="str">
        <f>[1]Assortiment!B187</f>
        <v>FILTRE A THE X 100</v>
      </c>
      <c r="I147" s="26">
        <f>[1]Assortiment!J187</f>
        <v>3.5</v>
      </c>
      <c r="J147" s="28" t="s">
        <v>32</v>
      </c>
      <c r="K147" s="32"/>
      <c r="L147" s="30" t="str">
        <f t="shared" si="9"/>
        <v/>
      </c>
      <c r="M147" s="4"/>
    </row>
    <row r="148" spans="1:13" x14ac:dyDescent="0.25">
      <c r="A148" s="4"/>
      <c r="B148" s="25" t="str">
        <f>[1]Assortiment!B259</f>
        <v>VINAIGRE VIN ROUGE 50CL</v>
      </c>
      <c r="C148" s="26">
        <f>[1]Assortiment!J259</f>
        <v>5.4</v>
      </c>
      <c r="D148" s="28" t="s">
        <v>32</v>
      </c>
      <c r="E148" s="32"/>
      <c r="F148" s="30" t="str">
        <f t="shared" si="10"/>
        <v/>
      </c>
      <c r="G148" s="3"/>
      <c r="H148" s="87" t="s">
        <v>56</v>
      </c>
      <c r="I148" s="22"/>
      <c r="J148" s="22"/>
      <c r="K148" s="22"/>
      <c r="L148" s="23"/>
      <c r="M148" s="4"/>
    </row>
    <row r="149" spans="1:13" x14ac:dyDescent="0.25">
      <c r="A149" s="4"/>
      <c r="B149" s="25" t="str">
        <f>[1]Assortiment!B129</f>
        <v>VINAIGRE CIDRE 1L</v>
      </c>
      <c r="C149" s="26">
        <f>[1]Assortiment!J129</f>
        <v>8</v>
      </c>
      <c r="D149" s="28" t="s">
        <v>32</v>
      </c>
      <c r="E149" s="32"/>
      <c r="F149" s="30" t="str">
        <f t="shared" si="10"/>
        <v/>
      </c>
      <c r="G149" s="3"/>
      <c r="H149" s="78"/>
      <c r="I149" s="79"/>
      <c r="J149" s="79"/>
      <c r="K149" s="79"/>
      <c r="L149" s="80"/>
      <c r="M149" s="4"/>
    </row>
    <row r="150" spans="1:13" x14ac:dyDescent="0.25">
      <c r="A150" s="4"/>
      <c r="B150" s="25" t="str">
        <f>[1]Assortiment!B130</f>
        <v>VINAIGRE CIDRE 50cl</v>
      </c>
      <c r="C150" s="26">
        <f>[1]Assortiment!J130</f>
        <v>5.4</v>
      </c>
      <c r="D150" s="28" t="s">
        <v>32</v>
      </c>
      <c r="E150" s="32"/>
      <c r="F150" s="30" t="str">
        <f t="shared" si="10"/>
        <v/>
      </c>
      <c r="G150" s="3"/>
      <c r="H150" s="81"/>
      <c r="I150" s="82"/>
      <c r="J150" s="82"/>
      <c r="K150" s="82"/>
      <c r="L150" s="83"/>
      <c r="M150" s="4"/>
    </row>
    <row r="151" spans="1:13" x14ac:dyDescent="0.25">
      <c r="A151" s="4"/>
      <c r="B151" s="25" t="str">
        <f>[1]Assortiment!B133</f>
        <v>VINAIGRE BALSAMIQUE 25 Cl</v>
      </c>
      <c r="C151" s="26">
        <f>[1]Assortiment!J133</f>
        <v>6.3</v>
      </c>
      <c r="D151" s="28" t="s">
        <v>32</v>
      </c>
      <c r="E151" s="32"/>
      <c r="F151" s="30" t="str">
        <f t="shared" si="10"/>
        <v/>
      </c>
      <c r="G151" s="3"/>
      <c r="H151" s="81"/>
      <c r="I151" s="82"/>
      <c r="J151" s="82"/>
      <c r="K151" s="82"/>
      <c r="L151" s="83"/>
      <c r="M151" s="4"/>
    </row>
    <row r="152" spans="1:13" x14ac:dyDescent="0.25">
      <c r="A152" s="4"/>
      <c r="B152" s="25" t="str">
        <f>[1]Assortiment!B252</f>
        <v>VINAIGRE VIN ROUGE 50CL</v>
      </c>
      <c r="C152" s="26">
        <f>[1]Assortiment!J252</f>
        <v>5.4</v>
      </c>
      <c r="D152" s="28" t="s">
        <v>32</v>
      </c>
      <c r="E152" s="32"/>
      <c r="F152" s="30" t="str">
        <f t="shared" si="10"/>
        <v/>
      </c>
      <c r="G152" s="7"/>
      <c r="H152" s="84"/>
      <c r="I152" s="85"/>
      <c r="J152" s="85"/>
      <c r="K152" s="85"/>
      <c r="L152" s="86"/>
      <c r="M152" s="4"/>
    </row>
    <row r="153" spans="1:13" s="35" customFormat="1" ht="17.100000000000001" customHeight="1" x14ac:dyDescent="0.25">
      <c r="A153" s="4"/>
      <c r="B153" s="4"/>
      <c r="C153" s="4"/>
      <c r="D153" s="4"/>
      <c r="E153" s="4"/>
      <c r="F153" s="5"/>
      <c r="G153" s="4"/>
      <c r="H153" s="4"/>
      <c r="I153" s="4"/>
      <c r="J153" s="4"/>
      <c r="K153" s="4"/>
      <c r="L153" s="4"/>
      <c r="M153" s="4"/>
    </row>
    <row r="154" spans="1:13" s="35" customFormat="1" ht="14.1" customHeight="1" x14ac:dyDescent="0.25">
      <c r="A154" s="34"/>
      <c r="B154" s="51" t="s">
        <v>66</v>
      </c>
      <c r="C154" s="51"/>
      <c r="D154" s="51"/>
      <c r="E154" s="51"/>
      <c r="F154" s="51"/>
      <c r="G154" s="51"/>
      <c r="H154" s="51"/>
      <c r="I154" s="51"/>
      <c r="J154" s="51"/>
      <c r="K154" s="51"/>
      <c r="L154" s="51"/>
    </row>
    <row r="155" spans="1:13" s="35" customFormat="1" ht="14.1" customHeight="1" x14ac:dyDescent="0.25">
      <c r="A155" s="36"/>
      <c r="B155" s="52" t="s">
        <v>67</v>
      </c>
      <c r="C155" s="52"/>
      <c r="D155" s="52"/>
      <c r="E155" s="52"/>
      <c r="F155" s="52"/>
      <c r="G155" s="52"/>
      <c r="H155" s="52"/>
      <c r="I155" s="52"/>
      <c r="J155" s="52"/>
      <c r="K155" s="52"/>
      <c r="L155" s="52"/>
    </row>
    <row r="156" spans="1:13" x14ac:dyDescent="0.25">
      <c r="B156" s="36"/>
      <c r="C156" s="36"/>
      <c r="D156" s="36"/>
      <c r="E156" s="36"/>
      <c r="F156" s="36"/>
      <c r="G156" s="36"/>
      <c r="H156" s="36"/>
      <c r="I156" s="36"/>
      <c r="J156" s="36"/>
      <c r="K156" s="35"/>
      <c r="L156" s="35"/>
      <c r="M156" s="35"/>
    </row>
    <row r="200" spans="2:2" hidden="1" x14ac:dyDescent="0.25"/>
    <row r="201" spans="2:2" hidden="1" x14ac:dyDescent="0.25">
      <c r="B201" t="s">
        <v>60</v>
      </c>
    </row>
    <row r="202" spans="2:2" hidden="1" x14ac:dyDescent="0.25">
      <c r="B202" t="s">
        <v>68</v>
      </c>
    </row>
    <row r="203" spans="2:2" hidden="1" x14ac:dyDescent="0.25">
      <c r="B203" t="s">
        <v>61</v>
      </c>
    </row>
    <row r="204" spans="2:2" hidden="1" x14ac:dyDescent="0.25">
      <c r="B204" t="s">
        <v>64</v>
      </c>
    </row>
    <row r="205" spans="2:2" hidden="1" x14ac:dyDescent="0.25">
      <c r="B205" t="s">
        <v>62</v>
      </c>
    </row>
    <row r="206" spans="2:2" hidden="1" x14ac:dyDescent="0.25">
      <c r="B206" t="s">
        <v>65</v>
      </c>
    </row>
    <row r="207" spans="2:2" x14ac:dyDescent="0.25">
      <c r="B207" t="s">
        <v>63</v>
      </c>
    </row>
  </sheetData>
  <sheetProtection algorithmName="SHA-512" hashValue="eO1Fg2+ISUTkOfqYgcxexxsBFjTAimfaAilteILW+nW9NSsDUtWDEXPjm9dbaetwKJ4dmoXLrXNun0q2YSGE1A==" saltValue="szbp0vUhdxX6DS9K9Wsy2A==" spinCount="100000" sheet="1" objects="1" scenarios="1"/>
  <mergeCells count="29">
    <mergeCell ref="H149:L152"/>
    <mergeCell ref="B155:L155"/>
    <mergeCell ref="B154:L154"/>
    <mergeCell ref="B2:K3"/>
    <mergeCell ref="B4:K4"/>
    <mergeCell ref="B6:D6"/>
    <mergeCell ref="C7:E7"/>
    <mergeCell ref="F7:I7"/>
    <mergeCell ref="J7:K7"/>
    <mergeCell ref="F8:G9"/>
    <mergeCell ref="H8:K9"/>
    <mergeCell ref="J6:L6"/>
    <mergeCell ref="F6:H6"/>
    <mergeCell ref="B5:K5"/>
    <mergeCell ref="C15:D15"/>
    <mergeCell ref="C29:D29"/>
    <mergeCell ref="C44:D44"/>
    <mergeCell ref="C58:D58"/>
    <mergeCell ref="I15:J15"/>
    <mergeCell ref="C132:D132"/>
    <mergeCell ref="C75:D75"/>
    <mergeCell ref="I46:J46"/>
    <mergeCell ref="I66:J66"/>
    <mergeCell ref="C116:D116"/>
    <mergeCell ref="I93:J93"/>
    <mergeCell ref="I121:J121"/>
    <mergeCell ref="C87:D87"/>
    <mergeCell ref="C95:D95"/>
    <mergeCell ref="H127:L127"/>
  </mergeCells>
  <dataValidations count="1">
    <dataValidation type="list" allowBlank="1" showInputMessage="1" showErrorMessage="1" sqref="H8:K9">
      <formula1>$B$200:$B$207</formula1>
    </dataValidation>
  </dataValidations>
  <hyperlinks>
    <hyperlink ref="B5" r:id="rId1"/>
  </hyperlinks>
  <pageMargins left="0.25" right="0.25" top="0.75" bottom="0.75" header="0.3" footer="0.3"/>
  <pageSetup paperSize="9" scale="65" fitToHeight="2" orientation="portrait" horizontalDpi="4294967293" verticalDpi="0" r:id="rId2"/>
  <drawing r:id="rId3"/>
  <legacyDrawing r:id="rId4"/>
  <oleObjects>
    <mc:AlternateContent xmlns:mc="http://schemas.openxmlformats.org/markup-compatibility/2006">
      <mc:Choice Requires="x14">
        <oleObject progId="AcroExch.Document.DC" shapeId="1032" r:id="rId5">
          <objectPr defaultSize="0" autoPict="0" r:id="rId6">
            <anchor moveWithCells="1" sizeWithCells="1">
              <from>
                <xdr:col>1</xdr:col>
                <xdr:colOff>561975</xdr:colOff>
                <xdr:row>1</xdr:row>
                <xdr:rowOff>0</xdr:rowOff>
              </from>
              <to>
                <xdr:col>1</xdr:col>
                <xdr:colOff>990600</xdr:colOff>
                <xdr:row>4</xdr:row>
                <xdr:rowOff>38100</xdr:rowOff>
              </to>
            </anchor>
          </objectPr>
        </oleObject>
      </mc:Choice>
      <mc:Fallback>
        <oleObject progId="AcroExch.Document.DC" shapeId="1032" r:id="rId5"/>
      </mc:Fallback>
    </mc:AlternateContent>
    <mc:AlternateContent xmlns:mc="http://schemas.openxmlformats.org/markup-compatibility/2006">
      <mc:Choice Requires="x14">
        <oleObject progId="AcroExch.Document.DC" shapeId="1033" r:id="rId7">
          <objectPr defaultSize="0" autoPict="0" r:id="rId6">
            <anchor moveWithCells="1" sizeWithCells="1">
              <from>
                <xdr:col>9</xdr:col>
                <xdr:colOff>114300</xdr:colOff>
                <xdr:row>1</xdr:row>
                <xdr:rowOff>0</xdr:rowOff>
              </from>
              <to>
                <xdr:col>10</xdr:col>
                <xdr:colOff>28575</xdr:colOff>
                <xdr:row>4</xdr:row>
                <xdr:rowOff>38100</xdr:rowOff>
              </to>
            </anchor>
          </objectPr>
        </oleObject>
      </mc:Choice>
      <mc:Fallback>
        <oleObject progId="AcroExch.Document.DC" shapeId="1033" r:id="rId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Gaétan</dc:creator>
  <cp:lastModifiedBy>Gaétan</cp:lastModifiedBy>
  <cp:lastPrinted>2021-02-25T20:41:45Z</cp:lastPrinted>
  <dcterms:created xsi:type="dcterms:W3CDTF">2021-02-19T08:54:33Z</dcterms:created>
  <dcterms:modified xsi:type="dcterms:W3CDTF">2021-03-14T16:25:54Z</dcterms:modified>
</cp:coreProperties>
</file>