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defaultThemeVersion="166925"/>
  <xr:revisionPtr revIDLastSave="0" documentId="13_ncr:1_{0F1242C1-B074-4F92-9CB3-20D83967CC9F}" xr6:coauthVersionLast="45" xr6:coauthVersionMax="45" xr10:uidLastSave="{00000000-0000-0000-0000-000000000000}"/>
  <bookViews>
    <workbookView xWindow="-108" yWindow="-108" windowWidth="23256" windowHeight="12600" firstSheet="2" activeTab="2" xr2:uid="{00000000-000D-0000-FFFF-FFFF00000000}"/>
  </bookViews>
  <sheets>
    <sheet name="Arrondissements" sheetId="1" r:id="rId1"/>
    <sheet name="Cantons et métropoles" sheetId="2" r:id="rId2"/>
    <sheet name="Communes" sheetId="3" r:id="rId3"/>
    <sheet name="Fractions cantonales" sheetId="4" r:id="rId4"/>
    <sheet name="Communes associées ou déléguées" sheetId="5" r:id="rId5"/>
    <sheet name="Communes de la CAESE" sheetId="7" r:id="rId6"/>
    <sheet name="Communes du SIEGE" sheetId="8" r:id="rId7"/>
    <sheet name="Communes du SEDRE" sheetId="9" r:id="rId8"/>
    <sheet name="Communes du SIRPVE" sheetId="10" r:id="rId9"/>
    <sheet name="Documentation" sheetId="6" r:id="rId10"/>
  </sheets>
  <definedNames>
    <definedName name="_xlnm.Print_Titles" localSheetId="5">'Communes de la CAESE'!$8:$9</definedName>
    <definedName name="_xlnm.Print_Titles" localSheetId="7">'Communes du SEDRE'!$8:$9</definedName>
    <definedName name="_xlnm.Print_Titles" localSheetId="6">'Communes du SIEGE'!$8:$9</definedName>
    <definedName name="_xlnm.Print_Titles" localSheetId="8">'Communes du SIRPVE'!$8:$9</definedName>
    <definedName name="JR_PAGE_ANCHOR_0_1">Arrondissements!$A$1</definedName>
    <definedName name="JR_PAGE_ANCHOR_0_2">'Cantons et métropoles'!$A$1</definedName>
    <definedName name="JR_PAGE_ANCHOR_0_3">Communes!$B$1</definedName>
    <definedName name="JR_PAGE_ANCHOR_0_4">'Fractions cantonales'!$A$1</definedName>
    <definedName name="JR_PAGE_ANCHOR_0_5">'Communes associées ou déléguées'!$A$1</definedName>
    <definedName name="JR_PAGE_ANCHOR_0_6">Documentation!$A$1</definedName>
    <definedName name="TabCom">Communes!$A$9:$K$202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3" i="10" l="1"/>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31" i="8"/>
  <c r="J31" i="8"/>
  <c r="I31" i="8"/>
  <c r="H31" i="8"/>
  <c r="G31" i="8"/>
  <c r="F31" i="8"/>
  <c r="E31" i="8"/>
  <c r="D31" i="8"/>
  <c r="C31" i="8"/>
  <c r="B31" i="8"/>
  <c r="K29" i="8"/>
  <c r="J29" i="8"/>
  <c r="I29" i="8"/>
  <c r="H29" i="8"/>
  <c r="G29" i="8"/>
  <c r="F29" i="8"/>
  <c r="E29" i="8"/>
  <c r="D29" i="8"/>
  <c r="C29" i="8"/>
  <c r="B29" i="8"/>
  <c r="K28" i="8"/>
  <c r="J28" i="8"/>
  <c r="I28" i="8"/>
  <c r="H28" i="8"/>
  <c r="G28" i="8"/>
  <c r="F28" i="8"/>
  <c r="E28" i="8"/>
  <c r="D28" i="8"/>
  <c r="C28" i="8"/>
  <c r="B28" i="8"/>
  <c r="K27" i="8"/>
  <c r="J27" i="8"/>
  <c r="I27" i="8"/>
  <c r="H27" i="8"/>
  <c r="G27" i="8"/>
  <c r="F27" i="8"/>
  <c r="E27" i="8"/>
  <c r="D27" i="8"/>
  <c r="C27" i="8"/>
  <c r="B27" i="8"/>
  <c r="K26" i="8"/>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11" i="8"/>
  <c r="J11" i="8"/>
  <c r="I11" i="8"/>
  <c r="H11" i="8"/>
  <c r="G11" i="8"/>
  <c r="F11" i="8"/>
  <c r="E11" i="8"/>
  <c r="D11" i="8"/>
  <c r="C11" i="8"/>
  <c r="B11" i="8"/>
  <c r="K10" i="8"/>
  <c r="J10" i="8"/>
  <c r="I10" i="8"/>
  <c r="H10" i="8"/>
  <c r="G10" i="8"/>
  <c r="F10" i="8"/>
  <c r="E10" i="8"/>
  <c r="D10" i="8"/>
  <c r="C10" i="8"/>
  <c r="B10" i="8"/>
  <c r="K32" i="7"/>
  <c r="J32" i="7"/>
  <c r="I32" i="7"/>
  <c r="H32" i="7"/>
  <c r="G32" i="7"/>
  <c r="F32" i="7"/>
  <c r="E32" i="7"/>
  <c r="D32" i="7"/>
  <c r="C32" i="7"/>
  <c r="B32" i="7"/>
  <c r="K30" i="7"/>
  <c r="J30" i="7"/>
  <c r="I30" i="7"/>
  <c r="H30" i="7"/>
  <c r="G30" i="7"/>
  <c r="F30" i="7"/>
  <c r="E30" i="7"/>
  <c r="D30" i="7"/>
  <c r="C30" i="7"/>
  <c r="B30" i="7"/>
  <c r="K29" i="7"/>
  <c r="J29" i="7"/>
  <c r="I29" i="7"/>
  <c r="H29" i="7"/>
  <c r="G29" i="7"/>
  <c r="F29" i="7"/>
  <c r="E29" i="7"/>
  <c r="D29" i="7"/>
  <c r="C29" i="7"/>
  <c r="B29" i="7"/>
  <c r="K28" i="7"/>
  <c r="J28" i="7"/>
  <c r="I28" i="7"/>
  <c r="H28" i="7"/>
  <c r="G28" i="7"/>
  <c r="F28" i="7"/>
  <c r="E28" i="7"/>
  <c r="D28" i="7"/>
  <c r="C28" i="7"/>
  <c r="B28" i="7"/>
  <c r="K27" i="7"/>
  <c r="J27" i="7"/>
  <c r="I27" i="7"/>
  <c r="H27" i="7"/>
  <c r="G27" i="7"/>
  <c r="F27" i="7"/>
  <c r="E27" i="7"/>
  <c r="D27" i="7"/>
  <c r="C27" i="7"/>
  <c r="B27" i="7"/>
  <c r="K26" i="7"/>
  <c r="J26" i="7"/>
  <c r="I26" i="7"/>
  <c r="H26" i="7"/>
  <c r="G26" i="7"/>
  <c r="F26" i="7"/>
  <c r="E26" i="7"/>
  <c r="D26" i="7"/>
  <c r="C26" i="7"/>
  <c r="B26" i="7"/>
  <c r="K25" i="7"/>
  <c r="J25" i="7"/>
  <c r="I25" i="7"/>
  <c r="H25" i="7"/>
  <c r="G25" i="7"/>
  <c r="F25" i="7"/>
  <c r="E25" i="7"/>
  <c r="D25" i="7"/>
  <c r="C25" i="7"/>
  <c r="B25" i="7"/>
  <c r="K24" i="7"/>
  <c r="J24" i="7"/>
  <c r="I24" i="7"/>
  <c r="H24" i="7"/>
  <c r="G24" i="7"/>
  <c r="F24" i="7"/>
  <c r="E24" i="7"/>
  <c r="D24" i="7"/>
  <c r="C24" i="7"/>
  <c r="B24" i="7"/>
  <c r="K23" i="7"/>
  <c r="J23" i="7"/>
  <c r="I23" i="7"/>
  <c r="H23" i="7"/>
  <c r="G23" i="7"/>
  <c r="F23" i="7"/>
  <c r="E23" i="7"/>
  <c r="D23" i="7"/>
  <c r="C23" i="7"/>
  <c r="B23" i="7"/>
  <c r="K22" i="7"/>
  <c r="J22" i="7"/>
  <c r="I22" i="7"/>
  <c r="H22" i="7"/>
  <c r="G22" i="7"/>
  <c r="F22" i="7"/>
  <c r="E22" i="7"/>
  <c r="D22" i="7"/>
  <c r="C22" i="7"/>
  <c r="B22" i="7"/>
  <c r="K21" i="7"/>
  <c r="J21" i="7"/>
  <c r="I21" i="7"/>
  <c r="H21" i="7"/>
  <c r="G21" i="7"/>
  <c r="F21" i="7"/>
  <c r="E21" i="7"/>
  <c r="D21" i="7"/>
  <c r="C21" i="7"/>
  <c r="B21" i="7"/>
  <c r="K20" i="7"/>
  <c r="J20" i="7"/>
  <c r="I20" i="7"/>
  <c r="H20" i="7"/>
  <c r="G20" i="7"/>
  <c r="F20" i="7"/>
  <c r="E20" i="7"/>
  <c r="D20" i="7"/>
  <c r="C20" i="7"/>
  <c r="B20" i="7"/>
  <c r="K19" i="7"/>
  <c r="J19" i="7"/>
  <c r="I19" i="7"/>
  <c r="H19" i="7"/>
  <c r="G19" i="7"/>
  <c r="F19" i="7"/>
  <c r="E19" i="7"/>
  <c r="D19" i="7"/>
  <c r="C19" i="7"/>
  <c r="B19" i="7"/>
  <c r="K18" i="7"/>
  <c r="J18" i="7"/>
  <c r="I18" i="7"/>
  <c r="H18" i="7"/>
  <c r="G18" i="7"/>
  <c r="F18" i="7"/>
  <c r="E18" i="7"/>
  <c r="D18" i="7"/>
  <c r="C18" i="7"/>
  <c r="B18" i="7"/>
  <c r="K17" i="7"/>
  <c r="J17" i="7"/>
  <c r="I17" i="7"/>
  <c r="H17" i="7"/>
  <c r="G17" i="7"/>
  <c r="F17" i="7"/>
  <c r="E17" i="7"/>
  <c r="D17" i="7"/>
  <c r="C17" i="7"/>
  <c r="B17" i="7"/>
  <c r="K16" i="7"/>
  <c r="J16" i="7"/>
  <c r="I16" i="7"/>
  <c r="H16" i="7"/>
  <c r="G16" i="7"/>
  <c r="F16" i="7"/>
  <c r="E16" i="7"/>
  <c r="D16" i="7"/>
  <c r="C16" i="7"/>
  <c r="B16" i="7"/>
  <c r="K15" i="7"/>
  <c r="J15" i="7"/>
  <c r="I15" i="7"/>
  <c r="H15" i="7"/>
  <c r="G15" i="7"/>
  <c r="F15" i="7"/>
  <c r="E15" i="7"/>
  <c r="D15" i="7"/>
  <c r="C15" i="7"/>
  <c r="B15" i="7"/>
  <c r="K14" i="7"/>
  <c r="J14" i="7"/>
  <c r="I14" i="7"/>
  <c r="H14" i="7"/>
  <c r="G14" i="7"/>
  <c r="F14" i="7"/>
  <c r="E14" i="7"/>
  <c r="D14" i="7"/>
  <c r="C14" i="7"/>
  <c r="B14" i="7"/>
  <c r="K13" i="7"/>
  <c r="J13" i="7"/>
  <c r="I13" i="7"/>
  <c r="H13" i="7"/>
  <c r="G13" i="7"/>
  <c r="F13" i="7"/>
  <c r="E13" i="7"/>
  <c r="D13" i="7"/>
  <c r="C13" i="7"/>
  <c r="B13" i="7"/>
  <c r="K12" i="7"/>
  <c r="J12" i="7"/>
  <c r="I12" i="7"/>
  <c r="H12" i="7"/>
  <c r="G12" i="7"/>
  <c r="F12" i="7"/>
  <c r="E12" i="7"/>
  <c r="D12" i="7"/>
  <c r="C12" i="7"/>
  <c r="B12" i="7"/>
  <c r="K11" i="7"/>
  <c r="J11" i="7"/>
  <c r="I11" i="7"/>
  <c r="H11" i="7"/>
  <c r="G11" i="7"/>
  <c r="F11" i="7"/>
  <c r="E11" i="7"/>
  <c r="D11" i="7"/>
  <c r="C11" i="7"/>
  <c r="B11" i="7"/>
  <c r="K10" i="7"/>
  <c r="J10" i="7"/>
  <c r="I10" i="7"/>
  <c r="H10" i="7"/>
  <c r="G10" i="7"/>
  <c r="F10" i="7"/>
  <c r="E10" i="7"/>
  <c r="D10" i="7"/>
  <c r="C10" i="7"/>
  <c r="B10" i="7"/>
  <c r="H15" i="10" l="1"/>
  <c r="A15" i="10"/>
  <c r="A29" i="9"/>
  <c r="H29" i="9" s="1"/>
  <c r="A46" i="8"/>
  <c r="H46" i="8" s="1"/>
  <c r="A47" i="7"/>
  <c r="H47" i="7" s="1"/>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J14" i="10" l="1"/>
  <c r="J15" i="10" s="1"/>
  <c r="F14" i="10"/>
  <c r="B14" i="10"/>
  <c r="H28" i="9"/>
  <c r="D28" i="9"/>
  <c r="J27" i="9"/>
  <c r="F27" i="9"/>
  <c r="B27" i="9"/>
  <c r="H26" i="9"/>
  <c r="D26" i="9"/>
  <c r="J25" i="9"/>
  <c r="F25" i="9"/>
  <c r="B25" i="9"/>
  <c r="H24" i="9"/>
  <c r="D24" i="9"/>
  <c r="J23" i="9"/>
  <c r="F23" i="9"/>
  <c r="B23" i="9"/>
  <c r="H22" i="9"/>
  <c r="D22" i="9"/>
  <c r="J45" i="8"/>
  <c r="F45" i="8"/>
  <c r="B45" i="8"/>
  <c r="H44" i="8"/>
  <c r="D44" i="8"/>
  <c r="J43" i="8"/>
  <c r="F43" i="8"/>
  <c r="B43" i="8"/>
  <c r="H42" i="8"/>
  <c r="D42" i="8"/>
  <c r="J41" i="8"/>
  <c r="F41" i="8"/>
  <c r="B41" i="8"/>
  <c r="H40" i="8"/>
  <c r="D40" i="8"/>
  <c r="J39" i="8"/>
  <c r="F39" i="8"/>
  <c r="B39" i="8"/>
  <c r="H38" i="8"/>
  <c r="D38" i="8"/>
  <c r="J37" i="8"/>
  <c r="F37" i="8"/>
  <c r="B37" i="8"/>
  <c r="H36" i="8"/>
  <c r="D36" i="8"/>
  <c r="J35" i="8"/>
  <c r="F35" i="8"/>
  <c r="B35" i="8"/>
  <c r="H34" i="8"/>
  <c r="D34" i="8"/>
  <c r="J33" i="8"/>
  <c r="F33" i="8"/>
  <c r="B33" i="8"/>
  <c r="H32" i="8"/>
  <c r="D32" i="8"/>
  <c r="H30" i="8"/>
  <c r="D30" i="8"/>
  <c r="J46" i="7"/>
  <c r="F46" i="7"/>
  <c r="B46" i="7"/>
  <c r="H45" i="7"/>
  <c r="D45" i="7"/>
  <c r="J44" i="7"/>
  <c r="F44" i="7"/>
  <c r="B44" i="7"/>
  <c r="H43" i="7"/>
  <c r="D43" i="7"/>
  <c r="J42" i="7"/>
  <c r="I14" i="10"/>
  <c r="I15" i="10" s="1"/>
  <c r="E14" i="10"/>
  <c r="K28" i="9"/>
  <c r="G28" i="9"/>
  <c r="C28" i="9"/>
  <c r="I27" i="9"/>
  <c r="E27" i="9"/>
  <c r="K26" i="9"/>
  <c r="G26" i="9"/>
  <c r="C26" i="9"/>
  <c r="I25" i="9"/>
  <c r="E25" i="9"/>
  <c r="K24" i="9"/>
  <c r="G24" i="9"/>
  <c r="C24" i="9"/>
  <c r="I23" i="9"/>
  <c r="E23" i="9"/>
  <c r="K22" i="9"/>
  <c r="G22" i="9"/>
  <c r="C22" i="9"/>
  <c r="I45" i="8"/>
  <c r="E45" i="8"/>
  <c r="K44" i="8"/>
  <c r="G44" i="8"/>
  <c r="C44" i="8"/>
  <c r="I43" i="8"/>
  <c r="E43" i="8"/>
  <c r="K42" i="8"/>
  <c r="G42" i="8"/>
  <c r="C42" i="8"/>
  <c r="I41" i="8"/>
  <c r="E41" i="8"/>
  <c r="K40" i="8"/>
  <c r="G40" i="8"/>
  <c r="C40" i="8"/>
  <c r="I39" i="8"/>
  <c r="E39" i="8"/>
  <c r="K38" i="8"/>
  <c r="G38" i="8"/>
  <c r="C38" i="8"/>
  <c r="I37" i="8"/>
  <c r="E37" i="8"/>
  <c r="K36" i="8"/>
  <c r="G36" i="8"/>
  <c r="C36" i="8"/>
  <c r="I35" i="8"/>
  <c r="E35" i="8"/>
  <c r="K34" i="8"/>
  <c r="G34" i="8"/>
  <c r="C34" i="8"/>
  <c r="I33" i="8"/>
  <c r="E33" i="8"/>
  <c r="K32" i="8"/>
  <c r="G32" i="8"/>
  <c r="C32" i="8"/>
  <c r="K30" i="8"/>
  <c r="G30" i="8"/>
  <c r="C30" i="8"/>
  <c r="I46" i="7"/>
  <c r="E46" i="7"/>
  <c r="K45" i="7"/>
  <c r="G45" i="7"/>
  <c r="C45" i="7"/>
  <c r="I44" i="7"/>
  <c r="E44" i="7"/>
  <c r="K43" i="7"/>
  <c r="G43" i="7"/>
  <c r="C43" i="7"/>
  <c r="I42" i="7"/>
  <c r="E42" i="7"/>
  <c r="K41" i="7"/>
  <c r="G41" i="7"/>
  <c r="C41" i="7"/>
  <c r="I40" i="7"/>
  <c r="E40" i="7"/>
  <c r="K39" i="7"/>
  <c r="G39" i="7"/>
  <c r="C39" i="7"/>
  <c r="I38" i="7"/>
  <c r="E38" i="7"/>
  <c r="K37" i="7"/>
  <c r="H14" i="10"/>
  <c r="D14" i="10"/>
  <c r="J28" i="9"/>
  <c r="F28" i="9"/>
  <c r="B28" i="9"/>
  <c r="H27" i="9"/>
  <c r="D27" i="9"/>
  <c r="J26" i="9"/>
  <c r="F26" i="9"/>
  <c r="B26" i="9"/>
  <c r="H25" i="9"/>
  <c r="D25" i="9"/>
  <c r="J24" i="9"/>
  <c r="F24" i="9"/>
  <c r="B24" i="9"/>
  <c r="H23" i="9"/>
  <c r="D23" i="9"/>
  <c r="J22" i="9"/>
  <c r="F22" i="9"/>
  <c r="B22" i="9"/>
  <c r="H45" i="8"/>
  <c r="D45" i="8"/>
  <c r="J44" i="8"/>
  <c r="F44" i="8"/>
  <c r="B44" i="8"/>
  <c r="H43" i="8"/>
  <c r="D43" i="8"/>
  <c r="J42" i="8"/>
  <c r="F42" i="8"/>
  <c r="B42" i="8"/>
  <c r="H41" i="8"/>
  <c r="D41" i="8"/>
  <c r="J40" i="8"/>
  <c r="F40" i="8"/>
  <c r="B40" i="8"/>
  <c r="H39" i="8"/>
  <c r="D39" i="8"/>
  <c r="J38" i="8"/>
  <c r="F38" i="8"/>
  <c r="B38" i="8"/>
  <c r="H37" i="8"/>
  <c r="D37" i="8"/>
  <c r="J36" i="8"/>
  <c r="F36" i="8"/>
  <c r="B36" i="8"/>
  <c r="H35" i="8"/>
  <c r="D35" i="8"/>
  <c r="J34" i="8"/>
  <c r="F34" i="8"/>
  <c r="B34" i="8"/>
  <c r="H33" i="8"/>
  <c r="D33" i="8"/>
  <c r="J32" i="8"/>
  <c r="F32" i="8"/>
  <c r="B32" i="8"/>
  <c r="J30" i="8"/>
  <c r="J46" i="8" s="1"/>
  <c r="F30" i="8"/>
  <c r="B30" i="8"/>
  <c r="H46" i="7"/>
  <c r="D46" i="7"/>
  <c r="J45" i="7"/>
  <c r="F45" i="7"/>
  <c r="B45" i="7"/>
  <c r="H44" i="7"/>
  <c r="K14" i="10"/>
  <c r="G14" i="10"/>
  <c r="C14" i="10"/>
  <c r="I28" i="9"/>
  <c r="E28" i="9"/>
  <c r="K27" i="9"/>
  <c r="G27" i="9"/>
  <c r="C27" i="9"/>
  <c r="I26" i="9"/>
  <c r="E26" i="9"/>
  <c r="K25" i="9"/>
  <c r="G25" i="9"/>
  <c r="C25" i="9"/>
  <c r="I24" i="9"/>
  <c r="E24" i="9"/>
  <c r="K23" i="9"/>
  <c r="G23" i="9"/>
  <c r="C23" i="9"/>
  <c r="I22" i="9"/>
  <c r="E22" i="9"/>
  <c r="K45" i="8"/>
  <c r="G45" i="8"/>
  <c r="C45" i="8"/>
  <c r="I44" i="8"/>
  <c r="E44" i="8"/>
  <c r="K43" i="8"/>
  <c r="G43" i="8"/>
  <c r="C43" i="8"/>
  <c r="I42" i="8"/>
  <c r="E42" i="8"/>
  <c r="K41" i="8"/>
  <c r="G41" i="8"/>
  <c r="C41" i="8"/>
  <c r="I40" i="8"/>
  <c r="E40" i="8"/>
  <c r="K39" i="8"/>
  <c r="G39" i="8"/>
  <c r="C39" i="8"/>
  <c r="I38" i="8"/>
  <c r="E38" i="8"/>
  <c r="K37" i="8"/>
  <c r="G37" i="8"/>
  <c r="C37" i="8"/>
  <c r="I36" i="8"/>
  <c r="E36" i="8"/>
  <c r="K35" i="8"/>
  <c r="G35" i="8"/>
  <c r="C35" i="8"/>
  <c r="I34" i="8"/>
  <c r="E34" i="8"/>
  <c r="K33" i="8"/>
  <c r="G33" i="8"/>
  <c r="C33" i="8"/>
  <c r="I32" i="8"/>
  <c r="E32" i="8"/>
  <c r="I30" i="8"/>
  <c r="I46" i="8" s="1"/>
  <c r="E30" i="8"/>
  <c r="K46" i="7"/>
  <c r="G46" i="7"/>
  <c r="C46" i="7"/>
  <c r="I45" i="7"/>
  <c r="E45" i="7"/>
  <c r="K44" i="7"/>
  <c r="G44" i="7"/>
  <c r="C44" i="7"/>
  <c r="I43" i="7"/>
  <c r="E43" i="7"/>
  <c r="K42" i="7"/>
  <c r="G42" i="7"/>
  <c r="C42" i="7"/>
  <c r="I41" i="7"/>
  <c r="E41" i="7"/>
  <c r="K40" i="7"/>
  <c r="G40" i="7"/>
  <c r="C40" i="7"/>
  <c r="I39" i="7"/>
  <c r="E39" i="7"/>
  <c r="K38" i="7"/>
  <c r="G38" i="7"/>
  <c r="C38" i="7"/>
  <c r="I37" i="7"/>
  <c r="E37" i="7"/>
  <c r="K36" i="7"/>
  <c r="G36" i="7"/>
  <c r="C36" i="7"/>
  <c r="B43" i="7"/>
  <c r="B42" i="7"/>
  <c r="D41" i="7"/>
  <c r="F40" i="7"/>
  <c r="H39" i="7"/>
  <c r="J38" i="7"/>
  <c r="B38" i="7"/>
  <c r="F37" i="7"/>
  <c r="J36" i="7"/>
  <c r="E36" i="7"/>
  <c r="J35" i="7"/>
  <c r="F35" i="7"/>
  <c r="B35" i="7"/>
  <c r="H34" i="7"/>
  <c r="D34" i="7"/>
  <c r="J33" i="7"/>
  <c r="F33" i="7"/>
  <c r="B33" i="7"/>
  <c r="J31" i="7"/>
  <c r="F31" i="7"/>
  <c r="B31" i="7"/>
  <c r="D44" i="7"/>
  <c r="H42" i="7"/>
  <c r="J41" i="7"/>
  <c r="B41" i="7"/>
  <c r="D40" i="7"/>
  <c r="F39" i="7"/>
  <c r="H38" i="7"/>
  <c r="J37" i="7"/>
  <c r="D37" i="7"/>
  <c r="I36" i="7"/>
  <c r="D36" i="7"/>
  <c r="I35" i="7"/>
  <c r="E35" i="7"/>
  <c r="K34" i="7"/>
  <c r="G34" i="7"/>
  <c r="C34" i="7"/>
  <c r="I33" i="7"/>
  <c r="E33" i="7"/>
  <c r="I31" i="7"/>
  <c r="E31" i="7"/>
  <c r="J43" i="7"/>
  <c r="F42" i="7"/>
  <c r="H41" i="7"/>
  <c r="J40" i="7"/>
  <c r="B40" i="7"/>
  <c r="D39" i="7"/>
  <c r="F38" i="7"/>
  <c r="H37" i="7"/>
  <c r="C37" i="7"/>
  <c r="H36" i="7"/>
  <c r="B36" i="7"/>
  <c r="H35" i="7"/>
  <c r="D35" i="7"/>
  <c r="J34" i="7"/>
  <c r="F34" i="7"/>
  <c r="B34" i="7"/>
  <c r="H33" i="7"/>
  <c r="D33" i="7"/>
  <c r="H31" i="7"/>
  <c r="D31" i="7"/>
  <c r="F43" i="7"/>
  <c r="D42" i="7"/>
  <c r="F41" i="7"/>
  <c r="H40" i="7"/>
  <c r="J39" i="7"/>
  <c r="B39" i="7"/>
  <c r="D38" i="7"/>
  <c r="G37" i="7"/>
  <c r="B37" i="7"/>
  <c r="F36" i="7"/>
  <c r="K35" i="7"/>
  <c r="G35" i="7"/>
  <c r="C35" i="7"/>
  <c r="I34" i="7"/>
  <c r="E34" i="7"/>
  <c r="K33" i="7"/>
  <c r="G33" i="7"/>
  <c r="C33" i="7"/>
  <c r="K31" i="7"/>
  <c r="G31" i="7"/>
  <c r="C31" i="7"/>
  <c r="K46" i="8"/>
  <c r="K15" i="10"/>
  <c r="K47" i="7" l="1"/>
  <c r="I47" i="7"/>
  <c r="J47" i="7"/>
  <c r="I29" i="9"/>
  <c r="J29" i="9"/>
  <c r="K29" i="9"/>
</calcChain>
</file>

<file path=xl/sharedStrings.xml><?xml version="1.0" encoding="utf-8"?>
<sst xmlns="http://schemas.openxmlformats.org/spreadsheetml/2006/main" count="1797" uniqueCount="475">
  <si>
    <t>Populations légales des arrondissements en vigueur au 1er janvier 2022</t>
  </si>
  <si>
    <t>Mise à jour : décembre 2021</t>
  </si>
  <si>
    <t>en habitant</t>
  </si>
  <si>
    <t>Champ : Département de l' Essonne, limites territoriales en vigueur au 1er janvier 2021</t>
  </si>
  <si>
    <t>Date de référence statistique : 1er janvier 2019</t>
  </si>
  <si>
    <t>Source :</t>
  </si>
  <si>
    <t>Insee, Recensement de la population 2019</t>
  </si>
  <si>
    <t>Code région</t>
  </si>
  <si>
    <t>Nom de la région</t>
  </si>
  <si>
    <t>Code département</t>
  </si>
  <si>
    <t>Nom du département</t>
  </si>
  <si>
    <t>Code arrondissement</t>
  </si>
  <si>
    <t>Nom de l'arrondissement</t>
  </si>
  <si>
    <t>Nombre de communes</t>
  </si>
  <si>
    <t>Population municipale</t>
  </si>
  <si>
    <t>Population totale</t>
  </si>
  <si>
    <t>11</t>
  </si>
  <si>
    <t>Île-de-France</t>
  </si>
  <si>
    <t>91</t>
  </si>
  <si>
    <t>Essonne</t>
  </si>
  <si>
    <t>3</t>
  </si>
  <si>
    <t>Palaiseau</t>
  </si>
  <si>
    <t>1</t>
  </si>
  <si>
    <t>Étampes</t>
  </si>
  <si>
    <t>2</t>
  </si>
  <si>
    <t>Évry</t>
  </si>
  <si>
    <t>Populations légales des cantons et métropoles en vigueur au 1er janvier 2022</t>
  </si>
  <si>
    <t>Code canton</t>
  </si>
  <si>
    <t>Nom du canton</t>
  </si>
  <si>
    <t>01</t>
  </si>
  <si>
    <t>Arpajon</t>
  </si>
  <si>
    <t>02</t>
  </si>
  <si>
    <t>Athis-Mons</t>
  </si>
  <si>
    <t>03</t>
  </si>
  <si>
    <t>Brétigny-sur-Orge</t>
  </si>
  <si>
    <t>04</t>
  </si>
  <si>
    <t>Corbeil-Essonnes</t>
  </si>
  <si>
    <t>05</t>
  </si>
  <si>
    <t>Dourdan</t>
  </si>
  <si>
    <t>06</t>
  </si>
  <si>
    <t>Draveil</t>
  </si>
  <si>
    <t>07</t>
  </si>
  <si>
    <t>Épinay-sous-Sénart</t>
  </si>
  <si>
    <t>08</t>
  </si>
  <si>
    <t>09</t>
  </si>
  <si>
    <t>10</t>
  </si>
  <si>
    <t>Gif-sur-Yvette</t>
  </si>
  <si>
    <t>Longjumeau</t>
  </si>
  <si>
    <t>12</t>
  </si>
  <si>
    <t>Massy</t>
  </si>
  <si>
    <t>13</t>
  </si>
  <si>
    <t>Mennecy</t>
  </si>
  <si>
    <t>14</t>
  </si>
  <si>
    <t>15</t>
  </si>
  <si>
    <t>Ris-Orangis</t>
  </si>
  <si>
    <t>16</t>
  </si>
  <si>
    <t>Sainte-Geneviève-des-Bois</t>
  </si>
  <si>
    <t>17</t>
  </si>
  <si>
    <t>Savigny-sur-Orge</t>
  </si>
  <si>
    <t>18</t>
  </si>
  <si>
    <t>Les Ulis</t>
  </si>
  <si>
    <t>19</t>
  </si>
  <si>
    <t>Vigneux-sur-Seine</t>
  </si>
  <si>
    <t>20</t>
  </si>
  <si>
    <t>Viry-Châtillon</t>
  </si>
  <si>
    <t>21</t>
  </si>
  <si>
    <t>Yerres</t>
  </si>
  <si>
    <t>Populations légales des communes en vigueur au 1er janvier 2022</t>
  </si>
  <si>
    <t>Code commune</t>
  </si>
  <si>
    <t>Nom de la commune</t>
  </si>
  <si>
    <t>Population comptée à part</t>
  </si>
  <si>
    <t>001</t>
  </si>
  <si>
    <t>Abbéville-la-Rivière</t>
  </si>
  <si>
    <t>016</t>
  </si>
  <si>
    <t>Angerville</t>
  </si>
  <si>
    <t>017</t>
  </si>
  <si>
    <t>Angervilliers</t>
  </si>
  <si>
    <t>021</t>
  </si>
  <si>
    <t>022</t>
  </si>
  <si>
    <t>Arrancourt</t>
  </si>
  <si>
    <t>027</t>
  </si>
  <si>
    <t>035</t>
  </si>
  <si>
    <t>Authon-la-Plaine</t>
  </si>
  <si>
    <t>037</t>
  </si>
  <si>
    <t>Auvernaux</t>
  </si>
  <si>
    <t>038</t>
  </si>
  <si>
    <t>Auvers-Saint-Georges</t>
  </si>
  <si>
    <t>041</t>
  </si>
  <si>
    <t>Avrainville</t>
  </si>
  <si>
    <t>044</t>
  </si>
  <si>
    <t>Ballainvilliers</t>
  </si>
  <si>
    <t>045</t>
  </si>
  <si>
    <t>Ballancourt-sur-Essonne</t>
  </si>
  <si>
    <t>047</t>
  </si>
  <si>
    <t>Baulne</t>
  </si>
  <si>
    <t>064</t>
  </si>
  <si>
    <t>Bièvres</t>
  </si>
  <si>
    <t>067</t>
  </si>
  <si>
    <t>Blandy</t>
  </si>
  <si>
    <t>069</t>
  </si>
  <si>
    <t>Boigneville</t>
  </si>
  <si>
    <t>075</t>
  </si>
  <si>
    <t>Bois-Herpin</t>
  </si>
  <si>
    <t>079</t>
  </si>
  <si>
    <t>Boissy-la-Rivière</t>
  </si>
  <si>
    <t>080</t>
  </si>
  <si>
    <t>Boissy-le-Cutté</t>
  </si>
  <si>
    <t>081</t>
  </si>
  <si>
    <t>Boissy-le-Sec</t>
  </si>
  <si>
    <t>085</t>
  </si>
  <si>
    <t>Boissy-sous-Saint-Yon</t>
  </si>
  <si>
    <t>086</t>
  </si>
  <si>
    <t>Bondoufle</t>
  </si>
  <si>
    <t>093</t>
  </si>
  <si>
    <t>Boullay-les-Troux</t>
  </si>
  <si>
    <t>095</t>
  </si>
  <si>
    <t>Bouray-sur-Juine</t>
  </si>
  <si>
    <t>097</t>
  </si>
  <si>
    <t>Boussy-Saint-Antoine</t>
  </si>
  <si>
    <t>098</t>
  </si>
  <si>
    <t>Boutervilliers</t>
  </si>
  <si>
    <t>099</t>
  </si>
  <si>
    <t>Boutigny-sur-Essonne</t>
  </si>
  <si>
    <t>100</t>
  </si>
  <si>
    <t>Bouville</t>
  </si>
  <si>
    <t>103</t>
  </si>
  <si>
    <t>105</t>
  </si>
  <si>
    <t>Breuillet</t>
  </si>
  <si>
    <t>106</t>
  </si>
  <si>
    <t>Breux-Jouy</t>
  </si>
  <si>
    <t>109</t>
  </si>
  <si>
    <t>Brières-les-Scellés</t>
  </si>
  <si>
    <t>111</t>
  </si>
  <si>
    <t>Briis-sous-Forges</t>
  </si>
  <si>
    <t>112</t>
  </si>
  <si>
    <t>Brouy</t>
  </si>
  <si>
    <t>98</t>
  </si>
  <si>
    <t>114</t>
  </si>
  <si>
    <t>Brunoy</t>
  </si>
  <si>
    <t>115</t>
  </si>
  <si>
    <t>Bruyères-le-Châtel</t>
  </si>
  <si>
    <t>121</t>
  </si>
  <si>
    <t>Buno-Bonnevaux</t>
  </si>
  <si>
    <t>122</t>
  </si>
  <si>
    <t>Bures-sur-Yvette</t>
  </si>
  <si>
    <t>129</t>
  </si>
  <si>
    <t>Cerny</t>
  </si>
  <si>
    <t>130</t>
  </si>
  <si>
    <t>Chalo-Saint-Mars</t>
  </si>
  <si>
    <t>131</t>
  </si>
  <si>
    <t>Chalou-Moulineux</t>
  </si>
  <si>
    <t>132</t>
  </si>
  <si>
    <t>Chamarande</t>
  </si>
  <si>
    <t>135</t>
  </si>
  <si>
    <t>Champcueil</t>
  </si>
  <si>
    <t>136</t>
  </si>
  <si>
    <t>Champlan</t>
  </si>
  <si>
    <t>137</t>
  </si>
  <si>
    <t>Champmotteux</t>
  </si>
  <si>
    <t>145</t>
  </si>
  <si>
    <t>Chatignonville</t>
  </si>
  <si>
    <t>148</t>
  </si>
  <si>
    <t>Chauffour-lès-Étréchy</t>
  </si>
  <si>
    <t>156</t>
  </si>
  <si>
    <t>Cheptainville</t>
  </si>
  <si>
    <t>159</t>
  </si>
  <si>
    <t>Chevannes</t>
  </si>
  <si>
    <t>161</t>
  </si>
  <si>
    <t>Chilly-Mazarin</t>
  </si>
  <si>
    <t>613</t>
  </si>
  <si>
    <t>Congerville-Thionville</t>
  </si>
  <si>
    <t>174</t>
  </si>
  <si>
    <t>175</t>
  </si>
  <si>
    <t>Corbreuse</t>
  </si>
  <si>
    <t>179</t>
  </si>
  <si>
    <t>Le Coudray-Montceaux</t>
  </si>
  <si>
    <t>180</t>
  </si>
  <si>
    <t>Courances</t>
  </si>
  <si>
    <t>184</t>
  </si>
  <si>
    <t>Courdimanche-sur-Essonne</t>
  </si>
  <si>
    <t>186</t>
  </si>
  <si>
    <t>Courson-Monteloup</t>
  </si>
  <si>
    <t>191</t>
  </si>
  <si>
    <t>Crosne</t>
  </si>
  <si>
    <t>198</t>
  </si>
  <si>
    <t>D'Huison-Longueville</t>
  </si>
  <si>
    <t>195</t>
  </si>
  <si>
    <t>Dannemois</t>
  </si>
  <si>
    <t>200</t>
  </si>
  <si>
    <t>201</t>
  </si>
  <si>
    <t>204</t>
  </si>
  <si>
    <t>Écharcon</t>
  </si>
  <si>
    <t>207</t>
  </si>
  <si>
    <t>Égly</t>
  </si>
  <si>
    <t>215</t>
  </si>
  <si>
    <t>216</t>
  </si>
  <si>
    <t>Épinay-sur-Orge</t>
  </si>
  <si>
    <t>223</t>
  </si>
  <si>
    <t>225</t>
  </si>
  <si>
    <t>Étiolles</t>
  </si>
  <si>
    <t>226</t>
  </si>
  <si>
    <t>Étréchy</t>
  </si>
  <si>
    <t>228</t>
  </si>
  <si>
    <t>Évry-Courcouronnes</t>
  </si>
  <si>
    <t>232</t>
  </si>
  <si>
    <t>La Ferté-Alais</t>
  </si>
  <si>
    <t>235</t>
  </si>
  <si>
    <t>Fleury-Mérogis</t>
  </si>
  <si>
    <t>240</t>
  </si>
  <si>
    <t>Fontaine-la-Rivière</t>
  </si>
  <si>
    <t>244</t>
  </si>
  <si>
    <t>Fontenay-le-Vicomte</t>
  </si>
  <si>
    <t>243</t>
  </si>
  <si>
    <t>Fontenay-lès-Briis</t>
  </si>
  <si>
    <t>247</t>
  </si>
  <si>
    <t>La Forêt-le-Roi</t>
  </si>
  <si>
    <t>248</t>
  </si>
  <si>
    <t>La Forêt-Sainte-Croix</t>
  </si>
  <si>
    <t>249</t>
  </si>
  <si>
    <t>Forges-les-Bains</t>
  </si>
  <si>
    <t>272</t>
  </si>
  <si>
    <t>273</t>
  </si>
  <si>
    <t>Gironville-sur-Essonne</t>
  </si>
  <si>
    <t>274</t>
  </si>
  <si>
    <t>Gometz-la-Ville</t>
  </si>
  <si>
    <t>275</t>
  </si>
  <si>
    <t>Gometz-le-Châtel</t>
  </si>
  <si>
    <t>284</t>
  </si>
  <si>
    <t>Les Granges-le-Roi</t>
  </si>
  <si>
    <t>286</t>
  </si>
  <si>
    <t>Grigny</t>
  </si>
  <si>
    <t>292</t>
  </si>
  <si>
    <t>Guibeville</t>
  </si>
  <si>
    <t>293</t>
  </si>
  <si>
    <t>Guigneville-sur-Essonne</t>
  </si>
  <si>
    <t>294</t>
  </si>
  <si>
    <t>Guillerval</t>
  </si>
  <si>
    <t>312</t>
  </si>
  <si>
    <t>Igny</t>
  </si>
  <si>
    <t>315</t>
  </si>
  <si>
    <t>Itteville</t>
  </si>
  <si>
    <t>318</t>
  </si>
  <si>
    <t>Janville-sur-Juine</t>
  </si>
  <si>
    <t>319</t>
  </si>
  <si>
    <t>Janvry</t>
  </si>
  <si>
    <t>326</t>
  </si>
  <si>
    <t>Juvisy-sur-Orge</t>
  </si>
  <si>
    <t>330</t>
  </si>
  <si>
    <t>Lardy</t>
  </si>
  <si>
    <t>332</t>
  </si>
  <si>
    <t>Leudeville</t>
  </si>
  <si>
    <t>333</t>
  </si>
  <si>
    <t>Leuville-sur-Orge</t>
  </si>
  <si>
    <t>338</t>
  </si>
  <si>
    <t>Limours</t>
  </si>
  <si>
    <t>339</t>
  </si>
  <si>
    <t>Linas</t>
  </si>
  <si>
    <t>340</t>
  </si>
  <si>
    <t>Lisses</t>
  </si>
  <si>
    <t>345</t>
  </si>
  <si>
    <t>347</t>
  </si>
  <si>
    <t>Longpont-sur-Orge</t>
  </si>
  <si>
    <t>359</t>
  </si>
  <si>
    <t>Maisse</t>
  </si>
  <si>
    <t>363</t>
  </si>
  <si>
    <t>Marcoussis</t>
  </si>
  <si>
    <t>374</t>
  </si>
  <si>
    <t>Marolles-en-Beauce</t>
  </si>
  <si>
    <t>376</t>
  </si>
  <si>
    <t>Marolles-en-Hurepoix</t>
  </si>
  <si>
    <t>377</t>
  </si>
  <si>
    <t>378</t>
  </si>
  <si>
    <t>Mauchamps</t>
  </si>
  <si>
    <t>386</t>
  </si>
  <si>
    <t>390</t>
  </si>
  <si>
    <t>Le Mérévillois</t>
  </si>
  <si>
    <t>393</t>
  </si>
  <si>
    <t>Mérobert</t>
  </si>
  <si>
    <t>399</t>
  </si>
  <si>
    <t>Mespuits</t>
  </si>
  <si>
    <t>405</t>
  </si>
  <si>
    <t>Milly-la-Forêt</t>
  </si>
  <si>
    <t>408</t>
  </si>
  <si>
    <t>Moigny-sur-École</t>
  </si>
  <si>
    <t>411</t>
  </si>
  <si>
    <t>Les Molières</t>
  </si>
  <si>
    <t>412</t>
  </si>
  <si>
    <t>Mondeville</t>
  </si>
  <si>
    <t>414</t>
  </si>
  <si>
    <t>Monnerville</t>
  </si>
  <si>
    <t>99</t>
  </si>
  <si>
    <t>421</t>
  </si>
  <si>
    <t>Montgeron</t>
  </si>
  <si>
    <t>425</t>
  </si>
  <si>
    <t>Montlhéry</t>
  </si>
  <si>
    <t>432</t>
  </si>
  <si>
    <t>Morangis</t>
  </si>
  <si>
    <t>433</t>
  </si>
  <si>
    <t>Morigny-Champigny</t>
  </si>
  <si>
    <t>434</t>
  </si>
  <si>
    <t>Morsang-sur-Orge</t>
  </si>
  <si>
    <t>435</t>
  </si>
  <si>
    <t>Morsang-sur-Seine</t>
  </si>
  <si>
    <t>441</t>
  </si>
  <si>
    <t>Nainville-les-Roches</t>
  </si>
  <si>
    <t>457</t>
  </si>
  <si>
    <t>La Norville</t>
  </si>
  <si>
    <t>458</t>
  </si>
  <si>
    <t>Nozay</t>
  </si>
  <si>
    <t>461</t>
  </si>
  <si>
    <t>Ollainville</t>
  </si>
  <si>
    <t>463</t>
  </si>
  <si>
    <t>Oncy-sur-École</t>
  </si>
  <si>
    <t>468</t>
  </si>
  <si>
    <t>Ormoy</t>
  </si>
  <si>
    <t>469</t>
  </si>
  <si>
    <t>Ormoy-la-Rivière</t>
  </si>
  <si>
    <t>471</t>
  </si>
  <si>
    <t>Orsay</t>
  </si>
  <si>
    <t>473</t>
  </si>
  <si>
    <t>Orveau</t>
  </si>
  <si>
    <t>477</t>
  </si>
  <si>
    <t>479</t>
  </si>
  <si>
    <t>Paray-Vieille-Poste</t>
  </si>
  <si>
    <t>482</t>
  </si>
  <si>
    <t>Pecqueuse</t>
  </si>
  <si>
    <t>494</t>
  </si>
  <si>
    <t>Le Plessis-Pâté</t>
  </si>
  <si>
    <t>495</t>
  </si>
  <si>
    <t>Plessis-Saint-Benoist</t>
  </si>
  <si>
    <t>507</t>
  </si>
  <si>
    <t>Prunay-sur-Essonne</t>
  </si>
  <si>
    <t>508</t>
  </si>
  <si>
    <t>Puiselet-le-Marais</t>
  </si>
  <si>
    <t>511</t>
  </si>
  <si>
    <t>Pussay</t>
  </si>
  <si>
    <t>514</t>
  </si>
  <si>
    <t>Quincy-sous-Sénart</t>
  </si>
  <si>
    <t>519</t>
  </si>
  <si>
    <t>Richarville</t>
  </si>
  <si>
    <t>521</t>
  </si>
  <si>
    <t>525</t>
  </si>
  <si>
    <t>Roinville</t>
  </si>
  <si>
    <t>526</t>
  </si>
  <si>
    <t>Roinvilliers</t>
  </si>
  <si>
    <t>533</t>
  </si>
  <si>
    <t>Saclas</t>
  </si>
  <si>
    <t>534</t>
  </si>
  <si>
    <t>Saclay</t>
  </si>
  <si>
    <t>538</t>
  </si>
  <si>
    <t>Saint-Aubin</t>
  </si>
  <si>
    <t>540</t>
  </si>
  <si>
    <t>Saint-Chéron</t>
  </si>
  <si>
    <t>544</t>
  </si>
  <si>
    <t>Saint-Cyr-la-Rivière</t>
  </si>
  <si>
    <t>546</t>
  </si>
  <si>
    <t>Saint-Cyr-sous-Dourdan</t>
  </si>
  <si>
    <t>547</t>
  </si>
  <si>
    <t>Saint-Escobille</t>
  </si>
  <si>
    <t>552</t>
  </si>
  <si>
    <t>Saint-Germain-lès-Arpajon</t>
  </si>
  <si>
    <t>553</t>
  </si>
  <si>
    <t>Saint-Germain-lès-Corbeil</t>
  </si>
  <si>
    <t>556</t>
  </si>
  <si>
    <t>Saint-Hilaire</t>
  </si>
  <si>
    <t>560</t>
  </si>
  <si>
    <t>Saint-Jean-de-Beauregard</t>
  </si>
  <si>
    <t>568</t>
  </si>
  <si>
    <t>Saint-Maurice-Montcouronne</t>
  </si>
  <si>
    <t>570</t>
  </si>
  <si>
    <t>Saint-Michel-sur-Orge</t>
  </si>
  <si>
    <t>573</t>
  </si>
  <si>
    <t>Saint-Pierre-du-Perray</t>
  </si>
  <si>
    <t>578</t>
  </si>
  <si>
    <t>Saint-Sulpice-de-Favières</t>
  </si>
  <si>
    <t>579</t>
  </si>
  <si>
    <t>Saint-Vrain</t>
  </si>
  <si>
    <t>581</t>
  </si>
  <si>
    <t>Saint-Yon</t>
  </si>
  <si>
    <t>549</t>
  </si>
  <si>
    <t>577</t>
  </si>
  <si>
    <t>Saintry-sur-Seine</t>
  </si>
  <si>
    <t>587</t>
  </si>
  <si>
    <t>Saulx-les-Chartreux</t>
  </si>
  <si>
    <t>589</t>
  </si>
  <si>
    <t>593</t>
  </si>
  <si>
    <t>Sermaise</t>
  </si>
  <si>
    <t>599</t>
  </si>
  <si>
    <t>Soisy-sur-École</t>
  </si>
  <si>
    <t>600</t>
  </si>
  <si>
    <t>Soisy-sur-Seine</t>
  </si>
  <si>
    <t>602</t>
  </si>
  <si>
    <t>Souzy-la-Briche</t>
  </si>
  <si>
    <t>617</t>
  </si>
  <si>
    <t>Tigery</t>
  </si>
  <si>
    <t>619</t>
  </si>
  <si>
    <t>Torfou</t>
  </si>
  <si>
    <t>692</t>
  </si>
  <si>
    <t>630</t>
  </si>
  <si>
    <t>Le Val-Saint-Germain</t>
  </si>
  <si>
    <t>629</t>
  </si>
  <si>
    <t>Valpuiseaux</t>
  </si>
  <si>
    <t>631</t>
  </si>
  <si>
    <t>Varennes-Jarcy</t>
  </si>
  <si>
    <t>634</t>
  </si>
  <si>
    <t>Vaugrigneuse</t>
  </si>
  <si>
    <t>635</t>
  </si>
  <si>
    <t>Vauhallan</t>
  </si>
  <si>
    <t>639</t>
  </si>
  <si>
    <t>Vayres-sur-Essonne</t>
  </si>
  <si>
    <t>645</t>
  </si>
  <si>
    <t>Verrières-le-Buisson</t>
  </si>
  <si>
    <t>648</t>
  </si>
  <si>
    <t>Vert-le-Grand</t>
  </si>
  <si>
    <t>649</t>
  </si>
  <si>
    <t>Vert-le-Petit</t>
  </si>
  <si>
    <t>654</t>
  </si>
  <si>
    <t>Videlles</t>
  </si>
  <si>
    <t>657</t>
  </si>
  <si>
    <t>659</t>
  </si>
  <si>
    <t>Villabé</t>
  </si>
  <si>
    <t>665</t>
  </si>
  <si>
    <t>La Ville-du-Bois</t>
  </si>
  <si>
    <t>661</t>
  </si>
  <si>
    <t>Villebon-sur-Yvette</t>
  </si>
  <si>
    <t>662</t>
  </si>
  <si>
    <t>Villeconin</t>
  </si>
  <si>
    <t>666</t>
  </si>
  <si>
    <t>Villejust</t>
  </si>
  <si>
    <t>667</t>
  </si>
  <si>
    <t>Villemoisson-sur-Orge</t>
  </si>
  <si>
    <t>671</t>
  </si>
  <si>
    <t>Villeneuve-sur-Auvers</t>
  </si>
  <si>
    <t>679</t>
  </si>
  <si>
    <t>Villiers-le-Bâcle</t>
  </si>
  <si>
    <t>685</t>
  </si>
  <si>
    <t>Villiers-sur-Orge</t>
  </si>
  <si>
    <t>687</t>
  </si>
  <si>
    <t>689</t>
  </si>
  <si>
    <t>Wissous</t>
  </si>
  <si>
    <t>691</t>
  </si>
  <si>
    <t>Populations légales des fractions cantonales en vigueur au 1er janvier 2022</t>
  </si>
  <si>
    <t>Populations légales des communes associées ou déléguées en vigueur au 1er janvier 2022</t>
  </si>
  <si>
    <t>Code département commune pole</t>
  </si>
  <si>
    <t>Code commune pôle</t>
  </si>
  <si>
    <t>Nom de la commune pôle</t>
  </si>
  <si>
    <t>222</t>
  </si>
  <si>
    <t>Estouches</t>
  </si>
  <si>
    <t>Méréville</t>
  </si>
  <si>
    <t>Définitions</t>
  </si>
  <si>
    <t>Le décret n° 2003-485 du 5 juin 2003 fixe les catégories de population et leur composition.</t>
  </si>
  <si>
    <t>La population municipale comprend les personnes ayant leur résidence habituelle sur le territoire de la commune, dans un logement ou une communauté, les personnes détenues dans les établissements pénitentiaires de la commune, les personnes sans abri recensées sur le territoire de la commune et les personnes résidant habituellement dans une habitation mobile recensées sur le territoire de la commune.</t>
  </si>
  <si>
    <t>La population comptée à part comprend certaines personnes dont la résidence habituelle est dans une autre commune mais qui ont conservé une résidence sur le territoire de la commune :
      - les personnes mineures dont la résidence familiale est dans une autre commune mais qui résident, du fait de leurs études, dans la commune ;
      - les personnes ayant une résidence familiale sur le territoire de la commune et résidant dans une communauté d’une autre commune ; la communauté faisant partie de la liste
        suivante :
            * services de moyen ou de long séjour des établissements publics ou privés de santé, établissements sociaux de moyen ou de long séjour,maisons de retraite, foyers et résidences sociales ;
            * commaunautés religieuses ;            
            * casernes ou établissements militaires ;
      - les personnes majeures âgées de moins de 25 ans ayant leur résidence familiale sur le territoire de la commune et qui résident dans une autre commune pour leurs études ;
      - les personnes sans domicile fixe rattachées à la commune au sens de la loi du 3 janvier 1969 et non recensées dans la commune.</t>
  </si>
  <si>
    <t>La population totale est la somme de la population municipale et de la population comptée à part.</t>
  </si>
  <si>
    <t>Ensemble de communes</t>
  </si>
  <si>
    <t>Conformément au décret n°2003-485 du 5 juin 2003, la population totale d’un ensemble de communes est la somme des populations totales des communes qui le constituent. La population municipale d’un ensemble de communes est la somme des populations municipales des communes qui le constituent.</t>
  </si>
  <si>
    <t>Communes associées ou déléguées</t>
  </si>
  <si>
    <t>En application de la loi n° 71-588 du 16 juillet 1971 sur les regroupements de communes et de la loi n° 2010-1563 du 16 décembre 2010 de réforme des collectivités territoriales, un certain nombre de communes résultant de fusions comportent une ou plusieurs "communes associées ou déléguées". La population d’une fraction de commune est la population municipale calculée pour cette fraction de commune.</t>
  </si>
  <si>
    <t>Fractions cantonales</t>
  </si>
  <si>
    <t>Un certain nombre de communes, en général les plus peuplées sont découpées en fractions cantonales. La population d’une fraction de commune est la population municipale calculée pour cette fraction de commune.</t>
  </si>
  <si>
    <t>Lorsque, dans un département, le territoire d’une commune est réparti entre plusieurs cantons, celle-ci compte pour une unité dans le nombre de communes de chacun de ces cantons, mais ne compte que pour une unité dans le nombre de communes de l’arrondissement et du département. Cela explique que le nombre de communes d’un arrondissement (ou du département) ne soit pas toujours le total des nombres de communes des cantons le constituant.</t>
  </si>
  <si>
    <t>Limites territoriales</t>
  </si>
  <si>
    <r>
      <rPr>
        <sz val="10"/>
        <color rgb="FF000000"/>
        <rFont val="Arial"/>
      </rPr>
      <t>Les populations indiquées dans les feuilles précédentes correspondent aux communes, cantons, arrondissements existant au 1er janvier 2021 dans les limites en vigueur à cette date.</t>
    </r>
  </si>
  <si>
    <t>L'INSEE attribue à chaque région, département, arrondissement, canton et commune, un code respectivement sur 2, 3, 1, 2, 3 positions. Un arrondissement, un canton ou une commune est parfaitement identifié par la concaténation du code du département dans lequel il se situe et de son propre code.</t>
  </si>
  <si>
    <t>Une fraction cantonale est  identifiée par le code du canton auquel elle appartient et le code de la commune.</t>
  </si>
  <si>
    <t>Le rappel de ces différents codes dans tous les tableaux permet de connaître la composition cantonale et communale des arrondissements ainsi que la composition communale des cantons.</t>
  </si>
  <si>
    <t>Ces codes sont publiés dans le Code officiel géographique dont la dernière édition, à jour au 1er janvier 2021, est disponible sur le site insee.fr. L’historique des communes depuis 1943, qui permet de connaître les modifications des limites territoriales, est également disponible sur le site.</t>
  </si>
  <si>
    <t>Commune</t>
  </si>
  <si>
    <t>Champ : Département de l' Essonne, limites territoriales en vigueur au 1er janvier 2020</t>
  </si>
  <si>
    <t>Extrait du feuillet "Communes" pour la Communauté d'Agglomération De l'Etampois et du Sud-Essone (C.A.E.S.E)</t>
  </si>
  <si>
    <t>Authon-La-Plaine</t>
  </si>
  <si>
    <t>Boissy-le-sec</t>
  </si>
  <si>
    <t>Extrait du feuillet "Communes" pour le Syndicat Intercommunal de l'Energie du Grand Etampois (S.I.E.G.E)</t>
  </si>
  <si>
    <t>Extrait du feuillet "Communes" pour le Syndicat d'Elimination des Déchets de la Région d'Etampes (S.E.D.R.E.)</t>
  </si>
  <si>
    <t>Extrait du feuillet "Communes" pour le Syndicat Intercommunal du Regroupement Pédagogique de la Vallée de l'Eclimont (S.I.R.P.V.E.)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</si>
</sst>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rgb="FF000000"/>
      <name val="Arial"/>
      <family val="2"/>
    </font>
    <font>
      <sz val="10"/>
      <color rgb="FF000000"/>
      <name val="Arial"/>
      <family val="2"/>
    </font>
    <font>
      <i/>
      <sz val="10"/>
      <color rgb="FF000000"/>
      <name val="Arial"/>
      <family val="2"/>
    </font>
    <font>
      <sz val="10"/>
      <color rgb="FF000000"/>
      <name val="Arial"/>
    </font>
    <font>
      <sz val="8"/>
      <name val="Arial"/>
      <family val="2"/>
    </font>
    <font>
      <sz val="10"/>
      <name val="Arial"/>
    </font>
    <font>
      <b/>
      <sz val="10"/>
      <name val="Arial"/>
      <family val="2"/>
    </font>
    <font>
      <b/>
      <sz val="10"/>
      <color rgb="FF000000"/>
      <name val="Arial"/>
    </font>
    <font>
      <i/>
      <sz val="10"/>
      <color rgb="FF000000"/>
      <name val="Arial"/>
    </font>
    <font>
      <b/>
      <sz val="10"/>
      <color indexed="8"/>
      <name val="Arial"/>
      <family val="2"/>
    </font>
    <font>
      <sz val="10"/>
      <color indexed="8"/>
      <name val="Arial"/>
    </font>
    <font>
      <b/>
      <sz val="8"/>
      <name val="Arial"/>
      <family val="2"/>
    </font>
  </fonts>
  <fills count="16">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theme="4" tint="0.79998168889431442"/>
        <bgColor indexed="64"/>
      </patternFill>
    </fill>
    <fill>
      <patternFill patternType="solid">
        <fgColor theme="5" tint="0.59999389629810485"/>
        <bgColor indexed="64"/>
      </patternFill>
    </fill>
    <fill>
      <patternFill patternType="solid">
        <fgColor theme="3" tint="0.79998168889431442"/>
        <bgColor indexed="64"/>
      </patternFill>
    </fill>
  </fills>
  <borders count="2">
    <border>
      <left/>
      <right/>
      <top/>
      <bottom/>
      <diagonal/>
    </border>
    <border>
      <left/>
      <right/>
      <top/>
      <bottom/>
      <diagonal/>
    </border>
  </borders>
  <cellStyleXfs count="2">
    <xf numFmtId="0" fontId="0" fillId="0" borderId="0"/>
    <xf numFmtId="0" fontId="6" fillId="12" borderId="1"/>
  </cellStyleXfs>
  <cellXfs count="37">
    <xf numFmtId="0" fontId="0" fillId="0" borderId="0" xfId="0"/>
    <xf numFmtId="0" fontId="2" fillId="3" borderId="1" xfId="0" applyNumberFormat="1" applyFont="1" applyFill="1" applyBorder="1" applyAlignment="1" applyProtection="1">
      <alignment horizontal="left" vertical="center" wrapText="1"/>
    </xf>
    <xf numFmtId="0" fontId="2" fillId="4" borderId="1" xfId="0" applyNumberFormat="1" applyFont="1" applyFill="1" applyBorder="1" applyAlignment="1" applyProtection="1">
      <alignment horizontal="left" vertical="top" wrapText="1"/>
    </xf>
    <xf numFmtId="0" fontId="0" fillId="6" borderId="0" xfId="0" applyNumberFormat="1" applyFont="1" applyFill="1" applyBorder="1" applyAlignment="1" applyProtection="1">
      <alignment wrapText="1"/>
      <protection locked="0"/>
    </xf>
    <xf numFmtId="0" fontId="2" fillId="7" borderId="1" xfId="0" applyNumberFormat="1" applyFont="1" applyFill="1" applyBorder="1" applyAlignment="1" applyProtection="1">
      <alignment horizontal="center" vertical="center" wrapText="1"/>
    </xf>
    <xf numFmtId="3" fontId="2" fillId="8" borderId="1" xfId="0" applyNumberFormat="1" applyFont="1" applyFill="1" applyBorder="1" applyAlignment="1" applyProtection="1">
      <alignment horizontal="right" vertical="center" wrapText="1"/>
    </xf>
    <xf numFmtId="0" fontId="5" fillId="13" borderId="0" xfId="0" applyFont="1" applyFill="1"/>
    <xf numFmtId="0" fontId="5" fillId="13" borderId="0" xfId="0" applyFont="1" applyFill="1" applyAlignment="1">
      <alignment horizontal="center" vertical="center"/>
    </xf>
    <xf numFmtId="0" fontId="5" fillId="0" borderId="0" xfId="0" applyFont="1"/>
    <xf numFmtId="0" fontId="7" fillId="14" borderId="1" xfId="1" applyFont="1" applyFill="1" applyAlignment="1">
      <alignment horizontal="center"/>
    </xf>
    <xf numFmtId="0" fontId="7" fillId="12" borderId="1" xfId="1" applyFont="1" applyAlignment="1">
      <alignment horizontal="center"/>
    </xf>
    <xf numFmtId="0" fontId="5" fillId="15" borderId="1" xfId="1" applyFont="1" applyFill="1"/>
    <xf numFmtId="0" fontId="6" fillId="12" borderId="1" xfId="1"/>
    <xf numFmtId="0" fontId="4" fillId="12" borderId="1" xfId="1" applyFont="1" applyAlignment="1">
      <alignment horizontal="left" vertical="top" wrapText="1"/>
    </xf>
    <xf numFmtId="0" fontId="10" fillId="12" borderId="1" xfId="1" applyFont="1" applyAlignment="1">
      <alignment vertical="top" wrapText="1"/>
    </xf>
    <xf numFmtId="0" fontId="5" fillId="15" borderId="1" xfId="1" applyFont="1" applyFill="1" applyAlignment="1">
      <alignment horizontal="center" vertical="center"/>
    </xf>
    <xf numFmtId="0" fontId="11" fillId="12" borderId="1" xfId="1" applyFont="1" applyAlignment="1">
      <alignment horizontal="center" vertical="center" wrapText="1"/>
    </xf>
    <xf numFmtId="0" fontId="11" fillId="12" borderId="1" xfId="1" applyFont="1" applyAlignment="1">
      <alignment horizontal="left" vertical="top" wrapText="1"/>
    </xf>
    <xf numFmtId="0" fontId="11" fillId="12" borderId="1" xfId="1" applyFont="1" applyAlignment="1">
      <alignment horizontal="left" vertical="center" wrapText="1"/>
    </xf>
    <xf numFmtId="3" fontId="11" fillId="12" borderId="1" xfId="1" applyNumberFormat="1" applyFont="1" applyAlignment="1">
      <alignment horizontal="right" vertical="center" wrapText="1" indent="2"/>
    </xf>
    <xf numFmtId="0" fontId="5" fillId="13" borderId="1" xfId="1" applyFont="1" applyFill="1"/>
    <xf numFmtId="0" fontId="12" fillId="15" borderId="1" xfId="1" applyFont="1" applyFill="1"/>
    <xf numFmtId="0" fontId="7" fillId="12" borderId="1" xfId="1" applyFont="1"/>
    <xf numFmtId="3" fontId="7" fillId="12" borderId="1" xfId="1" applyNumberFormat="1" applyFont="1" applyAlignment="1">
      <alignment horizontal="right" indent="2"/>
    </xf>
    <xf numFmtId="0" fontId="3" fillId="5" borderId="1" xfId="0" applyNumberFormat="1" applyFont="1" applyFill="1" applyBorder="1" applyAlignment="1" applyProtection="1">
      <alignment horizontal="left" vertical="top" wrapText="1"/>
    </xf>
    <xf numFmtId="0" fontId="2" fillId="4" borderId="1" xfId="0" applyNumberFormat="1" applyFont="1" applyFill="1" applyBorder="1" applyAlignment="1" applyProtection="1">
      <alignment horizontal="left" vertical="top" wrapText="1"/>
    </xf>
    <xf numFmtId="0" fontId="1" fillId="2" borderId="1" xfId="0" applyNumberFormat="1" applyFont="1" applyFill="1" applyBorder="1" applyAlignment="1" applyProtection="1">
      <alignment horizontal="left" vertical="center" wrapText="1"/>
    </xf>
    <xf numFmtId="0" fontId="2" fillId="3" borderId="1" xfId="0" applyNumberFormat="1" applyFont="1" applyFill="1" applyBorder="1" applyAlignment="1" applyProtection="1">
      <alignment horizontal="left" vertical="center" wrapText="1"/>
    </xf>
    <xf numFmtId="0" fontId="10" fillId="12" borderId="1" xfId="1" applyFont="1" applyAlignment="1">
      <alignment horizontal="center" vertical="top" wrapText="1"/>
    </xf>
    <xf numFmtId="0" fontId="8" fillId="12" borderId="1" xfId="1" applyFont="1" applyAlignment="1">
      <alignment horizontal="left" vertical="center" wrapText="1"/>
    </xf>
    <xf numFmtId="0" fontId="4" fillId="12" borderId="1" xfId="1" applyFont="1" applyAlignment="1">
      <alignment horizontal="left" vertical="center" wrapText="1"/>
    </xf>
    <xf numFmtId="0" fontId="4" fillId="12" borderId="1" xfId="1" applyFont="1" applyAlignment="1">
      <alignment horizontal="left" vertical="top" wrapText="1"/>
    </xf>
    <xf numFmtId="0" fontId="9" fillId="12" borderId="1" xfId="1" applyFont="1" applyAlignment="1">
      <alignment horizontal="left" vertical="top" wrapText="1"/>
    </xf>
    <xf numFmtId="0" fontId="1" fillId="11" borderId="1" xfId="0" applyNumberFormat="1" applyFont="1" applyFill="1" applyBorder="1" applyAlignment="1" applyProtection="1">
      <alignment horizontal="justify" vertical="top" wrapText="1"/>
    </xf>
    <xf numFmtId="0" fontId="1" fillId="10" borderId="1" xfId="0" applyNumberFormat="1" applyFont="1" applyFill="1" applyBorder="1" applyAlignment="1" applyProtection="1">
      <alignment horizontal="left" vertical="top" wrapText="1"/>
    </xf>
    <xf numFmtId="0" fontId="2" fillId="12" borderId="1" xfId="0" applyNumberFormat="1" applyFont="1" applyFill="1" applyBorder="1" applyAlignment="1" applyProtection="1">
      <alignment horizontal="justify" vertical="top" wrapText="1"/>
    </xf>
    <xf numFmtId="0" fontId="1" fillId="9" borderId="1" xfId="0" applyNumberFormat="1" applyFont="1" applyFill="1" applyBorder="1" applyAlignment="1" applyProtection="1">
      <alignment horizontal="center" vertical="center" wrapText="1"/>
    </xf>
  </cellXfs>
  <cellStyles count="2">
    <cellStyle name="Normal" xfId="0" builtinId="0"/>
    <cellStyle name="Normal 2" xfId="1" xr:uid="{796CF562-6958-4E4F-B7C8-FDA6418FD8B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K12"/>
  <sheetViews>
    <sheetView workbookViewId="0">
      <selection sqref="A1:K1"/>
    </sheetView>
  </sheetViews>
  <sheetFormatPr baseColWidth="10" defaultColWidth="8.88671875" defaultRowHeight="14.4" x14ac:dyDescent="0.3"/>
  <cols>
    <col min="1" max="1" width="11.6640625" customWidth="1"/>
    <col min="2" max="2" width="25" customWidth="1"/>
    <col min="3" max="3" width="11.6640625" customWidth="1"/>
    <col min="4" max="4" width="25" customWidth="1"/>
    <col min="5" max="5" width="13.33203125" customWidth="1"/>
    <col min="6" max="6" width="25" customWidth="1"/>
    <col min="7" max="7" width="15" customWidth="1"/>
    <col min="8" max="9" width="11.6640625" customWidth="1"/>
    <col min="10" max="10" width="15" customWidth="1"/>
    <col min="11" max="11" width="35" customWidth="1"/>
  </cols>
  <sheetData>
    <row r="1" spans="1:11" ht="13.05" customHeight="1" x14ac:dyDescent="0.3">
      <c r="A1" s="26" t="s">
        <v>0</v>
      </c>
      <c r="B1" s="26"/>
      <c r="C1" s="26"/>
      <c r="D1" s="26"/>
      <c r="E1" s="26"/>
      <c r="F1" s="26"/>
      <c r="G1" s="26"/>
      <c r="H1" s="26"/>
      <c r="I1" s="26"/>
      <c r="J1" s="26"/>
      <c r="K1" s="26"/>
    </row>
    <row r="2" spans="1:11" ht="13.05" customHeight="1" x14ac:dyDescent="0.3">
      <c r="A2" s="27" t="s">
        <v>1</v>
      </c>
      <c r="B2" s="27"/>
      <c r="C2" s="27"/>
      <c r="D2" s="27"/>
      <c r="E2" s="27"/>
      <c r="F2" s="27"/>
      <c r="G2" s="27"/>
      <c r="H2" s="27"/>
      <c r="I2" s="27"/>
      <c r="J2" s="27"/>
      <c r="K2" s="27"/>
    </row>
    <row r="3" spans="1:11" ht="13.05" customHeight="1" x14ac:dyDescent="0.3">
      <c r="A3" s="25" t="s">
        <v>2</v>
      </c>
      <c r="B3" s="25"/>
      <c r="C3" s="25"/>
      <c r="D3" s="25"/>
      <c r="E3" s="25"/>
      <c r="F3" s="25"/>
      <c r="G3" s="25"/>
      <c r="H3" s="25"/>
      <c r="I3" s="25"/>
      <c r="J3" s="25"/>
      <c r="K3" s="25"/>
    </row>
    <row r="4" spans="1:11" ht="13.05" customHeight="1" x14ac:dyDescent="0.3">
      <c r="A4" s="27" t="s">
        <v>3</v>
      </c>
      <c r="B4" s="27"/>
      <c r="C4" s="27"/>
      <c r="D4" s="27"/>
      <c r="E4" s="27"/>
      <c r="F4" s="27"/>
      <c r="G4" s="27"/>
      <c r="H4" s="27"/>
      <c r="I4" s="27"/>
      <c r="J4" s="27"/>
      <c r="K4" s="27"/>
    </row>
    <row r="5" spans="1:11" ht="13.05" customHeight="1" x14ac:dyDescent="0.3">
      <c r="A5" s="27" t="s">
        <v>4</v>
      </c>
      <c r="B5" s="27"/>
      <c r="C5" s="27"/>
      <c r="D5" s="27"/>
      <c r="E5" s="27"/>
      <c r="F5" s="27"/>
      <c r="G5" s="27"/>
      <c r="H5" s="27"/>
      <c r="I5" s="27"/>
      <c r="J5" s="27"/>
      <c r="K5" s="27"/>
    </row>
    <row r="6" spans="1:11" ht="13.05" customHeight="1" x14ac:dyDescent="0.3">
      <c r="A6" s="2" t="s">
        <v>5</v>
      </c>
      <c r="B6" s="24" t="s">
        <v>6</v>
      </c>
      <c r="C6" s="24"/>
      <c r="D6" s="24"/>
      <c r="E6" s="24"/>
      <c r="F6" s="24"/>
      <c r="G6" s="24"/>
      <c r="H6" s="24"/>
      <c r="I6" s="24"/>
      <c r="J6" s="24"/>
      <c r="K6" s="24"/>
    </row>
    <row r="7" spans="1:11" ht="13.05" customHeight="1" x14ac:dyDescent="0.3">
      <c r="A7" s="25"/>
      <c r="B7" s="25"/>
      <c r="C7" s="25"/>
      <c r="D7" s="25"/>
      <c r="E7" s="25"/>
      <c r="F7" s="25"/>
      <c r="G7" s="25"/>
      <c r="H7" s="25"/>
      <c r="I7" s="25"/>
      <c r="J7" s="25"/>
      <c r="K7" s="3"/>
    </row>
    <row r="8" spans="1:11" ht="25.95" customHeight="1" x14ac:dyDescent="0.3">
      <c r="A8" s="4" t="s">
        <v>7</v>
      </c>
      <c r="B8" s="4" t="s">
        <v>8</v>
      </c>
      <c r="C8" s="4" t="s">
        <v>9</v>
      </c>
      <c r="D8" s="4" t="s">
        <v>10</v>
      </c>
      <c r="E8" s="4" t="s">
        <v>11</v>
      </c>
      <c r="F8" s="4" t="s">
        <v>12</v>
      </c>
      <c r="G8" s="4" t="s">
        <v>13</v>
      </c>
      <c r="H8" s="4" t="s">
        <v>14</v>
      </c>
      <c r="I8" s="4" t="s">
        <v>15</v>
      </c>
      <c r="J8" s="3"/>
      <c r="K8" s="3"/>
    </row>
    <row r="9" spans="1:11" ht="16.05" customHeight="1" x14ac:dyDescent="0.3">
      <c r="A9" s="4" t="s">
        <v>16</v>
      </c>
      <c r="B9" s="1" t="s">
        <v>17</v>
      </c>
      <c r="C9" s="4" t="s">
        <v>18</v>
      </c>
      <c r="D9" s="1" t="s">
        <v>19</v>
      </c>
      <c r="E9" s="4" t="s">
        <v>20</v>
      </c>
      <c r="F9" s="1" t="s">
        <v>21</v>
      </c>
      <c r="G9" s="5">
        <v>68</v>
      </c>
      <c r="H9" s="5">
        <v>630737</v>
      </c>
      <c r="I9" s="5">
        <v>638082</v>
      </c>
      <c r="J9" s="3"/>
      <c r="K9" s="3"/>
    </row>
    <row r="10" spans="1:11" ht="16.05" customHeight="1" x14ac:dyDescent="0.3">
      <c r="A10" s="4" t="s">
        <v>16</v>
      </c>
      <c r="B10" s="1" t="s">
        <v>17</v>
      </c>
      <c r="C10" s="4" t="s">
        <v>18</v>
      </c>
      <c r="D10" s="1" t="s">
        <v>19</v>
      </c>
      <c r="E10" s="4" t="s">
        <v>22</v>
      </c>
      <c r="F10" s="1" t="s">
        <v>23</v>
      </c>
      <c r="G10" s="5">
        <v>75</v>
      </c>
      <c r="H10" s="5">
        <v>131004</v>
      </c>
      <c r="I10" s="5">
        <v>133108</v>
      </c>
      <c r="J10" s="3"/>
      <c r="K10" s="3"/>
    </row>
    <row r="11" spans="1:11" ht="16.05" customHeight="1" x14ac:dyDescent="0.3">
      <c r="A11" s="4" t="s">
        <v>16</v>
      </c>
      <c r="B11" s="1" t="s">
        <v>17</v>
      </c>
      <c r="C11" s="4" t="s">
        <v>18</v>
      </c>
      <c r="D11" s="1" t="s">
        <v>19</v>
      </c>
      <c r="E11" s="4" t="s">
        <v>24</v>
      </c>
      <c r="F11" s="1" t="s">
        <v>25</v>
      </c>
      <c r="G11" s="5">
        <v>51</v>
      </c>
      <c r="H11" s="5">
        <v>539918</v>
      </c>
      <c r="I11" s="5">
        <v>544821</v>
      </c>
      <c r="J11" s="3"/>
      <c r="K11" s="3"/>
    </row>
    <row r="12" spans="1:11" ht="409.6" customHeight="1" x14ac:dyDescent="0.3">
      <c r="A12" s="3"/>
      <c r="B12" s="3"/>
      <c r="C12" s="3"/>
      <c r="D12" s="3"/>
      <c r="E12" s="3"/>
      <c r="F12" s="3"/>
      <c r="G12" s="3"/>
      <c r="H12" s="3"/>
      <c r="I12" s="3"/>
      <c r="J12" s="3"/>
      <c r="K12" s="3"/>
    </row>
  </sheetData>
  <mergeCells count="7">
    <mergeCell ref="B6:K6"/>
    <mergeCell ref="A7:J7"/>
    <mergeCell ref="A1:K1"/>
    <mergeCell ref="A2:K2"/>
    <mergeCell ref="A3:K3"/>
    <mergeCell ref="A4:K4"/>
    <mergeCell ref="A5:K5"/>
  </mergeCells>
  <pageMargins left="0" right="0" top="0" bottom="0"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E44"/>
  <sheetViews>
    <sheetView workbookViewId="0"/>
  </sheetViews>
  <sheetFormatPr baseColWidth="10" defaultColWidth="8.88671875" defaultRowHeight="14.4" x14ac:dyDescent="0.3"/>
  <cols>
    <col min="1" max="1" width="0.109375" customWidth="1"/>
    <col min="2" max="2" width="109.109375" customWidth="1"/>
    <col min="3" max="4" width="0.109375" customWidth="1"/>
    <col min="5" max="5" width="0.44140625" customWidth="1"/>
  </cols>
  <sheetData>
    <row r="1" spans="1:5" ht="10.050000000000001" customHeight="1" x14ac:dyDescent="0.3">
      <c r="A1" s="3"/>
      <c r="B1" s="3"/>
      <c r="C1" s="3"/>
      <c r="D1" s="3"/>
      <c r="E1" s="3"/>
    </row>
    <row r="2" spans="1:5" ht="19.05" customHeight="1" x14ac:dyDescent="0.3">
      <c r="A2" s="36" t="s">
        <v>449</v>
      </c>
      <c r="B2" s="36"/>
      <c r="C2" s="3"/>
      <c r="D2" s="3"/>
      <c r="E2" s="3"/>
    </row>
    <row r="3" spans="1:5" ht="1.05" customHeight="1" x14ac:dyDescent="0.3">
      <c r="A3" s="3"/>
      <c r="B3" s="3"/>
      <c r="C3" s="3"/>
      <c r="D3" s="3"/>
      <c r="E3" s="3"/>
    </row>
    <row r="4" spans="1:5" ht="19.95" customHeight="1" x14ac:dyDescent="0.3">
      <c r="A4" s="3"/>
      <c r="B4" s="25" t="s">
        <v>450</v>
      </c>
      <c r="C4" s="25"/>
      <c r="D4" s="3"/>
      <c r="E4" s="3"/>
    </row>
    <row r="5" spans="1:5" ht="9" customHeight="1" x14ac:dyDescent="0.3">
      <c r="A5" s="3"/>
      <c r="B5" s="3"/>
      <c r="C5" s="3"/>
      <c r="D5" s="3"/>
      <c r="E5" s="3"/>
    </row>
    <row r="6" spans="1:5" ht="13.05" customHeight="1" x14ac:dyDescent="0.3">
      <c r="A6" s="3"/>
      <c r="B6" s="34" t="s">
        <v>14</v>
      </c>
      <c r="C6" s="34"/>
      <c r="D6" s="3"/>
      <c r="E6" s="3"/>
    </row>
    <row r="7" spans="1:5" ht="7.95" customHeight="1" x14ac:dyDescent="0.3">
      <c r="A7" s="3"/>
      <c r="B7" s="3"/>
      <c r="C7" s="3"/>
      <c r="D7" s="3"/>
      <c r="E7" s="3"/>
    </row>
    <row r="8" spans="1:5" ht="40.049999999999997" customHeight="1" x14ac:dyDescent="0.3">
      <c r="A8" s="3"/>
      <c r="B8" s="25" t="s">
        <v>451</v>
      </c>
      <c r="C8" s="25"/>
      <c r="D8" s="3"/>
      <c r="E8" s="3"/>
    </row>
    <row r="9" spans="1:5" ht="10.050000000000001" customHeight="1" x14ac:dyDescent="0.3">
      <c r="A9" s="3"/>
      <c r="B9" s="3"/>
      <c r="C9" s="3"/>
      <c r="D9" s="3"/>
      <c r="E9" s="3"/>
    </row>
    <row r="10" spans="1:5" ht="13.05" customHeight="1" x14ac:dyDescent="0.3">
      <c r="A10" s="3"/>
      <c r="B10" s="34" t="s">
        <v>70</v>
      </c>
      <c r="C10" s="34"/>
      <c r="D10" s="3"/>
      <c r="E10" s="3"/>
    </row>
    <row r="11" spans="1:5" ht="7.05" customHeight="1" x14ac:dyDescent="0.3">
      <c r="A11" s="3"/>
      <c r="B11" s="3"/>
      <c r="C11" s="3"/>
      <c r="D11" s="3"/>
      <c r="E11" s="3"/>
    </row>
    <row r="12" spans="1:5" ht="208.95" customHeight="1" x14ac:dyDescent="0.3">
      <c r="A12" s="3"/>
      <c r="B12" s="25" t="s">
        <v>452</v>
      </c>
      <c r="C12" s="25"/>
      <c r="D12" s="25"/>
      <c r="E12" s="25"/>
    </row>
    <row r="13" spans="1:5" ht="10.050000000000001" customHeight="1" x14ac:dyDescent="0.3">
      <c r="A13" s="3"/>
      <c r="B13" s="3"/>
      <c r="C13" s="3"/>
      <c r="D13" s="3"/>
      <c r="E13" s="3"/>
    </row>
    <row r="14" spans="1:5" ht="13.05" customHeight="1" x14ac:dyDescent="0.3">
      <c r="A14" s="3"/>
      <c r="B14" s="33" t="s">
        <v>15</v>
      </c>
      <c r="C14" s="33"/>
      <c r="D14" s="3"/>
      <c r="E14" s="3"/>
    </row>
    <row r="15" spans="1:5" ht="7.95" customHeight="1" x14ac:dyDescent="0.3">
      <c r="A15" s="3"/>
      <c r="B15" s="3"/>
      <c r="C15" s="3"/>
      <c r="D15" s="3"/>
      <c r="E15" s="3"/>
    </row>
    <row r="16" spans="1:5" ht="19.05" customHeight="1" x14ac:dyDescent="0.3">
      <c r="A16" s="3"/>
      <c r="B16" s="35" t="s">
        <v>453</v>
      </c>
      <c r="C16" s="35"/>
      <c r="D16" s="3"/>
      <c r="E16" s="3"/>
    </row>
    <row r="17" spans="1:5" ht="10.95" customHeight="1" x14ac:dyDescent="0.3">
      <c r="A17" s="3"/>
      <c r="B17" s="3"/>
      <c r="C17" s="3"/>
      <c r="D17" s="3"/>
      <c r="E17" s="3"/>
    </row>
    <row r="18" spans="1:5" ht="16.05" customHeight="1" x14ac:dyDescent="0.3">
      <c r="A18" s="33" t="s">
        <v>454</v>
      </c>
      <c r="B18" s="33"/>
      <c r="C18" s="3"/>
      <c r="D18" s="3"/>
      <c r="E18" s="3"/>
    </row>
    <row r="19" spans="1:5" ht="3" customHeight="1" x14ac:dyDescent="0.3">
      <c r="A19" s="3"/>
      <c r="B19" s="3"/>
      <c r="C19" s="3"/>
      <c r="D19" s="3"/>
      <c r="E19" s="3"/>
    </row>
    <row r="20" spans="1:5" ht="40.049999999999997" customHeight="1" x14ac:dyDescent="0.3">
      <c r="A20" s="25" t="s">
        <v>455</v>
      </c>
      <c r="B20" s="25"/>
      <c r="C20" s="3"/>
      <c r="D20" s="3"/>
      <c r="E20" s="3"/>
    </row>
    <row r="21" spans="1:5" ht="10.95" customHeight="1" x14ac:dyDescent="0.3">
      <c r="A21" s="3"/>
      <c r="B21" s="3"/>
      <c r="C21" s="3"/>
      <c r="D21" s="3"/>
      <c r="E21" s="3"/>
    </row>
    <row r="22" spans="1:5" ht="19.95" customHeight="1" x14ac:dyDescent="0.3">
      <c r="A22" s="3"/>
      <c r="B22" s="33" t="s">
        <v>456</v>
      </c>
      <c r="C22" s="33"/>
      <c r="D22" s="33"/>
      <c r="E22" s="3"/>
    </row>
    <row r="23" spans="1:5" ht="9" customHeight="1" x14ac:dyDescent="0.3">
      <c r="A23" s="3"/>
      <c r="B23" s="3"/>
      <c r="C23" s="3"/>
      <c r="D23" s="3"/>
      <c r="E23" s="3"/>
    </row>
    <row r="24" spans="1:5" ht="51" customHeight="1" x14ac:dyDescent="0.3">
      <c r="A24" s="3"/>
      <c r="B24" s="25" t="s">
        <v>457</v>
      </c>
      <c r="C24" s="25"/>
      <c r="D24" s="3"/>
      <c r="E24" s="3"/>
    </row>
    <row r="25" spans="1:5" ht="10.050000000000001" customHeight="1" x14ac:dyDescent="0.3">
      <c r="A25" s="3"/>
      <c r="B25" s="3"/>
      <c r="C25" s="3"/>
      <c r="D25" s="3"/>
      <c r="E25" s="3"/>
    </row>
    <row r="26" spans="1:5" ht="13.05" customHeight="1" x14ac:dyDescent="0.3">
      <c r="A26" s="3"/>
      <c r="B26" s="34" t="s">
        <v>458</v>
      </c>
      <c r="C26" s="34"/>
      <c r="D26" s="3"/>
      <c r="E26" s="3"/>
    </row>
    <row r="27" spans="1:5" ht="7.05" customHeight="1" x14ac:dyDescent="0.3">
      <c r="A27" s="3"/>
      <c r="B27" s="3"/>
      <c r="C27" s="3"/>
      <c r="D27" s="3"/>
      <c r="E27" s="3"/>
    </row>
    <row r="28" spans="1:5" ht="30" customHeight="1" x14ac:dyDescent="0.3">
      <c r="A28" s="3"/>
      <c r="B28" s="25" t="s">
        <v>459</v>
      </c>
      <c r="C28" s="25"/>
      <c r="D28" s="3"/>
      <c r="E28" s="3"/>
    </row>
    <row r="29" spans="1:5" ht="10.050000000000001" customHeight="1" x14ac:dyDescent="0.3">
      <c r="A29" s="3"/>
      <c r="B29" s="3"/>
      <c r="C29" s="3"/>
      <c r="D29" s="3"/>
      <c r="E29" s="3"/>
    </row>
    <row r="30" spans="1:5" ht="13.05" customHeight="1" x14ac:dyDescent="0.3">
      <c r="A30" s="3"/>
      <c r="B30" s="33" t="s">
        <v>13</v>
      </c>
      <c r="C30" s="33"/>
      <c r="D30" s="3"/>
      <c r="E30" s="3"/>
    </row>
    <row r="31" spans="1:5" ht="7.05" customHeight="1" x14ac:dyDescent="0.3">
      <c r="A31" s="3"/>
      <c r="B31" s="3"/>
      <c r="C31" s="3"/>
      <c r="D31" s="3"/>
      <c r="E31" s="3"/>
    </row>
    <row r="32" spans="1:5" ht="60" customHeight="1" x14ac:dyDescent="0.3">
      <c r="A32" s="3"/>
      <c r="B32" s="25" t="s">
        <v>460</v>
      </c>
      <c r="C32" s="25"/>
      <c r="D32" s="3"/>
      <c r="E32" s="3"/>
    </row>
    <row r="33" spans="1:5" ht="13.05" customHeight="1" x14ac:dyDescent="0.3">
      <c r="A33" s="3"/>
      <c r="B33" s="33" t="s">
        <v>461</v>
      </c>
      <c r="C33" s="33"/>
      <c r="D33" s="3"/>
      <c r="E33" s="3"/>
    </row>
    <row r="34" spans="1:5" ht="6" customHeight="1" x14ac:dyDescent="0.3">
      <c r="A34" s="3"/>
      <c r="B34" s="3"/>
      <c r="C34" s="3"/>
      <c r="D34" s="3"/>
      <c r="E34" s="3"/>
    </row>
    <row r="35" spans="1:5" ht="30" customHeight="1" x14ac:dyDescent="0.3">
      <c r="A35" s="3"/>
      <c r="B35" s="25" t="s">
        <v>462</v>
      </c>
      <c r="C35" s="25"/>
      <c r="D35" s="3"/>
      <c r="E35" s="3"/>
    </row>
    <row r="36" spans="1:5" ht="1.05" customHeight="1" x14ac:dyDescent="0.3">
      <c r="A36" s="3"/>
      <c r="B36" s="3"/>
      <c r="C36" s="3"/>
      <c r="D36" s="3"/>
      <c r="E36" s="3"/>
    </row>
    <row r="37" spans="1:5" ht="40.950000000000003" customHeight="1" x14ac:dyDescent="0.3">
      <c r="A37" s="3"/>
      <c r="B37" s="2" t="s">
        <v>463</v>
      </c>
      <c r="C37" s="3"/>
      <c r="D37" s="3"/>
      <c r="E37" s="3"/>
    </row>
    <row r="38" spans="1:5" ht="7.95" customHeight="1" x14ac:dyDescent="0.3">
      <c r="A38" s="3"/>
      <c r="B38" s="3"/>
      <c r="C38" s="3"/>
      <c r="D38" s="3"/>
      <c r="E38" s="3"/>
    </row>
    <row r="39" spans="1:5" ht="21" customHeight="1" x14ac:dyDescent="0.3">
      <c r="A39" s="3"/>
      <c r="B39" s="2" t="s">
        <v>464</v>
      </c>
      <c r="C39" s="3"/>
      <c r="D39" s="3"/>
      <c r="E39" s="3"/>
    </row>
    <row r="40" spans="1:5" ht="9" customHeight="1" x14ac:dyDescent="0.3">
      <c r="A40" s="3"/>
      <c r="B40" s="3"/>
      <c r="C40" s="3"/>
      <c r="D40" s="3"/>
      <c r="E40" s="3"/>
    </row>
    <row r="41" spans="1:5" ht="31.05" customHeight="1" x14ac:dyDescent="0.3">
      <c r="A41" s="3"/>
      <c r="B41" s="25" t="s">
        <v>465</v>
      </c>
      <c r="C41" s="25"/>
      <c r="D41" s="3"/>
      <c r="E41" s="3"/>
    </row>
    <row r="42" spans="1:5" ht="9" customHeight="1" x14ac:dyDescent="0.3">
      <c r="A42" s="3"/>
      <c r="B42" s="3"/>
      <c r="C42" s="3"/>
      <c r="D42" s="3"/>
      <c r="E42" s="3"/>
    </row>
    <row r="43" spans="1:5" ht="40.950000000000003" customHeight="1" x14ac:dyDescent="0.3">
      <c r="A43" s="3"/>
      <c r="B43" s="25" t="s">
        <v>466</v>
      </c>
      <c r="C43" s="25"/>
      <c r="D43" s="3"/>
      <c r="E43" s="3"/>
    </row>
    <row r="44" spans="1:5" ht="409.6" customHeight="1" x14ac:dyDescent="0.3">
      <c r="A44" s="3"/>
      <c r="B44" s="3"/>
      <c r="C44" s="3"/>
      <c r="D44" s="3"/>
      <c r="E44" s="3"/>
    </row>
  </sheetData>
  <mergeCells count="20">
    <mergeCell ref="A2:B2"/>
    <mergeCell ref="B4:C4"/>
    <mergeCell ref="B6:C6"/>
    <mergeCell ref="B8:C8"/>
    <mergeCell ref="B10:C10"/>
    <mergeCell ref="B12:E12"/>
    <mergeCell ref="B14:C14"/>
    <mergeCell ref="B16:C16"/>
    <mergeCell ref="A18:B18"/>
    <mergeCell ref="A20:B20"/>
    <mergeCell ref="B22:D22"/>
    <mergeCell ref="B24:C24"/>
    <mergeCell ref="B26:C26"/>
    <mergeCell ref="B28:C28"/>
    <mergeCell ref="B30:C30"/>
    <mergeCell ref="B32:C32"/>
    <mergeCell ref="B33:C33"/>
    <mergeCell ref="B35:C35"/>
    <mergeCell ref="B41:C41"/>
    <mergeCell ref="B43:C43"/>
  </mergeCells>
  <pageMargins left="0" right="0" top="0" bottom="0"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I30"/>
  <sheetViews>
    <sheetView workbookViewId="0"/>
  </sheetViews>
  <sheetFormatPr baseColWidth="10" defaultColWidth="8.88671875" defaultRowHeight="14.4" x14ac:dyDescent="0.3"/>
  <cols>
    <col min="1" max="1" width="11.6640625" customWidth="1"/>
    <col min="2" max="2" width="25" customWidth="1"/>
    <col min="3" max="3" width="11.6640625" customWidth="1"/>
    <col min="4" max="4" width="8.33203125" customWidth="1"/>
    <col min="5" max="5" width="41.6640625" customWidth="1"/>
    <col min="6" max="6" width="15" customWidth="1"/>
    <col min="7" max="8" width="11.6640625" customWidth="1"/>
    <col min="9" max="9" width="63.33203125" customWidth="1"/>
  </cols>
  <sheetData>
    <row r="1" spans="1:9" ht="13.05" customHeight="1" x14ac:dyDescent="0.3">
      <c r="A1" s="26" t="s">
        <v>26</v>
      </c>
      <c r="B1" s="26"/>
      <c r="C1" s="26"/>
      <c r="D1" s="26"/>
      <c r="E1" s="26"/>
      <c r="F1" s="26"/>
      <c r="G1" s="26"/>
      <c r="H1" s="26"/>
      <c r="I1" s="26"/>
    </row>
    <row r="2" spans="1:9" ht="13.05" customHeight="1" x14ac:dyDescent="0.3">
      <c r="A2" s="27" t="s">
        <v>1</v>
      </c>
      <c r="B2" s="27"/>
      <c r="C2" s="27"/>
      <c r="D2" s="27"/>
      <c r="E2" s="27"/>
      <c r="F2" s="27"/>
      <c r="G2" s="27"/>
      <c r="H2" s="27"/>
      <c r="I2" s="27"/>
    </row>
    <row r="3" spans="1:9" ht="13.05" customHeight="1" x14ac:dyDescent="0.3">
      <c r="A3" s="25" t="s">
        <v>2</v>
      </c>
      <c r="B3" s="25"/>
      <c r="C3" s="25"/>
      <c r="D3" s="25"/>
      <c r="E3" s="25"/>
      <c r="F3" s="25"/>
      <c r="G3" s="25"/>
      <c r="H3" s="25"/>
      <c r="I3" s="25"/>
    </row>
    <row r="4" spans="1:9" ht="13.05" customHeight="1" x14ac:dyDescent="0.3">
      <c r="A4" s="27" t="s">
        <v>3</v>
      </c>
      <c r="B4" s="27"/>
      <c r="C4" s="27"/>
      <c r="D4" s="27"/>
      <c r="E4" s="27"/>
      <c r="F4" s="27"/>
      <c r="G4" s="27"/>
      <c r="H4" s="27"/>
      <c r="I4" s="27"/>
    </row>
    <row r="5" spans="1:9" ht="13.05" customHeight="1" x14ac:dyDescent="0.3">
      <c r="A5" s="27" t="s">
        <v>4</v>
      </c>
      <c r="B5" s="27"/>
      <c r="C5" s="27"/>
      <c r="D5" s="27"/>
      <c r="E5" s="27"/>
      <c r="F5" s="27"/>
      <c r="G5" s="27"/>
      <c r="H5" s="27"/>
      <c r="I5" s="27"/>
    </row>
    <row r="6" spans="1:9" ht="13.05" customHeight="1" x14ac:dyDescent="0.3">
      <c r="A6" s="2" t="s">
        <v>5</v>
      </c>
      <c r="B6" s="24" t="s">
        <v>6</v>
      </c>
      <c r="C6" s="24"/>
      <c r="D6" s="24"/>
      <c r="E6" s="24"/>
      <c r="F6" s="24"/>
      <c r="G6" s="24"/>
      <c r="H6" s="24"/>
      <c r="I6" s="24"/>
    </row>
    <row r="7" spans="1:9" ht="13.05" customHeight="1" x14ac:dyDescent="0.3">
      <c r="A7" s="25"/>
      <c r="B7" s="25"/>
      <c r="C7" s="25"/>
      <c r="D7" s="25"/>
      <c r="E7" s="25"/>
      <c r="F7" s="25"/>
      <c r="G7" s="25"/>
      <c r="H7" s="25"/>
      <c r="I7" s="25"/>
    </row>
    <row r="8" spans="1:9" ht="25.95" customHeight="1" x14ac:dyDescent="0.3">
      <c r="A8" s="4" t="s">
        <v>7</v>
      </c>
      <c r="B8" s="4" t="s">
        <v>8</v>
      </c>
      <c r="C8" s="4" t="s">
        <v>9</v>
      </c>
      <c r="D8" s="4" t="s">
        <v>27</v>
      </c>
      <c r="E8" s="4" t="s">
        <v>28</v>
      </c>
      <c r="F8" s="4" t="s">
        <v>13</v>
      </c>
      <c r="G8" s="4" t="s">
        <v>14</v>
      </c>
      <c r="H8" s="4" t="s">
        <v>15</v>
      </c>
      <c r="I8" s="3"/>
    </row>
    <row r="9" spans="1:9" ht="16.05" customHeight="1" x14ac:dyDescent="0.3">
      <c r="A9" s="4" t="s">
        <v>16</v>
      </c>
      <c r="B9" s="1" t="s">
        <v>17</v>
      </c>
      <c r="C9" s="4" t="s">
        <v>18</v>
      </c>
      <c r="D9" s="4" t="s">
        <v>29</v>
      </c>
      <c r="E9" s="1" t="s">
        <v>30</v>
      </c>
      <c r="F9" s="5">
        <v>16</v>
      </c>
      <c r="G9" s="5">
        <v>64258</v>
      </c>
      <c r="H9" s="5">
        <v>64966</v>
      </c>
      <c r="I9" s="3"/>
    </row>
    <row r="10" spans="1:9" ht="16.05" customHeight="1" x14ac:dyDescent="0.3">
      <c r="A10" s="4" t="s">
        <v>16</v>
      </c>
      <c r="B10" s="1" t="s">
        <v>17</v>
      </c>
      <c r="C10" s="4" t="s">
        <v>18</v>
      </c>
      <c r="D10" s="4" t="s">
        <v>31</v>
      </c>
      <c r="E10" s="1" t="s">
        <v>32</v>
      </c>
      <c r="F10" s="5">
        <v>3</v>
      </c>
      <c r="G10" s="5">
        <v>60938</v>
      </c>
      <c r="H10" s="5">
        <v>61454</v>
      </c>
      <c r="I10" s="3"/>
    </row>
    <row r="11" spans="1:9" ht="16.05" customHeight="1" x14ac:dyDescent="0.3">
      <c r="A11" s="4" t="s">
        <v>16</v>
      </c>
      <c r="B11" s="1" t="s">
        <v>17</v>
      </c>
      <c r="C11" s="4" t="s">
        <v>18</v>
      </c>
      <c r="D11" s="4" t="s">
        <v>33</v>
      </c>
      <c r="E11" s="1" t="s">
        <v>34</v>
      </c>
      <c r="F11" s="5">
        <v>6</v>
      </c>
      <c r="G11" s="5">
        <v>64417</v>
      </c>
      <c r="H11" s="5">
        <v>65068</v>
      </c>
      <c r="I11" s="3"/>
    </row>
    <row r="12" spans="1:9" ht="16.05" customHeight="1" x14ac:dyDescent="0.3">
      <c r="A12" s="4" t="s">
        <v>16</v>
      </c>
      <c r="B12" s="1" t="s">
        <v>17</v>
      </c>
      <c r="C12" s="4" t="s">
        <v>18</v>
      </c>
      <c r="D12" s="4" t="s">
        <v>35</v>
      </c>
      <c r="E12" s="1" t="s">
        <v>36</v>
      </c>
      <c r="F12" s="5">
        <v>4</v>
      </c>
      <c r="G12" s="5">
        <v>64845</v>
      </c>
      <c r="H12" s="5">
        <v>65262</v>
      </c>
      <c r="I12" s="3"/>
    </row>
    <row r="13" spans="1:9" ht="16.05" customHeight="1" x14ac:dyDescent="0.3">
      <c r="A13" s="4" t="s">
        <v>16</v>
      </c>
      <c r="B13" s="1" t="s">
        <v>17</v>
      </c>
      <c r="C13" s="4" t="s">
        <v>18</v>
      </c>
      <c r="D13" s="4" t="s">
        <v>37</v>
      </c>
      <c r="E13" s="1" t="s">
        <v>38</v>
      </c>
      <c r="F13" s="5">
        <v>28</v>
      </c>
      <c r="G13" s="5">
        <v>66282</v>
      </c>
      <c r="H13" s="5">
        <v>67391</v>
      </c>
      <c r="I13" s="3"/>
    </row>
    <row r="14" spans="1:9" ht="16.05" customHeight="1" x14ac:dyDescent="0.3">
      <c r="A14" s="4" t="s">
        <v>16</v>
      </c>
      <c r="B14" s="1" t="s">
        <v>17</v>
      </c>
      <c r="C14" s="4" t="s">
        <v>18</v>
      </c>
      <c r="D14" s="4" t="s">
        <v>39</v>
      </c>
      <c r="E14" s="1" t="s">
        <v>40</v>
      </c>
      <c r="F14" s="5">
        <v>5</v>
      </c>
      <c r="G14" s="5">
        <v>52639</v>
      </c>
      <c r="H14" s="5">
        <v>53391</v>
      </c>
      <c r="I14" s="3"/>
    </row>
    <row r="15" spans="1:9" ht="16.05" customHeight="1" x14ac:dyDescent="0.3">
      <c r="A15" s="4" t="s">
        <v>16</v>
      </c>
      <c r="B15" s="1" t="s">
        <v>17</v>
      </c>
      <c r="C15" s="4" t="s">
        <v>18</v>
      </c>
      <c r="D15" s="4" t="s">
        <v>41</v>
      </c>
      <c r="E15" s="1" t="s">
        <v>42</v>
      </c>
      <c r="F15" s="5">
        <v>9</v>
      </c>
      <c r="G15" s="5">
        <v>59452</v>
      </c>
      <c r="H15" s="5">
        <v>60068</v>
      </c>
      <c r="I15" s="3"/>
    </row>
    <row r="16" spans="1:9" ht="16.05" customHeight="1" x14ac:dyDescent="0.3">
      <c r="A16" s="4" t="s">
        <v>16</v>
      </c>
      <c r="B16" s="1" t="s">
        <v>17</v>
      </c>
      <c r="C16" s="4" t="s">
        <v>18</v>
      </c>
      <c r="D16" s="4" t="s">
        <v>43</v>
      </c>
      <c r="E16" s="1" t="s">
        <v>23</v>
      </c>
      <c r="F16" s="5">
        <v>44</v>
      </c>
      <c r="G16" s="5">
        <v>63850</v>
      </c>
      <c r="H16" s="5">
        <v>64881</v>
      </c>
      <c r="I16" s="3"/>
    </row>
    <row r="17" spans="1:9" ht="16.05" customHeight="1" x14ac:dyDescent="0.3">
      <c r="A17" s="4" t="s">
        <v>16</v>
      </c>
      <c r="B17" s="1" t="s">
        <v>17</v>
      </c>
      <c r="C17" s="4" t="s">
        <v>18</v>
      </c>
      <c r="D17" s="4" t="s">
        <v>44</v>
      </c>
      <c r="E17" s="1" t="s">
        <v>25</v>
      </c>
      <c r="F17" s="5">
        <v>1</v>
      </c>
      <c r="G17" s="5">
        <v>66851</v>
      </c>
      <c r="H17" s="5">
        <v>67317</v>
      </c>
      <c r="I17" s="3"/>
    </row>
    <row r="18" spans="1:9" ht="16.05" customHeight="1" x14ac:dyDescent="0.3">
      <c r="A18" s="4" t="s">
        <v>16</v>
      </c>
      <c r="B18" s="1" t="s">
        <v>17</v>
      </c>
      <c r="C18" s="4" t="s">
        <v>18</v>
      </c>
      <c r="D18" s="4" t="s">
        <v>45</v>
      </c>
      <c r="E18" s="1" t="s">
        <v>46</v>
      </c>
      <c r="F18" s="5">
        <v>12</v>
      </c>
      <c r="G18" s="5">
        <v>62926</v>
      </c>
      <c r="H18" s="5">
        <v>64444</v>
      </c>
      <c r="I18" s="3"/>
    </row>
    <row r="19" spans="1:9" ht="16.05" customHeight="1" x14ac:dyDescent="0.3">
      <c r="A19" s="4" t="s">
        <v>16</v>
      </c>
      <c r="B19" s="1" t="s">
        <v>17</v>
      </c>
      <c r="C19" s="4" t="s">
        <v>18</v>
      </c>
      <c r="D19" s="4" t="s">
        <v>16</v>
      </c>
      <c r="E19" s="1" t="s">
        <v>47</v>
      </c>
      <c r="F19" s="5">
        <v>8</v>
      </c>
      <c r="G19" s="5">
        <v>68780</v>
      </c>
      <c r="H19" s="5">
        <v>69523</v>
      </c>
      <c r="I19" s="3"/>
    </row>
    <row r="20" spans="1:9" ht="16.05" customHeight="1" x14ac:dyDescent="0.3">
      <c r="A20" s="4" t="s">
        <v>16</v>
      </c>
      <c r="B20" s="1" t="s">
        <v>17</v>
      </c>
      <c r="C20" s="4" t="s">
        <v>18</v>
      </c>
      <c r="D20" s="4" t="s">
        <v>48</v>
      </c>
      <c r="E20" s="1" t="s">
        <v>49</v>
      </c>
      <c r="F20" s="5">
        <v>2</v>
      </c>
      <c r="G20" s="5">
        <v>70466</v>
      </c>
      <c r="H20" s="5">
        <v>70946</v>
      </c>
      <c r="I20" s="3"/>
    </row>
    <row r="21" spans="1:9" ht="16.05" customHeight="1" x14ac:dyDescent="0.3">
      <c r="A21" s="4" t="s">
        <v>16</v>
      </c>
      <c r="B21" s="1" t="s">
        <v>17</v>
      </c>
      <c r="C21" s="4" t="s">
        <v>18</v>
      </c>
      <c r="D21" s="4" t="s">
        <v>50</v>
      </c>
      <c r="E21" s="1" t="s">
        <v>51</v>
      </c>
      <c r="F21" s="5">
        <v>28</v>
      </c>
      <c r="G21" s="5">
        <v>67757</v>
      </c>
      <c r="H21" s="5">
        <v>68823</v>
      </c>
      <c r="I21" s="3"/>
    </row>
    <row r="22" spans="1:9" ht="16.05" customHeight="1" x14ac:dyDescent="0.3">
      <c r="A22" s="4" t="s">
        <v>16</v>
      </c>
      <c r="B22" s="1" t="s">
        <v>17</v>
      </c>
      <c r="C22" s="4" t="s">
        <v>18</v>
      </c>
      <c r="D22" s="4" t="s">
        <v>52</v>
      </c>
      <c r="E22" s="1" t="s">
        <v>21</v>
      </c>
      <c r="F22" s="5">
        <v>3</v>
      </c>
      <c r="G22" s="5">
        <v>60656</v>
      </c>
      <c r="H22" s="5">
        <v>61620</v>
      </c>
      <c r="I22" s="3"/>
    </row>
    <row r="23" spans="1:9" ht="16.05" customHeight="1" x14ac:dyDescent="0.3">
      <c r="A23" s="4" t="s">
        <v>16</v>
      </c>
      <c r="B23" s="1" t="s">
        <v>17</v>
      </c>
      <c r="C23" s="4" t="s">
        <v>18</v>
      </c>
      <c r="D23" s="4" t="s">
        <v>53</v>
      </c>
      <c r="E23" s="1" t="s">
        <v>54</v>
      </c>
      <c r="F23" s="5">
        <v>6</v>
      </c>
      <c r="G23" s="5">
        <v>62652</v>
      </c>
      <c r="H23" s="5">
        <v>63073</v>
      </c>
      <c r="I23" s="3"/>
    </row>
    <row r="24" spans="1:9" ht="16.05" customHeight="1" x14ac:dyDescent="0.3">
      <c r="A24" s="4" t="s">
        <v>16</v>
      </c>
      <c r="B24" s="1" t="s">
        <v>17</v>
      </c>
      <c r="C24" s="4" t="s">
        <v>18</v>
      </c>
      <c r="D24" s="4" t="s">
        <v>55</v>
      </c>
      <c r="E24" s="1" t="s">
        <v>56</v>
      </c>
      <c r="F24" s="5">
        <v>4</v>
      </c>
      <c r="G24" s="5">
        <v>67612</v>
      </c>
      <c r="H24" s="5">
        <v>68216</v>
      </c>
      <c r="I24" s="3"/>
    </row>
    <row r="25" spans="1:9" ht="16.05" customHeight="1" x14ac:dyDescent="0.3">
      <c r="A25" s="4" t="s">
        <v>16</v>
      </c>
      <c r="B25" s="1" t="s">
        <v>17</v>
      </c>
      <c r="C25" s="4" t="s">
        <v>18</v>
      </c>
      <c r="D25" s="4" t="s">
        <v>57</v>
      </c>
      <c r="E25" s="1" t="s">
        <v>58</v>
      </c>
      <c r="F25" s="5">
        <v>3</v>
      </c>
      <c r="G25" s="5">
        <v>57134</v>
      </c>
      <c r="H25" s="5">
        <v>57527</v>
      </c>
      <c r="I25" s="3"/>
    </row>
    <row r="26" spans="1:9" ht="16.05" customHeight="1" x14ac:dyDescent="0.3">
      <c r="A26" s="4" t="s">
        <v>16</v>
      </c>
      <c r="B26" s="1" t="s">
        <v>17</v>
      </c>
      <c r="C26" s="4" t="s">
        <v>18</v>
      </c>
      <c r="D26" s="4" t="s">
        <v>59</v>
      </c>
      <c r="E26" s="1" t="s">
        <v>60</v>
      </c>
      <c r="F26" s="5">
        <v>7</v>
      </c>
      <c r="G26" s="5">
        <v>53715</v>
      </c>
      <c r="H26" s="5">
        <v>54335</v>
      </c>
      <c r="I26" s="3"/>
    </row>
    <row r="27" spans="1:9" ht="16.05" customHeight="1" x14ac:dyDescent="0.3">
      <c r="A27" s="4" t="s">
        <v>16</v>
      </c>
      <c r="B27" s="1" t="s">
        <v>17</v>
      </c>
      <c r="C27" s="4" t="s">
        <v>18</v>
      </c>
      <c r="D27" s="4" t="s">
        <v>61</v>
      </c>
      <c r="E27" s="1" t="s">
        <v>62</v>
      </c>
      <c r="F27" s="5">
        <v>3</v>
      </c>
      <c r="G27" s="5">
        <v>58331</v>
      </c>
      <c r="H27" s="5">
        <v>58761</v>
      </c>
      <c r="I27" s="3"/>
    </row>
    <row r="28" spans="1:9" ht="16.05" customHeight="1" x14ac:dyDescent="0.3">
      <c r="A28" s="4" t="s">
        <v>16</v>
      </c>
      <c r="B28" s="1" t="s">
        <v>17</v>
      </c>
      <c r="C28" s="4" t="s">
        <v>18</v>
      </c>
      <c r="D28" s="4" t="s">
        <v>63</v>
      </c>
      <c r="E28" s="1" t="s">
        <v>64</v>
      </c>
      <c r="F28" s="5">
        <v>2</v>
      </c>
      <c r="G28" s="5">
        <v>59066</v>
      </c>
      <c r="H28" s="5">
        <v>59378</v>
      </c>
      <c r="I28" s="3"/>
    </row>
    <row r="29" spans="1:9" ht="16.05" customHeight="1" x14ac:dyDescent="0.3">
      <c r="A29" s="4" t="s">
        <v>16</v>
      </c>
      <c r="B29" s="1" t="s">
        <v>17</v>
      </c>
      <c r="C29" s="4" t="s">
        <v>18</v>
      </c>
      <c r="D29" s="4" t="s">
        <v>65</v>
      </c>
      <c r="E29" s="1" t="s">
        <v>66</v>
      </c>
      <c r="F29" s="5">
        <v>2</v>
      </c>
      <c r="G29" s="5">
        <v>49032</v>
      </c>
      <c r="H29" s="5">
        <v>49567</v>
      </c>
      <c r="I29" s="3"/>
    </row>
    <row r="30" spans="1:9" ht="409.6" customHeight="1" x14ac:dyDescent="0.3">
      <c r="A30" s="3"/>
      <c r="B30" s="3"/>
      <c r="C30" s="3"/>
      <c r="D30" s="3"/>
      <c r="E30" s="3"/>
      <c r="F30" s="3"/>
      <c r="G30" s="3"/>
      <c r="H30" s="3"/>
      <c r="I30" s="3"/>
    </row>
  </sheetData>
  <mergeCells count="7">
    <mergeCell ref="B6:I6"/>
    <mergeCell ref="A7:I7"/>
    <mergeCell ref="A1:I1"/>
    <mergeCell ref="A2:I2"/>
    <mergeCell ref="A3:I3"/>
    <mergeCell ref="A4:I4"/>
    <mergeCell ref="A5:I5"/>
  </mergeCells>
  <pageMargins left="0" right="0" top="0" bottom="0"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L203"/>
  <sheetViews>
    <sheetView tabSelected="1" workbookViewId="0">
      <pane ySplit="8" topLeftCell="A9" activePane="bottomLeft" state="frozen"/>
      <selection pane="bottomLeft" activeCell="H117" sqref="H117"/>
    </sheetView>
  </sheetViews>
  <sheetFormatPr baseColWidth="10" defaultColWidth="8.88671875" defaultRowHeight="14.4" x14ac:dyDescent="0.3"/>
  <cols>
    <col min="1" max="1" width="19.77734375" style="8" hidden="1" customWidth="1"/>
    <col min="2" max="2" width="11.6640625" customWidth="1"/>
    <col min="3" max="3" width="25" customWidth="1"/>
    <col min="4" max="4" width="11.6640625" customWidth="1"/>
    <col min="5" max="5" width="13.33203125" customWidth="1"/>
    <col min="6" max="6" width="8.33203125" customWidth="1"/>
    <col min="7" max="7" width="13.33203125" customWidth="1"/>
    <col min="8" max="8" width="41.6640625" customWidth="1"/>
    <col min="9" max="9" width="11.6640625" customWidth="1"/>
    <col min="10" max="10" width="13.33203125" customWidth="1"/>
    <col min="11" max="11" width="11.6640625" customWidth="1"/>
    <col min="12" max="12" width="38.33203125" customWidth="1"/>
  </cols>
  <sheetData>
    <row r="1" spans="1:12" ht="13.05" customHeight="1" x14ac:dyDescent="0.3">
      <c r="A1" s="6"/>
      <c r="B1" s="26" t="s">
        <v>67</v>
      </c>
      <c r="C1" s="26"/>
      <c r="D1" s="26"/>
      <c r="E1" s="26"/>
      <c r="F1" s="26"/>
      <c r="G1" s="26"/>
      <c r="H1" s="26"/>
      <c r="I1" s="26"/>
      <c r="J1" s="26"/>
      <c r="K1" s="26"/>
      <c r="L1" s="26"/>
    </row>
    <row r="2" spans="1:12" ht="13.05" customHeight="1" x14ac:dyDescent="0.3">
      <c r="A2" s="6"/>
      <c r="B2" s="27" t="s">
        <v>1</v>
      </c>
      <c r="C2" s="27"/>
      <c r="D2" s="27"/>
      <c r="E2" s="27"/>
      <c r="F2" s="27"/>
      <c r="G2" s="27"/>
      <c r="H2" s="27"/>
      <c r="I2" s="27"/>
      <c r="J2" s="27"/>
      <c r="K2" s="27"/>
      <c r="L2" s="27"/>
    </row>
    <row r="3" spans="1:12" ht="13.05" customHeight="1" x14ac:dyDescent="0.3">
      <c r="A3" s="6"/>
      <c r="B3" s="25" t="s">
        <v>2</v>
      </c>
      <c r="C3" s="25"/>
      <c r="D3" s="25"/>
      <c r="E3" s="25"/>
      <c r="F3" s="25"/>
      <c r="G3" s="25"/>
      <c r="H3" s="25"/>
      <c r="I3" s="25"/>
      <c r="J3" s="25"/>
      <c r="K3" s="25"/>
      <c r="L3" s="25"/>
    </row>
    <row r="4" spans="1:12" ht="13.05" customHeight="1" x14ac:dyDescent="0.3">
      <c r="A4" s="6"/>
      <c r="B4" s="27" t="s">
        <v>3</v>
      </c>
      <c r="C4" s="27"/>
      <c r="D4" s="27"/>
      <c r="E4" s="27"/>
      <c r="F4" s="27"/>
      <c r="G4" s="27"/>
      <c r="H4" s="27"/>
      <c r="I4" s="27"/>
      <c r="J4" s="27"/>
      <c r="K4" s="27"/>
      <c r="L4" s="27"/>
    </row>
    <row r="5" spans="1:12" ht="13.05" customHeight="1" x14ac:dyDescent="0.3">
      <c r="A5" s="6"/>
      <c r="B5" s="27" t="s">
        <v>4</v>
      </c>
      <c r="C5" s="27"/>
      <c r="D5" s="27"/>
      <c r="E5" s="27"/>
      <c r="F5" s="27"/>
      <c r="G5" s="27"/>
      <c r="H5" s="27"/>
      <c r="I5" s="27"/>
      <c r="J5" s="27"/>
      <c r="K5" s="27"/>
      <c r="L5" s="27"/>
    </row>
    <row r="6" spans="1:12" ht="13.05" customHeight="1" x14ac:dyDescent="0.3">
      <c r="A6" s="6"/>
      <c r="B6" s="2" t="s">
        <v>5</v>
      </c>
      <c r="C6" s="24" t="s">
        <v>6</v>
      </c>
      <c r="D6" s="24"/>
      <c r="E6" s="24"/>
      <c r="F6" s="24"/>
      <c r="G6" s="24"/>
      <c r="H6" s="24"/>
      <c r="I6" s="24"/>
      <c r="J6" s="24"/>
      <c r="K6" s="24"/>
      <c r="L6" s="24"/>
    </row>
    <row r="7" spans="1:12" ht="13.05" customHeight="1" x14ac:dyDescent="0.3">
      <c r="A7" s="6"/>
      <c r="B7" s="25"/>
      <c r="C7" s="25"/>
      <c r="D7" s="25"/>
      <c r="E7" s="25"/>
      <c r="F7" s="25"/>
      <c r="G7" s="25"/>
      <c r="H7" s="25"/>
      <c r="I7" s="25"/>
      <c r="J7" s="25"/>
      <c r="K7" s="25"/>
      <c r="L7" s="25"/>
    </row>
    <row r="8" spans="1:12" ht="25.95" customHeight="1" x14ac:dyDescent="0.3">
      <c r="A8" s="7" t="s">
        <v>467</v>
      </c>
      <c r="B8" s="4" t="s">
        <v>7</v>
      </c>
      <c r="C8" s="4" t="s">
        <v>8</v>
      </c>
      <c r="D8" s="4" t="s">
        <v>9</v>
      </c>
      <c r="E8" s="4" t="s">
        <v>11</v>
      </c>
      <c r="F8" s="4" t="s">
        <v>27</v>
      </c>
      <c r="G8" s="4" t="s">
        <v>68</v>
      </c>
      <c r="H8" s="4" t="s">
        <v>69</v>
      </c>
      <c r="I8" s="4" t="s">
        <v>14</v>
      </c>
      <c r="J8" s="4" t="s">
        <v>70</v>
      </c>
      <c r="K8" s="4" t="s">
        <v>15</v>
      </c>
      <c r="L8" s="3"/>
    </row>
    <row r="9" spans="1:12" ht="16.05" customHeight="1" x14ac:dyDescent="0.3">
      <c r="A9" s="6" t="str">
        <f>H9</f>
        <v>Abbéville-la-Rivière</v>
      </c>
      <c r="B9" s="4" t="s">
        <v>16</v>
      </c>
      <c r="C9" s="1" t="s">
        <v>17</v>
      </c>
      <c r="D9" s="4" t="s">
        <v>18</v>
      </c>
      <c r="E9" s="4" t="s">
        <v>22</v>
      </c>
      <c r="F9" s="4" t="s">
        <v>43</v>
      </c>
      <c r="G9" s="4" t="s">
        <v>71</v>
      </c>
      <c r="H9" s="1" t="s">
        <v>72</v>
      </c>
      <c r="I9" s="5">
        <v>324</v>
      </c>
      <c r="J9" s="5">
        <v>8</v>
      </c>
      <c r="K9" s="5">
        <v>332</v>
      </c>
      <c r="L9" s="3"/>
    </row>
    <row r="10" spans="1:12" ht="16.05" customHeight="1" x14ac:dyDescent="0.3">
      <c r="A10" s="6" t="str">
        <f t="shared" ref="A10:A73" si="0">H10</f>
        <v>Angerville</v>
      </c>
      <c r="B10" s="4" t="s">
        <v>16</v>
      </c>
      <c r="C10" s="1" t="s">
        <v>17</v>
      </c>
      <c r="D10" s="4" t="s">
        <v>18</v>
      </c>
      <c r="E10" s="4" t="s">
        <v>22</v>
      </c>
      <c r="F10" s="4" t="s">
        <v>43</v>
      </c>
      <c r="G10" s="4" t="s">
        <v>73</v>
      </c>
      <c r="H10" s="1" t="s">
        <v>74</v>
      </c>
      <c r="I10" s="5">
        <v>4353</v>
      </c>
      <c r="J10" s="5">
        <v>70</v>
      </c>
      <c r="K10" s="5">
        <v>4423</v>
      </c>
      <c r="L10" s="3"/>
    </row>
    <row r="11" spans="1:12" ht="16.05" customHeight="1" x14ac:dyDescent="0.3">
      <c r="A11" s="6" t="str">
        <f t="shared" si="0"/>
        <v>Angervilliers</v>
      </c>
      <c r="B11" s="4" t="s">
        <v>16</v>
      </c>
      <c r="C11" s="1" t="s">
        <v>17</v>
      </c>
      <c r="D11" s="4" t="s">
        <v>18</v>
      </c>
      <c r="E11" s="4" t="s">
        <v>20</v>
      </c>
      <c r="F11" s="4" t="s">
        <v>37</v>
      </c>
      <c r="G11" s="4" t="s">
        <v>75</v>
      </c>
      <c r="H11" s="1" t="s">
        <v>76</v>
      </c>
      <c r="I11" s="5">
        <v>1723</v>
      </c>
      <c r="J11" s="5">
        <v>26</v>
      </c>
      <c r="K11" s="5">
        <v>1749</v>
      </c>
      <c r="L11" s="3"/>
    </row>
    <row r="12" spans="1:12" ht="16.05" customHeight="1" x14ac:dyDescent="0.3">
      <c r="A12" s="6" t="str">
        <f t="shared" si="0"/>
        <v>Arpajon</v>
      </c>
      <c r="B12" s="4" t="s">
        <v>16</v>
      </c>
      <c r="C12" s="1" t="s">
        <v>17</v>
      </c>
      <c r="D12" s="4" t="s">
        <v>18</v>
      </c>
      <c r="E12" s="4" t="s">
        <v>20</v>
      </c>
      <c r="F12" s="4" t="s">
        <v>29</v>
      </c>
      <c r="G12" s="4" t="s">
        <v>77</v>
      </c>
      <c r="H12" s="1" t="s">
        <v>30</v>
      </c>
      <c r="I12" s="5">
        <v>11355</v>
      </c>
      <c r="J12" s="5">
        <v>92</v>
      </c>
      <c r="K12" s="5">
        <v>11447</v>
      </c>
      <c r="L12" s="3"/>
    </row>
    <row r="13" spans="1:12" ht="16.05" customHeight="1" x14ac:dyDescent="0.3">
      <c r="A13" s="6" t="str">
        <f t="shared" si="0"/>
        <v>Arrancourt</v>
      </c>
      <c r="B13" s="4" t="s">
        <v>16</v>
      </c>
      <c r="C13" s="1" t="s">
        <v>17</v>
      </c>
      <c r="D13" s="4" t="s">
        <v>18</v>
      </c>
      <c r="E13" s="4" t="s">
        <v>22</v>
      </c>
      <c r="F13" s="4" t="s">
        <v>43</v>
      </c>
      <c r="G13" s="4" t="s">
        <v>78</v>
      </c>
      <c r="H13" s="1" t="s">
        <v>79</v>
      </c>
      <c r="I13" s="5">
        <v>135</v>
      </c>
      <c r="J13" s="5">
        <v>5</v>
      </c>
      <c r="K13" s="5">
        <v>140</v>
      </c>
      <c r="L13" s="3"/>
    </row>
    <row r="14" spans="1:12" ht="16.05" customHeight="1" x14ac:dyDescent="0.3">
      <c r="A14" s="6" t="str">
        <f t="shared" si="0"/>
        <v>Athis-Mons</v>
      </c>
      <c r="B14" s="4" t="s">
        <v>16</v>
      </c>
      <c r="C14" s="1" t="s">
        <v>17</v>
      </c>
      <c r="D14" s="4" t="s">
        <v>18</v>
      </c>
      <c r="E14" s="4" t="s">
        <v>20</v>
      </c>
      <c r="F14" s="4" t="s">
        <v>31</v>
      </c>
      <c r="G14" s="4" t="s">
        <v>80</v>
      </c>
      <c r="H14" s="1" t="s">
        <v>32</v>
      </c>
      <c r="I14" s="5">
        <v>35670</v>
      </c>
      <c r="J14" s="5">
        <v>331</v>
      </c>
      <c r="K14" s="5">
        <v>36001</v>
      </c>
      <c r="L14" s="3"/>
    </row>
    <row r="15" spans="1:12" ht="16.05" customHeight="1" x14ac:dyDescent="0.3">
      <c r="A15" s="6" t="str">
        <f t="shared" si="0"/>
        <v>Authon-la-Plaine</v>
      </c>
      <c r="B15" s="4" t="s">
        <v>16</v>
      </c>
      <c r="C15" s="1" t="s">
        <v>17</v>
      </c>
      <c r="D15" s="4" t="s">
        <v>18</v>
      </c>
      <c r="E15" s="4" t="s">
        <v>22</v>
      </c>
      <c r="F15" s="4" t="s">
        <v>43</v>
      </c>
      <c r="G15" s="4" t="s">
        <v>81</v>
      </c>
      <c r="H15" s="1" t="s">
        <v>82</v>
      </c>
      <c r="I15" s="5">
        <v>374</v>
      </c>
      <c r="J15" s="5">
        <v>6</v>
      </c>
      <c r="K15" s="5">
        <v>380</v>
      </c>
      <c r="L15" s="3"/>
    </row>
    <row r="16" spans="1:12" ht="16.05" customHeight="1" x14ac:dyDescent="0.3">
      <c r="A16" s="6" t="str">
        <f t="shared" si="0"/>
        <v>Auvernaux</v>
      </c>
      <c r="B16" s="4" t="s">
        <v>16</v>
      </c>
      <c r="C16" s="1" t="s">
        <v>17</v>
      </c>
      <c r="D16" s="4" t="s">
        <v>18</v>
      </c>
      <c r="E16" s="4" t="s">
        <v>24</v>
      </c>
      <c r="F16" s="4" t="s">
        <v>50</v>
      </c>
      <c r="G16" s="4" t="s">
        <v>83</v>
      </c>
      <c r="H16" s="1" t="s">
        <v>84</v>
      </c>
      <c r="I16" s="5">
        <v>324</v>
      </c>
      <c r="J16" s="5">
        <v>1</v>
      </c>
      <c r="K16" s="5">
        <v>325</v>
      </c>
      <c r="L16" s="3"/>
    </row>
    <row r="17" spans="1:12" ht="16.05" customHeight="1" x14ac:dyDescent="0.3">
      <c r="A17" s="6" t="str">
        <f t="shared" si="0"/>
        <v>Auvers-Saint-Georges</v>
      </c>
      <c r="B17" s="4" t="s">
        <v>16</v>
      </c>
      <c r="C17" s="1" t="s">
        <v>17</v>
      </c>
      <c r="D17" s="4" t="s">
        <v>18</v>
      </c>
      <c r="E17" s="4" t="s">
        <v>22</v>
      </c>
      <c r="F17" s="4" t="s">
        <v>43</v>
      </c>
      <c r="G17" s="4" t="s">
        <v>85</v>
      </c>
      <c r="H17" s="1" t="s">
        <v>86</v>
      </c>
      <c r="I17" s="5">
        <v>1273</v>
      </c>
      <c r="J17" s="5">
        <v>22</v>
      </c>
      <c r="K17" s="5">
        <v>1295</v>
      </c>
      <c r="L17" s="3"/>
    </row>
    <row r="18" spans="1:12" ht="16.05" customHeight="1" x14ac:dyDescent="0.3">
      <c r="A18" s="6" t="str">
        <f t="shared" si="0"/>
        <v>Avrainville</v>
      </c>
      <c r="B18" s="4" t="s">
        <v>16</v>
      </c>
      <c r="C18" s="1" t="s">
        <v>17</v>
      </c>
      <c r="D18" s="4" t="s">
        <v>18</v>
      </c>
      <c r="E18" s="4" t="s">
        <v>20</v>
      </c>
      <c r="F18" s="4" t="s">
        <v>29</v>
      </c>
      <c r="G18" s="4" t="s">
        <v>87</v>
      </c>
      <c r="H18" s="1" t="s">
        <v>88</v>
      </c>
      <c r="I18" s="5">
        <v>995</v>
      </c>
      <c r="J18" s="5">
        <v>7</v>
      </c>
      <c r="K18" s="5">
        <v>1002</v>
      </c>
      <c r="L18" s="3"/>
    </row>
    <row r="19" spans="1:12" ht="16.05" customHeight="1" x14ac:dyDescent="0.3">
      <c r="A19" s="6" t="str">
        <f t="shared" si="0"/>
        <v>Ballainvilliers</v>
      </c>
      <c r="B19" s="4" t="s">
        <v>16</v>
      </c>
      <c r="C19" s="1" t="s">
        <v>17</v>
      </c>
      <c r="D19" s="4" t="s">
        <v>18</v>
      </c>
      <c r="E19" s="4" t="s">
        <v>20</v>
      </c>
      <c r="F19" s="4" t="s">
        <v>16</v>
      </c>
      <c r="G19" s="4" t="s">
        <v>89</v>
      </c>
      <c r="H19" s="1" t="s">
        <v>90</v>
      </c>
      <c r="I19" s="5">
        <v>4600</v>
      </c>
      <c r="J19" s="5">
        <v>42</v>
      </c>
      <c r="K19" s="5">
        <v>4642</v>
      </c>
      <c r="L19" s="3"/>
    </row>
    <row r="20" spans="1:12" ht="16.05" customHeight="1" x14ac:dyDescent="0.3">
      <c r="A20" s="6" t="str">
        <f t="shared" si="0"/>
        <v>Ballancourt-sur-Essonne</v>
      </c>
      <c r="B20" s="4" t="s">
        <v>16</v>
      </c>
      <c r="C20" s="1" t="s">
        <v>17</v>
      </c>
      <c r="D20" s="4" t="s">
        <v>18</v>
      </c>
      <c r="E20" s="4" t="s">
        <v>24</v>
      </c>
      <c r="F20" s="4" t="s">
        <v>50</v>
      </c>
      <c r="G20" s="4" t="s">
        <v>91</v>
      </c>
      <c r="H20" s="1" t="s">
        <v>92</v>
      </c>
      <c r="I20" s="5">
        <v>7593</v>
      </c>
      <c r="J20" s="5">
        <v>100</v>
      </c>
      <c r="K20" s="5">
        <v>7693</v>
      </c>
      <c r="L20" s="3"/>
    </row>
    <row r="21" spans="1:12" ht="16.05" customHeight="1" x14ac:dyDescent="0.3">
      <c r="A21" s="6" t="str">
        <f t="shared" si="0"/>
        <v>Baulne</v>
      </c>
      <c r="B21" s="4" t="s">
        <v>16</v>
      </c>
      <c r="C21" s="1" t="s">
        <v>17</v>
      </c>
      <c r="D21" s="4" t="s">
        <v>18</v>
      </c>
      <c r="E21" s="4" t="s">
        <v>22</v>
      </c>
      <c r="F21" s="4" t="s">
        <v>50</v>
      </c>
      <c r="G21" s="4" t="s">
        <v>93</v>
      </c>
      <c r="H21" s="1" t="s">
        <v>94</v>
      </c>
      <c r="I21" s="5">
        <v>1311</v>
      </c>
      <c r="J21" s="5">
        <v>13</v>
      </c>
      <c r="K21" s="5">
        <v>1324</v>
      </c>
      <c r="L21" s="3"/>
    </row>
    <row r="22" spans="1:12" ht="16.05" customHeight="1" x14ac:dyDescent="0.3">
      <c r="A22" s="6" t="str">
        <f t="shared" si="0"/>
        <v>Bièvres</v>
      </c>
      <c r="B22" s="4" t="s">
        <v>16</v>
      </c>
      <c r="C22" s="1" t="s">
        <v>17</v>
      </c>
      <c r="D22" s="4" t="s">
        <v>18</v>
      </c>
      <c r="E22" s="4" t="s">
        <v>20</v>
      </c>
      <c r="F22" s="4" t="s">
        <v>45</v>
      </c>
      <c r="G22" s="4" t="s">
        <v>95</v>
      </c>
      <c r="H22" s="1" t="s">
        <v>96</v>
      </c>
      <c r="I22" s="5">
        <v>4823</v>
      </c>
      <c r="J22" s="5">
        <v>112</v>
      </c>
      <c r="K22" s="5">
        <v>4935</v>
      </c>
      <c r="L22" s="3"/>
    </row>
    <row r="23" spans="1:12" ht="16.05" customHeight="1" x14ac:dyDescent="0.3">
      <c r="A23" s="6" t="str">
        <f t="shared" si="0"/>
        <v>Blandy</v>
      </c>
      <c r="B23" s="4" t="s">
        <v>16</v>
      </c>
      <c r="C23" s="1" t="s">
        <v>17</v>
      </c>
      <c r="D23" s="4" t="s">
        <v>18</v>
      </c>
      <c r="E23" s="4" t="s">
        <v>22</v>
      </c>
      <c r="F23" s="4" t="s">
        <v>43</v>
      </c>
      <c r="G23" s="4" t="s">
        <v>97</v>
      </c>
      <c r="H23" s="1" t="s">
        <v>98</v>
      </c>
      <c r="I23" s="5">
        <v>117</v>
      </c>
      <c r="J23" s="5">
        <v>4</v>
      </c>
      <c r="K23" s="5">
        <v>121</v>
      </c>
      <c r="L23" s="3"/>
    </row>
    <row r="24" spans="1:12" ht="16.05" customHeight="1" x14ac:dyDescent="0.3">
      <c r="A24" s="6" t="str">
        <f t="shared" si="0"/>
        <v>Boigneville</v>
      </c>
      <c r="B24" s="4" t="s">
        <v>16</v>
      </c>
      <c r="C24" s="1" t="s">
        <v>17</v>
      </c>
      <c r="D24" s="4" t="s">
        <v>18</v>
      </c>
      <c r="E24" s="4" t="s">
        <v>24</v>
      </c>
      <c r="F24" s="4" t="s">
        <v>50</v>
      </c>
      <c r="G24" s="4" t="s">
        <v>99</v>
      </c>
      <c r="H24" s="1" t="s">
        <v>100</v>
      </c>
      <c r="I24" s="5">
        <v>387</v>
      </c>
      <c r="J24" s="5">
        <v>10</v>
      </c>
      <c r="K24" s="5">
        <v>397</v>
      </c>
      <c r="L24" s="3"/>
    </row>
    <row r="25" spans="1:12" ht="16.05" customHeight="1" x14ac:dyDescent="0.3">
      <c r="A25" s="6" t="str">
        <f t="shared" si="0"/>
        <v>Bois-Herpin</v>
      </c>
      <c r="B25" s="4" t="s">
        <v>16</v>
      </c>
      <c r="C25" s="1" t="s">
        <v>17</v>
      </c>
      <c r="D25" s="4" t="s">
        <v>18</v>
      </c>
      <c r="E25" s="4" t="s">
        <v>22</v>
      </c>
      <c r="F25" s="4" t="s">
        <v>43</v>
      </c>
      <c r="G25" s="4" t="s">
        <v>101</v>
      </c>
      <c r="H25" s="1" t="s">
        <v>102</v>
      </c>
      <c r="I25" s="5">
        <v>80</v>
      </c>
      <c r="J25" s="5">
        <v>1</v>
      </c>
      <c r="K25" s="5">
        <v>81</v>
      </c>
      <c r="L25" s="3"/>
    </row>
    <row r="26" spans="1:12" ht="16.05" customHeight="1" x14ac:dyDescent="0.3">
      <c r="A26" s="6" t="str">
        <f t="shared" si="0"/>
        <v>Boissy-la-Rivière</v>
      </c>
      <c r="B26" s="4" t="s">
        <v>16</v>
      </c>
      <c r="C26" s="1" t="s">
        <v>17</v>
      </c>
      <c r="D26" s="4" t="s">
        <v>18</v>
      </c>
      <c r="E26" s="4" t="s">
        <v>22</v>
      </c>
      <c r="F26" s="4" t="s">
        <v>43</v>
      </c>
      <c r="G26" s="4" t="s">
        <v>103</v>
      </c>
      <c r="H26" s="1" t="s">
        <v>104</v>
      </c>
      <c r="I26" s="5">
        <v>510</v>
      </c>
      <c r="J26" s="5">
        <v>7</v>
      </c>
      <c r="K26" s="5">
        <v>517</v>
      </c>
      <c r="L26" s="3"/>
    </row>
    <row r="27" spans="1:12" ht="16.05" customHeight="1" x14ac:dyDescent="0.3">
      <c r="A27" s="6" t="str">
        <f t="shared" si="0"/>
        <v>Boissy-le-Cutté</v>
      </c>
      <c r="B27" s="4" t="s">
        <v>16</v>
      </c>
      <c r="C27" s="1" t="s">
        <v>17</v>
      </c>
      <c r="D27" s="4" t="s">
        <v>18</v>
      </c>
      <c r="E27" s="4" t="s">
        <v>22</v>
      </c>
      <c r="F27" s="4" t="s">
        <v>43</v>
      </c>
      <c r="G27" s="4" t="s">
        <v>105</v>
      </c>
      <c r="H27" s="1" t="s">
        <v>106</v>
      </c>
      <c r="I27" s="5">
        <v>1341</v>
      </c>
      <c r="J27" s="5">
        <v>14</v>
      </c>
      <c r="K27" s="5">
        <v>1355</v>
      </c>
      <c r="L27" s="3"/>
    </row>
    <row r="28" spans="1:12" ht="16.05" customHeight="1" x14ac:dyDescent="0.3">
      <c r="A28" s="6" t="str">
        <f t="shared" si="0"/>
        <v>Boissy-le-Sec</v>
      </c>
      <c r="B28" s="4" t="s">
        <v>16</v>
      </c>
      <c r="C28" s="1" t="s">
        <v>17</v>
      </c>
      <c r="D28" s="4" t="s">
        <v>18</v>
      </c>
      <c r="E28" s="4" t="s">
        <v>22</v>
      </c>
      <c r="F28" s="4" t="s">
        <v>43</v>
      </c>
      <c r="G28" s="4" t="s">
        <v>107</v>
      </c>
      <c r="H28" s="1" t="s">
        <v>108</v>
      </c>
      <c r="I28" s="5">
        <v>689</v>
      </c>
      <c r="J28" s="5">
        <v>17</v>
      </c>
      <c r="K28" s="5">
        <v>706</v>
      </c>
      <c r="L28" s="3"/>
    </row>
    <row r="29" spans="1:12" ht="16.05" customHeight="1" x14ac:dyDescent="0.3">
      <c r="A29" s="6" t="str">
        <f t="shared" si="0"/>
        <v>Boissy-sous-Saint-Yon</v>
      </c>
      <c r="B29" s="4" t="s">
        <v>16</v>
      </c>
      <c r="C29" s="1" t="s">
        <v>17</v>
      </c>
      <c r="D29" s="4" t="s">
        <v>18</v>
      </c>
      <c r="E29" s="4" t="s">
        <v>22</v>
      </c>
      <c r="F29" s="4" t="s">
        <v>29</v>
      </c>
      <c r="G29" s="4" t="s">
        <v>109</v>
      </c>
      <c r="H29" s="1" t="s">
        <v>110</v>
      </c>
      <c r="I29" s="5">
        <v>3828</v>
      </c>
      <c r="J29" s="5">
        <v>47</v>
      </c>
      <c r="K29" s="5">
        <v>3875</v>
      </c>
      <c r="L29" s="3"/>
    </row>
    <row r="30" spans="1:12" ht="16.05" customHeight="1" x14ac:dyDescent="0.3">
      <c r="A30" s="6" t="str">
        <f t="shared" si="0"/>
        <v>Bondoufle</v>
      </c>
      <c r="B30" s="4" t="s">
        <v>16</v>
      </c>
      <c r="C30" s="1" t="s">
        <v>17</v>
      </c>
      <c r="D30" s="4" t="s">
        <v>18</v>
      </c>
      <c r="E30" s="4" t="s">
        <v>24</v>
      </c>
      <c r="F30" s="4" t="s">
        <v>53</v>
      </c>
      <c r="G30" s="4" t="s">
        <v>111</v>
      </c>
      <c r="H30" s="1" t="s">
        <v>112</v>
      </c>
      <c r="I30" s="5">
        <v>10046</v>
      </c>
      <c r="J30" s="5">
        <v>98</v>
      </c>
      <c r="K30" s="5">
        <v>10144</v>
      </c>
      <c r="L30" s="3"/>
    </row>
    <row r="31" spans="1:12" ht="16.05" customHeight="1" x14ac:dyDescent="0.3">
      <c r="A31" s="6" t="str">
        <f t="shared" si="0"/>
        <v>Boullay-les-Troux</v>
      </c>
      <c r="B31" s="4" t="s">
        <v>16</v>
      </c>
      <c r="C31" s="1" t="s">
        <v>17</v>
      </c>
      <c r="D31" s="4" t="s">
        <v>18</v>
      </c>
      <c r="E31" s="4" t="s">
        <v>20</v>
      </c>
      <c r="F31" s="4" t="s">
        <v>45</v>
      </c>
      <c r="G31" s="4" t="s">
        <v>113</v>
      </c>
      <c r="H31" s="1" t="s">
        <v>114</v>
      </c>
      <c r="I31" s="5">
        <v>648</v>
      </c>
      <c r="J31" s="5">
        <v>21</v>
      </c>
      <c r="K31" s="5">
        <v>669</v>
      </c>
      <c r="L31" s="3"/>
    </row>
    <row r="32" spans="1:12" ht="16.05" customHeight="1" x14ac:dyDescent="0.3">
      <c r="A32" s="6" t="str">
        <f t="shared" si="0"/>
        <v>Bouray-sur-Juine</v>
      </c>
      <c r="B32" s="4" t="s">
        <v>16</v>
      </c>
      <c r="C32" s="1" t="s">
        <v>17</v>
      </c>
      <c r="D32" s="4" t="s">
        <v>18</v>
      </c>
      <c r="E32" s="4" t="s">
        <v>22</v>
      </c>
      <c r="F32" s="4" t="s">
        <v>29</v>
      </c>
      <c r="G32" s="4" t="s">
        <v>115</v>
      </c>
      <c r="H32" s="1" t="s">
        <v>116</v>
      </c>
      <c r="I32" s="5">
        <v>2113</v>
      </c>
      <c r="J32" s="5">
        <v>26</v>
      </c>
      <c r="K32" s="5">
        <v>2139</v>
      </c>
      <c r="L32" s="3"/>
    </row>
    <row r="33" spans="1:12" ht="16.05" customHeight="1" x14ac:dyDescent="0.3">
      <c r="A33" s="6" t="str">
        <f t="shared" si="0"/>
        <v>Boussy-Saint-Antoine</v>
      </c>
      <c r="B33" s="4" t="s">
        <v>16</v>
      </c>
      <c r="C33" s="1" t="s">
        <v>17</v>
      </c>
      <c r="D33" s="4" t="s">
        <v>18</v>
      </c>
      <c r="E33" s="4" t="s">
        <v>24</v>
      </c>
      <c r="F33" s="4" t="s">
        <v>41</v>
      </c>
      <c r="G33" s="4" t="s">
        <v>117</v>
      </c>
      <c r="H33" s="1" t="s">
        <v>118</v>
      </c>
      <c r="I33" s="5">
        <v>7983</v>
      </c>
      <c r="J33" s="5">
        <v>75</v>
      </c>
      <c r="K33" s="5">
        <v>8058</v>
      </c>
      <c r="L33" s="3"/>
    </row>
    <row r="34" spans="1:12" ht="16.05" customHeight="1" x14ac:dyDescent="0.3">
      <c r="A34" s="6" t="str">
        <f t="shared" si="0"/>
        <v>Boutervilliers</v>
      </c>
      <c r="B34" s="4" t="s">
        <v>16</v>
      </c>
      <c r="C34" s="1" t="s">
        <v>17</v>
      </c>
      <c r="D34" s="4" t="s">
        <v>18</v>
      </c>
      <c r="E34" s="4" t="s">
        <v>22</v>
      </c>
      <c r="F34" s="4" t="s">
        <v>43</v>
      </c>
      <c r="G34" s="4" t="s">
        <v>119</v>
      </c>
      <c r="H34" s="1" t="s">
        <v>120</v>
      </c>
      <c r="I34" s="5">
        <v>426</v>
      </c>
      <c r="J34" s="5">
        <v>5</v>
      </c>
      <c r="K34" s="5">
        <v>431</v>
      </c>
      <c r="L34" s="3"/>
    </row>
    <row r="35" spans="1:12" ht="16.05" customHeight="1" x14ac:dyDescent="0.3">
      <c r="A35" s="6" t="str">
        <f t="shared" si="0"/>
        <v>Boutigny-sur-Essonne</v>
      </c>
      <c r="B35" s="4" t="s">
        <v>16</v>
      </c>
      <c r="C35" s="1" t="s">
        <v>17</v>
      </c>
      <c r="D35" s="4" t="s">
        <v>18</v>
      </c>
      <c r="E35" s="4" t="s">
        <v>22</v>
      </c>
      <c r="F35" s="4" t="s">
        <v>50</v>
      </c>
      <c r="G35" s="4" t="s">
        <v>121</v>
      </c>
      <c r="H35" s="1" t="s">
        <v>122</v>
      </c>
      <c r="I35" s="5">
        <v>2963</v>
      </c>
      <c r="J35" s="5">
        <v>41</v>
      </c>
      <c r="K35" s="5">
        <v>3004</v>
      </c>
      <c r="L35" s="3"/>
    </row>
    <row r="36" spans="1:12" ht="16.05" customHeight="1" x14ac:dyDescent="0.3">
      <c r="A36" s="6" t="str">
        <f t="shared" si="0"/>
        <v>Bouville</v>
      </c>
      <c r="B36" s="4" t="s">
        <v>16</v>
      </c>
      <c r="C36" s="1" t="s">
        <v>17</v>
      </c>
      <c r="D36" s="4" t="s">
        <v>18</v>
      </c>
      <c r="E36" s="4" t="s">
        <v>22</v>
      </c>
      <c r="F36" s="4" t="s">
        <v>43</v>
      </c>
      <c r="G36" s="4" t="s">
        <v>123</v>
      </c>
      <c r="H36" s="1" t="s">
        <v>124</v>
      </c>
      <c r="I36" s="5">
        <v>646</v>
      </c>
      <c r="J36" s="5">
        <v>16</v>
      </c>
      <c r="K36" s="5">
        <v>662</v>
      </c>
      <c r="L36" s="3"/>
    </row>
    <row r="37" spans="1:12" ht="16.05" customHeight="1" x14ac:dyDescent="0.3">
      <c r="A37" s="6" t="str">
        <f t="shared" si="0"/>
        <v>Brétigny-sur-Orge</v>
      </c>
      <c r="B37" s="4" t="s">
        <v>16</v>
      </c>
      <c r="C37" s="1" t="s">
        <v>17</v>
      </c>
      <c r="D37" s="4" t="s">
        <v>18</v>
      </c>
      <c r="E37" s="4" t="s">
        <v>20</v>
      </c>
      <c r="F37" s="4" t="s">
        <v>33</v>
      </c>
      <c r="G37" s="4" t="s">
        <v>125</v>
      </c>
      <c r="H37" s="1" t="s">
        <v>34</v>
      </c>
      <c r="I37" s="5">
        <v>27412</v>
      </c>
      <c r="J37" s="5">
        <v>321</v>
      </c>
      <c r="K37" s="5">
        <v>27733</v>
      </c>
      <c r="L37" s="3"/>
    </row>
    <row r="38" spans="1:12" ht="16.05" customHeight="1" x14ac:dyDescent="0.3">
      <c r="A38" s="6" t="str">
        <f t="shared" si="0"/>
        <v>Breuillet</v>
      </c>
      <c r="B38" s="4" t="s">
        <v>16</v>
      </c>
      <c r="C38" s="1" t="s">
        <v>17</v>
      </c>
      <c r="D38" s="4" t="s">
        <v>18</v>
      </c>
      <c r="E38" s="4" t="s">
        <v>20</v>
      </c>
      <c r="F38" s="4" t="s">
        <v>37</v>
      </c>
      <c r="G38" s="4" t="s">
        <v>126</v>
      </c>
      <c r="H38" s="1" t="s">
        <v>127</v>
      </c>
      <c r="I38" s="5">
        <v>8566</v>
      </c>
      <c r="J38" s="5">
        <v>120</v>
      </c>
      <c r="K38" s="5">
        <v>8686</v>
      </c>
      <c r="L38" s="3"/>
    </row>
    <row r="39" spans="1:12" ht="16.05" customHeight="1" x14ac:dyDescent="0.3">
      <c r="A39" s="6" t="str">
        <f t="shared" si="0"/>
        <v>Breux-Jouy</v>
      </c>
      <c r="B39" s="4" t="s">
        <v>16</v>
      </c>
      <c r="C39" s="1" t="s">
        <v>17</v>
      </c>
      <c r="D39" s="4" t="s">
        <v>18</v>
      </c>
      <c r="E39" s="4" t="s">
        <v>22</v>
      </c>
      <c r="F39" s="4" t="s">
        <v>37</v>
      </c>
      <c r="G39" s="4" t="s">
        <v>128</v>
      </c>
      <c r="H39" s="1" t="s">
        <v>129</v>
      </c>
      <c r="I39" s="5">
        <v>1290</v>
      </c>
      <c r="J39" s="5">
        <v>12</v>
      </c>
      <c r="K39" s="5">
        <v>1302</v>
      </c>
      <c r="L39" s="3"/>
    </row>
    <row r="40" spans="1:12" ht="16.05" customHeight="1" x14ac:dyDescent="0.3">
      <c r="A40" s="6" t="str">
        <f t="shared" si="0"/>
        <v>Brières-les-Scellés</v>
      </c>
      <c r="B40" s="4" t="s">
        <v>16</v>
      </c>
      <c r="C40" s="1" t="s">
        <v>17</v>
      </c>
      <c r="D40" s="4" t="s">
        <v>18</v>
      </c>
      <c r="E40" s="4" t="s">
        <v>22</v>
      </c>
      <c r="F40" s="4" t="s">
        <v>43</v>
      </c>
      <c r="G40" s="4" t="s">
        <v>130</v>
      </c>
      <c r="H40" s="1" t="s">
        <v>131</v>
      </c>
      <c r="I40" s="5">
        <v>1260</v>
      </c>
      <c r="J40" s="5">
        <v>9</v>
      </c>
      <c r="K40" s="5">
        <v>1269</v>
      </c>
      <c r="L40" s="3"/>
    </row>
    <row r="41" spans="1:12" ht="16.05" customHeight="1" x14ac:dyDescent="0.3">
      <c r="A41" s="6" t="str">
        <f t="shared" si="0"/>
        <v>Briis-sous-Forges</v>
      </c>
      <c r="B41" s="4" t="s">
        <v>16</v>
      </c>
      <c r="C41" s="1" t="s">
        <v>17</v>
      </c>
      <c r="D41" s="4" t="s">
        <v>18</v>
      </c>
      <c r="E41" s="4" t="s">
        <v>20</v>
      </c>
      <c r="F41" s="4" t="s">
        <v>37</v>
      </c>
      <c r="G41" s="4" t="s">
        <v>132</v>
      </c>
      <c r="H41" s="1" t="s">
        <v>133</v>
      </c>
      <c r="I41" s="5">
        <v>3342</v>
      </c>
      <c r="J41" s="5">
        <v>39</v>
      </c>
      <c r="K41" s="5">
        <v>3381</v>
      </c>
      <c r="L41" s="3"/>
    </row>
    <row r="42" spans="1:12" ht="16.05" customHeight="1" x14ac:dyDescent="0.3">
      <c r="A42" s="6" t="str">
        <f t="shared" si="0"/>
        <v>Brouy</v>
      </c>
      <c r="B42" s="4" t="s">
        <v>16</v>
      </c>
      <c r="C42" s="1" t="s">
        <v>17</v>
      </c>
      <c r="D42" s="4" t="s">
        <v>18</v>
      </c>
      <c r="E42" s="4" t="s">
        <v>22</v>
      </c>
      <c r="F42" s="4" t="s">
        <v>43</v>
      </c>
      <c r="G42" s="4" t="s">
        <v>134</v>
      </c>
      <c r="H42" s="1" t="s">
        <v>135</v>
      </c>
      <c r="I42" s="5">
        <v>128</v>
      </c>
      <c r="J42" s="5">
        <v>4</v>
      </c>
      <c r="K42" s="5">
        <v>132</v>
      </c>
      <c r="L42" s="3"/>
    </row>
    <row r="43" spans="1:12" ht="16.05" customHeight="1" x14ac:dyDescent="0.3">
      <c r="A43" s="6" t="str">
        <f t="shared" si="0"/>
        <v>Brunoy</v>
      </c>
      <c r="B43" s="4" t="s">
        <v>16</v>
      </c>
      <c r="C43" s="1" t="s">
        <v>17</v>
      </c>
      <c r="D43" s="4" t="s">
        <v>18</v>
      </c>
      <c r="E43" s="4" t="s">
        <v>24</v>
      </c>
      <c r="F43" s="4" t="s">
        <v>136</v>
      </c>
      <c r="G43" s="4" t="s">
        <v>137</v>
      </c>
      <c r="H43" s="1" t="s">
        <v>138</v>
      </c>
      <c r="I43" s="5">
        <v>25330</v>
      </c>
      <c r="J43" s="5">
        <v>427</v>
      </c>
      <c r="K43" s="5">
        <v>25757</v>
      </c>
      <c r="L43" s="3"/>
    </row>
    <row r="44" spans="1:12" ht="16.05" customHeight="1" x14ac:dyDescent="0.3">
      <c r="A44" s="6" t="str">
        <f t="shared" si="0"/>
        <v>Bruyères-le-Châtel</v>
      </c>
      <c r="B44" s="4" t="s">
        <v>16</v>
      </c>
      <c r="C44" s="1" t="s">
        <v>17</v>
      </c>
      <c r="D44" s="4" t="s">
        <v>18</v>
      </c>
      <c r="E44" s="4" t="s">
        <v>20</v>
      </c>
      <c r="F44" s="4" t="s">
        <v>29</v>
      </c>
      <c r="G44" s="4" t="s">
        <v>139</v>
      </c>
      <c r="H44" s="1" t="s">
        <v>140</v>
      </c>
      <c r="I44" s="5">
        <v>3497</v>
      </c>
      <c r="J44" s="5">
        <v>43</v>
      </c>
      <c r="K44" s="5">
        <v>3540</v>
      </c>
      <c r="L44" s="3"/>
    </row>
    <row r="45" spans="1:12" ht="16.05" customHeight="1" x14ac:dyDescent="0.3">
      <c r="A45" s="6" t="str">
        <f t="shared" si="0"/>
        <v>Buno-Bonnevaux</v>
      </c>
      <c r="B45" s="4" t="s">
        <v>16</v>
      </c>
      <c r="C45" s="1" t="s">
        <v>17</v>
      </c>
      <c r="D45" s="4" t="s">
        <v>18</v>
      </c>
      <c r="E45" s="4" t="s">
        <v>24</v>
      </c>
      <c r="F45" s="4" t="s">
        <v>50</v>
      </c>
      <c r="G45" s="4" t="s">
        <v>141</v>
      </c>
      <c r="H45" s="1" t="s">
        <v>142</v>
      </c>
      <c r="I45" s="5">
        <v>434</v>
      </c>
      <c r="J45" s="5">
        <v>7</v>
      </c>
      <c r="K45" s="5">
        <v>441</v>
      </c>
      <c r="L45" s="3"/>
    </row>
    <row r="46" spans="1:12" ht="16.05" customHeight="1" x14ac:dyDescent="0.3">
      <c r="A46" s="6" t="str">
        <f t="shared" si="0"/>
        <v>Bures-sur-Yvette</v>
      </c>
      <c r="B46" s="4" t="s">
        <v>16</v>
      </c>
      <c r="C46" s="1" t="s">
        <v>17</v>
      </c>
      <c r="D46" s="4" t="s">
        <v>18</v>
      </c>
      <c r="E46" s="4" t="s">
        <v>20</v>
      </c>
      <c r="F46" s="4" t="s">
        <v>45</v>
      </c>
      <c r="G46" s="4" t="s">
        <v>143</v>
      </c>
      <c r="H46" s="1" t="s">
        <v>144</v>
      </c>
      <c r="I46" s="5">
        <v>9408</v>
      </c>
      <c r="J46" s="5">
        <v>220</v>
      </c>
      <c r="K46" s="5">
        <v>9628</v>
      </c>
      <c r="L46" s="3"/>
    </row>
    <row r="47" spans="1:12" ht="16.05" customHeight="1" x14ac:dyDescent="0.3">
      <c r="A47" s="6" t="str">
        <f t="shared" si="0"/>
        <v>Cerny</v>
      </c>
      <c r="B47" s="4" t="s">
        <v>16</v>
      </c>
      <c r="C47" s="1" t="s">
        <v>17</v>
      </c>
      <c r="D47" s="4" t="s">
        <v>18</v>
      </c>
      <c r="E47" s="4" t="s">
        <v>22</v>
      </c>
      <c r="F47" s="4" t="s">
        <v>43</v>
      </c>
      <c r="G47" s="4" t="s">
        <v>145</v>
      </c>
      <c r="H47" s="1" t="s">
        <v>146</v>
      </c>
      <c r="I47" s="5">
        <v>3337</v>
      </c>
      <c r="J47" s="5">
        <v>165</v>
      </c>
      <c r="K47" s="5">
        <v>3502</v>
      </c>
      <c r="L47" s="3"/>
    </row>
    <row r="48" spans="1:12" ht="16.05" customHeight="1" x14ac:dyDescent="0.3">
      <c r="A48" s="6" t="str">
        <f t="shared" si="0"/>
        <v>Chalo-Saint-Mars</v>
      </c>
      <c r="B48" s="4" t="s">
        <v>16</v>
      </c>
      <c r="C48" s="1" t="s">
        <v>17</v>
      </c>
      <c r="D48" s="4" t="s">
        <v>18</v>
      </c>
      <c r="E48" s="4" t="s">
        <v>22</v>
      </c>
      <c r="F48" s="4" t="s">
        <v>43</v>
      </c>
      <c r="G48" s="4" t="s">
        <v>147</v>
      </c>
      <c r="H48" s="1" t="s">
        <v>148</v>
      </c>
      <c r="I48" s="5">
        <v>1026</v>
      </c>
      <c r="J48" s="5">
        <v>28</v>
      </c>
      <c r="K48" s="5">
        <v>1054</v>
      </c>
      <c r="L48" s="3"/>
    </row>
    <row r="49" spans="1:12" ht="16.05" customHeight="1" x14ac:dyDescent="0.3">
      <c r="A49" s="6" t="str">
        <f t="shared" si="0"/>
        <v>Chalou-Moulineux</v>
      </c>
      <c r="B49" s="4" t="s">
        <v>16</v>
      </c>
      <c r="C49" s="1" t="s">
        <v>17</v>
      </c>
      <c r="D49" s="4" t="s">
        <v>18</v>
      </c>
      <c r="E49" s="4" t="s">
        <v>22</v>
      </c>
      <c r="F49" s="4" t="s">
        <v>43</v>
      </c>
      <c r="G49" s="4" t="s">
        <v>149</v>
      </c>
      <c r="H49" s="1" t="s">
        <v>150</v>
      </c>
      <c r="I49" s="5">
        <v>404</v>
      </c>
      <c r="J49" s="5">
        <v>8</v>
      </c>
      <c r="K49" s="5">
        <v>412</v>
      </c>
      <c r="L49" s="3"/>
    </row>
    <row r="50" spans="1:12" ht="16.05" customHeight="1" x14ac:dyDescent="0.3">
      <c r="A50" s="6" t="str">
        <f t="shared" si="0"/>
        <v>Chamarande</v>
      </c>
      <c r="B50" s="4" t="s">
        <v>16</v>
      </c>
      <c r="C50" s="1" t="s">
        <v>17</v>
      </c>
      <c r="D50" s="4" t="s">
        <v>18</v>
      </c>
      <c r="E50" s="4" t="s">
        <v>22</v>
      </c>
      <c r="F50" s="4" t="s">
        <v>37</v>
      </c>
      <c r="G50" s="4" t="s">
        <v>151</v>
      </c>
      <c r="H50" s="1" t="s">
        <v>152</v>
      </c>
      <c r="I50" s="5">
        <v>1133</v>
      </c>
      <c r="J50" s="5">
        <v>12</v>
      </c>
      <c r="K50" s="5">
        <v>1145</v>
      </c>
      <c r="L50" s="3"/>
    </row>
    <row r="51" spans="1:12" ht="16.05" customHeight="1" x14ac:dyDescent="0.3">
      <c r="A51" s="6" t="str">
        <f t="shared" si="0"/>
        <v>Champcueil</v>
      </c>
      <c r="B51" s="4" t="s">
        <v>16</v>
      </c>
      <c r="C51" s="1" t="s">
        <v>17</v>
      </c>
      <c r="D51" s="4" t="s">
        <v>18</v>
      </c>
      <c r="E51" s="4" t="s">
        <v>24</v>
      </c>
      <c r="F51" s="4" t="s">
        <v>50</v>
      </c>
      <c r="G51" s="4" t="s">
        <v>153</v>
      </c>
      <c r="H51" s="1" t="s">
        <v>154</v>
      </c>
      <c r="I51" s="5">
        <v>2867</v>
      </c>
      <c r="J51" s="5">
        <v>56</v>
      </c>
      <c r="K51" s="5">
        <v>2923</v>
      </c>
      <c r="L51" s="3"/>
    </row>
    <row r="52" spans="1:12" ht="16.05" customHeight="1" x14ac:dyDescent="0.3">
      <c r="A52" s="6" t="str">
        <f t="shared" si="0"/>
        <v>Champlan</v>
      </c>
      <c r="B52" s="4" t="s">
        <v>16</v>
      </c>
      <c r="C52" s="1" t="s">
        <v>17</v>
      </c>
      <c r="D52" s="4" t="s">
        <v>18</v>
      </c>
      <c r="E52" s="4" t="s">
        <v>20</v>
      </c>
      <c r="F52" s="4" t="s">
        <v>16</v>
      </c>
      <c r="G52" s="4" t="s">
        <v>155</v>
      </c>
      <c r="H52" s="1" t="s">
        <v>156</v>
      </c>
      <c r="I52" s="5">
        <v>2778</v>
      </c>
      <c r="J52" s="5">
        <v>18</v>
      </c>
      <c r="K52" s="5">
        <v>2796</v>
      </c>
      <c r="L52" s="3"/>
    </row>
    <row r="53" spans="1:12" ht="16.05" customHeight="1" x14ac:dyDescent="0.3">
      <c r="A53" s="6" t="str">
        <f t="shared" si="0"/>
        <v>Champmotteux</v>
      </c>
      <c r="B53" s="4" t="s">
        <v>16</v>
      </c>
      <c r="C53" s="1" t="s">
        <v>17</v>
      </c>
      <c r="D53" s="4" t="s">
        <v>18</v>
      </c>
      <c r="E53" s="4" t="s">
        <v>22</v>
      </c>
      <c r="F53" s="4" t="s">
        <v>43</v>
      </c>
      <c r="G53" s="4" t="s">
        <v>157</v>
      </c>
      <c r="H53" s="1" t="s">
        <v>158</v>
      </c>
      <c r="I53" s="5">
        <v>370</v>
      </c>
      <c r="J53" s="5">
        <v>6</v>
      </c>
      <c r="K53" s="5">
        <v>376</v>
      </c>
      <c r="L53" s="3"/>
    </row>
    <row r="54" spans="1:12" ht="16.05" customHeight="1" x14ac:dyDescent="0.3">
      <c r="A54" s="6" t="str">
        <f t="shared" si="0"/>
        <v>Chatignonville</v>
      </c>
      <c r="B54" s="4" t="s">
        <v>16</v>
      </c>
      <c r="C54" s="1" t="s">
        <v>17</v>
      </c>
      <c r="D54" s="4" t="s">
        <v>18</v>
      </c>
      <c r="E54" s="4" t="s">
        <v>22</v>
      </c>
      <c r="F54" s="4" t="s">
        <v>43</v>
      </c>
      <c r="G54" s="4" t="s">
        <v>159</v>
      </c>
      <c r="H54" s="1" t="s">
        <v>160</v>
      </c>
      <c r="I54" s="5">
        <v>69</v>
      </c>
      <c r="J54" s="5">
        <v>0</v>
      </c>
      <c r="K54" s="5">
        <v>69</v>
      </c>
      <c r="L54" s="3"/>
    </row>
    <row r="55" spans="1:12" ht="16.05" customHeight="1" x14ac:dyDescent="0.3">
      <c r="A55" s="6" t="str">
        <f t="shared" si="0"/>
        <v>Chauffour-lès-Étréchy</v>
      </c>
      <c r="B55" s="4" t="s">
        <v>16</v>
      </c>
      <c r="C55" s="1" t="s">
        <v>17</v>
      </c>
      <c r="D55" s="4" t="s">
        <v>18</v>
      </c>
      <c r="E55" s="4" t="s">
        <v>22</v>
      </c>
      <c r="F55" s="4" t="s">
        <v>37</v>
      </c>
      <c r="G55" s="4" t="s">
        <v>161</v>
      </c>
      <c r="H55" s="1" t="s">
        <v>162</v>
      </c>
      <c r="I55" s="5">
        <v>137</v>
      </c>
      <c r="J55" s="5">
        <v>0</v>
      </c>
      <c r="K55" s="5">
        <v>137</v>
      </c>
      <c r="L55" s="3"/>
    </row>
    <row r="56" spans="1:12" ht="16.05" customHeight="1" x14ac:dyDescent="0.3">
      <c r="A56" s="6" t="str">
        <f t="shared" si="0"/>
        <v>Cheptainville</v>
      </c>
      <c r="B56" s="4" t="s">
        <v>16</v>
      </c>
      <c r="C56" s="1" t="s">
        <v>17</v>
      </c>
      <c r="D56" s="4" t="s">
        <v>18</v>
      </c>
      <c r="E56" s="4" t="s">
        <v>20</v>
      </c>
      <c r="F56" s="4" t="s">
        <v>29</v>
      </c>
      <c r="G56" s="4" t="s">
        <v>163</v>
      </c>
      <c r="H56" s="1" t="s">
        <v>164</v>
      </c>
      <c r="I56" s="5">
        <v>2226</v>
      </c>
      <c r="J56" s="5">
        <v>30</v>
      </c>
      <c r="K56" s="5">
        <v>2256</v>
      </c>
      <c r="L56" s="3"/>
    </row>
    <row r="57" spans="1:12" ht="16.05" customHeight="1" x14ac:dyDescent="0.3">
      <c r="A57" s="6" t="str">
        <f t="shared" si="0"/>
        <v>Chevannes</v>
      </c>
      <c r="B57" s="4" t="s">
        <v>16</v>
      </c>
      <c r="C57" s="1" t="s">
        <v>17</v>
      </c>
      <c r="D57" s="4" t="s">
        <v>18</v>
      </c>
      <c r="E57" s="4" t="s">
        <v>24</v>
      </c>
      <c r="F57" s="4" t="s">
        <v>50</v>
      </c>
      <c r="G57" s="4" t="s">
        <v>165</v>
      </c>
      <c r="H57" s="1" t="s">
        <v>166</v>
      </c>
      <c r="I57" s="5">
        <v>1590</v>
      </c>
      <c r="J57" s="5">
        <v>28</v>
      </c>
      <c r="K57" s="5">
        <v>1618</v>
      </c>
      <c r="L57" s="3"/>
    </row>
    <row r="58" spans="1:12" ht="16.05" customHeight="1" x14ac:dyDescent="0.3">
      <c r="A58" s="6" t="str">
        <f t="shared" si="0"/>
        <v>Chilly-Mazarin</v>
      </c>
      <c r="B58" s="4" t="s">
        <v>16</v>
      </c>
      <c r="C58" s="1" t="s">
        <v>17</v>
      </c>
      <c r="D58" s="4" t="s">
        <v>18</v>
      </c>
      <c r="E58" s="4" t="s">
        <v>20</v>
      </c>
      <c r="F58" s="4" t="s">
        <v>48</v>
      </c>
      <c r="G58" s="4" t="s">
        <v>167</v>
      </c>
      <c r="H58" s="1" t="s">
        <v>168</v>
      </c>
      <c r="I58" s="5">
        <v>19822</v>
      </c>
      <c r="J58" s="5">
        <v>128</v>
      </c>
      <c r="K58" s="5">
        <v>19950</v>
      </c>
      <c r="L58" s="3"/>
    </row>
    <row r="59" spans="1:12" ht="16.05" customHeight="1" x14ac:dyDescent="0.3">
      <c r="A59" s="6" t="str">
        <f t="shared" si="0"/>
        <v>Congerville-Thionville</v>
      </c>
      <c r="B59" s="4" t="s">
        <v>16</v>
      </c>
      <c r="C59" s="1" t="s">
        <v>17</v>
      </c>
      <c r="D59" s="4" t="s">
        <v>18</v>
      </c>
      <c r="E59" s="4" t="s">
        <v>22</v>
      </c>
      <c r="F59" s="4" t="s">
        <v>43</v>
      </c>
      <c r="G59" s="4" t="s">
        <v>169</v>
      </c>
      <c r="H59" s="1" t="s">
        <v>170</v>
      </c>
      <c r="I59" s="5">
        <v>216</v>
      </c>
      <c r="J59" s="5">
        <v>8</v>
      </c>
      <c r="K59" s="5">
        <v>224</v>
      </c>
      <c r="L59" s="3"/>
    </row>
    <row r="60" spans="1:12" ht="16.05" customHeight="1" x14ac:dyDescent="0.3">
      <c r="A60" s="6" t="str">
        <f t="shared" si="0"/>
        <v>Corbeil-Essonnes</v>
      </c>
      <c r="B60" s="4" t="s">
        <v>16</v>
      </c>
      <c r="C60" s="1" t="s">
        <v>17</v>
      </c>
      <c r="D60" s="4" t="s">
        <v>18</v>
      </c>
      <c r="E60" s="4" t="s">
        <v>24</v>
      </c>
      <c r="F60" s="4" t="s">
        <v>35</v>
      </c>
      <c r="G60" s="4" t="s">
        <v>171</v>
      </c>
      <c r="H60" s="1" t="s">
        <v>36</v>
      </c>
      <c r="I60" s="5">
        <v>51234</v>
      </c>
      <c r="J60" s="5">
        <v>294</v>
      </c>
      <c r="K60" s="5">
        <v>51528</v>
      </c>
      <c r="L60" s="3"/>
    </row>
    <row r="61" spans="1:12" ht="16.05" customHeight="1" x14ac:dyDescent="0.3">
      <c r="A61" s="6" t="str">
        <f t="shared" si="0"/>
        <v>Corbreuse</v>
      </c>
      <c r="B61" s="4" t="s">
        <v>16</v>
      </c>
      <c r="C61" s="1" t="s">
        <v>17</v>
      </c>
      <c r="D61" s="4" t="s">
        <v>18</v>
      </c>
      <c r="E61" s="4" t="s">
        <v>22</v>
      </c>
      <c r="F61" s="4" t="s">
        <v>37</v>
      </c>
      <c r="G61" s="4" t="s">
        <v>172</v>
      </c>
      <c r="H61" s="1" t="s">
        <v>173</v>
      </c>
      <c r="I61" s="5">
        <v>1718</v>
      </c>
      <c r="J61" s="5">
        <v>31</v>
      </c>
      <c r="K61" s="5">
        <v>1749</v>
      </c>
      <c r="L61" s="3"/>
    </row>
    <row r="62" spans="1:12" ht="16.05" customHeight="1" x14ac:dyDescent="0.3">
      <c r="A62" s="6" t="str">
        <f t="shared" si="0"/>
        <v>Le Coudray-Montceaux</v>
      </c>
      <c r="B62" s="4" t="s">
        <v>16</v>
      </c>
      <c r="C62" s="1" t="s">
        <v>17</v>
      </c>
      <c r="D62" s="4" t="s">
        <v>18</v>
      </c>
      <c r="E62" s="4" t="s">
        <v>24</v>
      </c>
      <c r="F62" s="4" t="s">
        <v>50</v>
      </c>
      <c r="G62" s="4" t="s">
        <v>174</v>
      </c>
      <c r="H62" s="1" t="s">
        <v>175</v>
      </c>
      <c r="I62" s="5">
        <v>4844</v>
      </c>
      <c r="J62" s="5">
        <v>45</v>
      </c>
      <c r="K62" s="5">
        <v>4889</v>
      </c>
      <c r="L62" s="3"/>
    </row>
    <row r="63" spans="1:12" ht="16.05" customHeight="1" x14ac:dyDescent="0.3">
      <c r="A63" s="6" t="str">
        <f t="shared" si="0"/>
        <v>Courances</v>
      </c>
      <c r="B63" s="4" t="s">
        <v>16</v>
      </c>
      <c r="C63" s="1" t="s">
        <v>17</v>
      </c>
      <c r="D63" s="4" t="s">
        <v>18</v>
      </c>
      <c r="E63" s="4" t="s">
        <v>24</v>
      </c>
      <c r="F63" s="4" t="s">
        <v>50</v>
      </c>
      <c r="G63" s="4" t="s">
        <v>176</v>
      </c>
      <c r="H63" s="1" t="s">
        <v>177</v>
      </c>
      <c r="I63" s="5">
        <v>337</v>
      </c>
      <c r="J63" s="5">
        <v>10</v>
      </c>
      <c r="K63" s="5">
        <v>347</v>
      </c>
      <c r="L63" s="3"/>
    </row>
    <row r="64" spans="1:12" ht="16.05" customHeight="1" x14ac:dyDescent="0.3">
      <c r="A64" s="6" t="str">
        <f t="shared" si="0"/>
        <v>Courdimanche-sur-Essonne</v>
      </c>
      <c r="B64" s="4" t="s">
        <v>16</v>
      </c>
      <c r="C64" s="1" t="s">
        <v>17</v>
      </c>
      <c r="D64" s="4" t="s">
        <v>18</v>
      </c>
      <c r="E64" s="4" t="s">
        <v>24</v>
      </c>
      <c r="F64" s="4" t="s">
        <v>50</v>
      </c>
      <c r="G64" s="4" t="s">
        <v>178</v>
      </c>
      <c r="H64" s="1" t="s">
        <v>179</v>
      </c>
      <c r="I64" s="5">
        <v>276</v>
      </c>
      <c r="J64" s="5">
        <v>7</v>
      </c>
      <c r="K64" s="5">
        <v>283</v>
      </c>
      <c r="L64" s="3"/>
    </row>
    <row r="65" spans="1:12" ht="16.05" customHeight="1" x14ac:dyDescent="0.3">
      <c r="A65" s="6" t="str">
        <f t="shared" si="0"/>
        <v>Courson-Monteloup</v>
      </c>
      <c r="B65" s="4" t="s">
        <v>16</v>
      </c>
      <c r="C65" s="1" t="s">
        <v>17</v>
      </c>
      <c r="D65" s="4" t="s">
        <v>18</v>
      </c>
      <c r="E65" s="4" t="s">
        <v>20</v>
      </c>
      <c r="F65" s="4" t="s">
        <v>37</v>
      </c>
      <c r="G65" s="4" t="s">
        <v>180</v>
      </c>
      <c r="H65" s="1" t="s">
        <v>181</v>
      </c>
      <c r="I65" s="5">
        <v>577</v>
      </c>
      <c r="J65" s="5">
        <v>8</v>
      </c>
      <c r="K65" s="5">
        <v>585</v>
      </c>
      <c r="L65" s="3"/>
    </row>
    <row r="66" spans="1:12" ht="16.05" customHeight="1" x14ac:dyDescent="0.3">
      <c r="A66" s="6" t="str">
        <f t="shared" si="0"/>
        <v>Crosne</v>
      </c>
      <c r="B66" s="4" t="s">
        <v>16</v>
      </c>
      <c r="C66" s="1" t="s">
        <v>17</v>
      </c>
      <c r="D66" s="4" t="s">
        <v>18</v>
      </c>
      <c r="E66" s="4" t="s">
        <v>24</v>
      </c>
      <c r="F66" s="4" t="s">
        <v>61</v>
      </c>
      <c r="G66" s="4" t="s">
        <v>182</v>
      </c>
      <c r="H66" s="1" t="s">
        <v>183</v>
      </c>
      <c r="I66" s="5">
        <v>9369</v>
      </c>
      <c r="J66" s="5">
        <v>58</v>
      </c>
      <c r="K66" s="5">
        <v>9427</v>
      </c>
      <c r="L66" s="3"/>
    </row>
    <row r="67" spans="1:12" ht="16.05" customHeight="1" x14ac:dyDescent="0.3">
      <c r="A67" s="6" t="str">
        <f t="shared" si="0"/>
        <v>D'Huison-Longueville</v>
      </c>
      <c r="B67" s="4" t="s">
        <v>16</v>
      </c>
      <c r="C67" s="1" t="s">
        <v>17</v>
      </c>
      <c r="D67" s="4" t="s">
        <v>18</v>
      </c>
      <c r="E67" s="4" t="s">
        <v>22</v>
      </c>
      <c r="F67" s="4" t="s">
        <v>43</v>
      </c>
      <c r="G67" s="4" t="s">
        <v>184</v>
      </c>
      <c r="H67" s="1" t="s">
        <v>185</v>
      </c>
      <c r="I67" s="5">
        <v>1495</v>
      </c>
      <c r="J67" s="5">
        <v>24</v>
      </c>
      <c r="K67" s="5">
        <v>1519</v>
      </c>
      <c r="L67" s="3"/>
    </row>
    <row r="68" spans="1:12" ht="16.05" customHeight="1" x14ac:dyDescent="0.3">
      <c r="A68" s="6" t="str">
        <f t="shared" si="0"/>
        <v>Dannemois</v>
      </c>
      <c r="B68" s="4" t="s">
        <v>16</v>
      </c>
      <c r="C68" s="1" t="s">
        <v>17</v>
      </c>
      <c r="D68" s="4" t="s">
        <v>18</v>
      </c>
      <c r="E68" s="4" t="s">
        <v>24</v>
      </c>
      <c r="F68" s="4" t="s">
        <v>50</v>
      </c>
      <c r="G68" s="4" t="s">
        <v>186</v>
      </c>
      <c r="H68" s="1" t="s">
        <v>187</v>
      </c>
      <c r="I68" s="5">
        <v>822</v>
      </c>
      <c r="J68" s="5">
        <v>6</v>
      </c>
      <c r="K68" s="5">
        <v>828</v>
      </c>
      <c r="L68" s="3"/>
    </row>
    <row r="69" spans="1:12" ht="16.05" customHeight="1" x14ac:dyDescent="0.3">
      <c r="A69" s="6" t="str">
        <f t="shared" si="0"/>
        <v>Dourdan</v>
      </c>
      <c r="B69" s="4" t="s">
        <v>16</v>
      </c>
      <c r="C69" s="1" t="s">
        <v>17</v>
      </c>
      <c r="D69" s="4" t="s">
        <v>18</v>
      </c>
      <c r="E69" s="4" t="s">
        <v>22</v>
      </c>
      <c r="F69" s="4" t="s">
        <v>37</v>
      </c>
      <c r="G69" s="4" t="s">
        <v>188</v>
      </c>
      <c r="H69" s="1" t="s">
        <v>38</v>
      </c>
      <c r="I69" s="5">
        <v>10452</v>
      </c>
      <c r="J69" s="5">
        <v>187</v>
      </c>
      <c r="K69" s="5">
        <v>10639</v>
      </c>
      <c r="L69" s="3"/>
    </row>
    <row r="70" spans="1:12" ht="16.05" customHeight="1" x14ac:dyDescent="0.3">
      <c r="A70" s="6" t="str">
        <f t="shared" si="0"/>
        <v>Draveil</v>
      </c>
      <c r="B70" s="4" t="s">
        <v>16</v>
      </c>
      <c r="C70" s="1" t="s">
        <v>17</v>
      </c>
      <c r="D70" s="4" t="s">
        <v>18</v>
      </c>
      <c r="E70" s="4" t="s">
        <v>24</v>
      </c>
      <c r="F70" s="4" t="s">
        <v>39</v>
      </c>
      <c r="G70" s="4" t="s">
        <v>189</v>
      </c>
      <c r="H70" s="1" t="s">
        <v>40</v>
      </c>
      <c r="I70" s="5">
        <v>28602</v>
      </c>
      <c r="J70" s="5">
        <v>265</v>
      </c>
      <c r="K70" s="5">
        <v>28867</v>
      </c>
      <c r="L70" s="3"/>
    </row>
    <row r="71" spans="1:12" ht="16.05" customHeight="1" x14ac:dyDescent="0.3">
      <c r="A71" s="6" t="str">
        <f t="shared" si="0"/>
        <v>Écharcon</v>
      </c>
      <c r="B71" s="4" t="s">
        <v>16</v>
      </c>
      <c r="C71" s="1" t="s">
        <v>17</v>
      </c>
      <c r="D71" s="4" t="s">
        <v>18</v>
      </c>
      <c r="E71" s="4" t="s">
        <v>24</v>
      </c>
      <c r="F71" s="4" t="s">
        <v>35</v>
      </c>
      <c r="G71" s="4" t="s">
        <v>190</v>
      </c>
      <c r="H71" s="1" t="s">
        <v>191</v>
      </c>
      <c r="I71" s="5">
        <v>791</v>
      </c>
      <c r="J71" s="5">
        <v>17</v>
      </c>
      <c r="K71" s="5">
        <v>808</v>
      </c>
      <c r="L71" s="3"/>
    </row>
    <row r="72" spans="1:12" ht="16.05" customHeight="1" x14ac:dyDescent="0.3">
      <c r="A72" s="6" t="str">
        <f t="shared" si="0"/>
        <v>Égly</v>
      </c>
      <c r="B72" s="4" t="s">
        <v>16</v>
      </c>
      <c r="C72" s="1" t="s">
        <v>17</v>
      </c>
      <c r="D72" s="4" t="s">
        <v>18</v>
      </c>
      <c r="E72" s="4" t="s">
        <v>20</v>
      </c>
      <c r="F72" s="4" t="s">
        <v>29</v>
      </c>
      <c r="G72" s="4" t="s">
        <v>192</v>
      </c>
      <c r="H72" s="1" t="s">
        <v>193</v>
      </c>
      <c r="I72" s="5">
        <v>6322</v>
      </c>
      <c r="J72" s="5">
        <v>53</v>
      </c>
      <c r="K72" s="5">
        <v>6375</v>
      </c>
      <c r="L72" s="3"/>
    </row>
    <row r="73" spans="1:12" ht="16.05" customHeight="1" x14ac:dyDescent="0.3">
      <c r="A73" s="6" t="str">
        <f t="shared" si="0"/>
        <v>Épinay-sous-Sénart</v>
      </c>
      <c r="B73" s="4" t="s">
        <v>16</v>
      </c>
      <c r="C73" s="1" t="s">
        <v>17</v>
      </c>
      <c r="D73" s="4" t="s">
        <v>18</v>
      </c>
      <c r="E73" s="4" t="s">
        <v>24</v>
      </c>
      <c r="F73" s="4" t="s">
        <v>41</v>
      </c>
      <c r="G73" s="4" t="s">
        <v>194</v>
      </c>
      <c r="H73" s="1" t="s">
        <v>42</v>
      </c>
      <c r="I73" s="5">
        <v>12266</v>
      </c>
      <c r="J73" s="5">
        <v>83</v>
      </c>
      <c r="K73" s="5">
        <v>12349</v>
      </c>
      <c r="L73" s="3"/>
    </row>
    <row r="74" spans="1:12" ht="16.05" customHeight="1" x14ac:dyDescent="0.3">
      <c r="A74" s="6" t="str">
        <f t="shared" ref="A74:A137" si="1">H74</f>
        <v>Épinay-sur-Orge</v>
      </c>
      <c r="B74" s="4" t="s">
        <v>16</v>
      </c>
      <c r="C74" s="1" t="s">
        <v>17</v>
      </c>
      <c r="D74" s="4" t="s">
        <v>18</v>
      </c>
      <c r="E74" s="4" t="s">
        <v>20</v>
      </c>
      <c r="F74" s="4" t="s">
        <v>16</v>
      </c>
      <c r="G74" s="4" t="s">
        <v>195</v>
      </c>
      <c r="H74" s="1" t="s">
        <v>196</v>
      </c>
      <c r="I74" s="5">
        <v>11184</v>
      </c>
      <c r="J74" s="5">
        <v>145</v>
      </c>
      <c r="K74" s="5">
        <v>11329</v>
      </c>
      <c r="L74" s="3"/>
    </row>
    <row r="75" spans="1:12" ht="16.05" customHeight="1" x14ac:dyDescent="0.3">
      <c r="A75" s="6" t="str">
        <f t="shared" si="1"/>
        <v>Étampes</v>
      </c>
      <c r="B75" s="4" t="s">
        <v>16</v>
      </c>
      <c r="C75" s="1" t="s">
        <v>17</v>
      </c>
      <c r="D75" s="4" t="s">
        <v>18</v>
      </c>
      <c r="E75" s="4" t="s">
        <v>22</v>
      </c>
      <c r="F75" s="4" t="s">
        <v>43</v>
      </c>
      <c r="G75" s="4" t="s">
        <v>197</v>
      </c>
      <c r="H75" s="1" t="s">
        <v>23</v>
      </c>
      <c r="I75" s="5">
        <v>25629</v>
      </c>
      <c r="J75" s="5">
        <v>184</v>
      </c>
      <c r="K75" s="5">
        <v>25813</v>
      </c>
      <c r="L75" s="3"/>
    </row>
    <row r="76" spans="1:12" ht="16.05" customHeight="1" x14ac:dyDescent="0.3">
      <c r="A76" s="6" t="str">
        <f t="shared" si="1"/>
        <v>Étiolles</v>
      </c>
      <c r="B76" s="4" t="s">
        <v>16</v>
      </c>
      <c r="C76" s="1" t="s">
        <v>17</v>
      </c>
      <c r="D76" s="4" t="s">
        <v>18</v>
      </c>
      <c r="E76" s="4" t="s">
        <v>24</v>
      </c>
      <c r="F76" s="4" t="s">
        <v>39</v>
      </c>
      <c r="G76" s="4" t="s">
        <v>198</v>
      </c>
      <c r="H76" s="1" t="s">
        <v>199</v>
      </c>
      <c r="I76" s="5">
        <v>3144</v>
      </c>
      <c r="J76" s="5">
        <v>150</v>
      </c>
      <c r="K76" s="5">
        <v>3294</v>
      </c>
      <c r="L76" s="3"/>
    </row>
    <row r="77" spans="1:12" ht="16.05" customHeight="1" x14ac:dyDescent="0.3">
      <c r="A77" s="6" t="str">
        <f t="shared" si="1"/>
        <v>Étréchy</v>
      </c>
      <c r="B77" s="4" t="s">
        <v>16</v>
      </c>
      <c r="C77" s="1" t="s">
        <v>17</v>
      </c>
      <c r="D77" s="4" t="s">
        <v>18</v>
      </c>
      <c r="E77" s="4" t="s">
        <v>22</v>
      </c>
      <c r="F77" s="4" t="s">
        <v>37</v>
      </c>
      <c r="G77" s="4" t="s">
        <v>200</v>
      </c>
      <c r="H77" s="1" t="s">
        <v>201</v>
      </c>
      <c r="I77" s="5">
        <v>6729</v>
      </c>
      <c r="J77" s="5">
        <v>92</v>
      </c>
      <c r="K77" s="5">
        <v>6821</v>
      </c>
      <c r="L77" s="3"/>
    </row>
    <row r="78" spans="1:12" ht="16.05" customHeight="1" x14ac:dyDescent="0.3">
      <c r="A78" s="6" t="str">
        <f t="shared" si="1"/>
        <v>Évry-Courcouronnes</v>
      </c>
      <c r="B78" s="4" t="s">
        <v>16</v>
      </c>
      <c r="C78" s="1" t="s">
        <v>17</v>
      </c>
      <c r="D78" s="4" t="s">
        <v>18</v>
      </c>
      <c r="E78" s="4" t="s">
        <v>24</v>
      </c>
      <c r="F78" s="4" t="s">
        <v>44</v>
      </c>
      <c r="G78" s="4" t="s">
        <v>202</v>
      </c>
      <c r="H78" s="1" t="s">
        <v>203</v>
      </c>
      <c r="I78" s="5">
        <v>66851</v>
      </c>
      <c r="J78" s="5">
        <v>466</v>
      </c>
      <c r="K78" s="5">
        <v>67317</v>
      </c>
      <c r="L78" s="3"/>
    </row>
    <row r="79" spans="1:12" ht="16.05" customHeight="1" x14ac:dyDescent="0.3">
      <c r="A79" s="6" t="str">
        <f t="shared" si="1"/>
        <v>La Ferté-Alais</v>
      </c>
      <c r="B79" s="4" t="s">
        <v>16</v>
      </c>
      <c r="C79" s="1" t="s">
        <v>17</v>
      </c>
      <c r="D79" s="4" t="s">
        <v>18</v>
      </c>
      <c r="E79" s="4" t="s">
        <v>22</v>
      </c>
      <c r="F79" s="4" t="s">
        <v>50</v>
      </c>
      <c r="G79" s="4" t="s">
        <v>204</v>
      </c>
      <c r="H79" s="1" t="s">
        <v>205</v>
      </c>
      <c r="I79" s="5">
        <v>3659</v>
      </c>
      <c r="J79" s="5">
        <v>55</v>
      </c>
      <c r="K79" s="5">
        <v>3714</v>
      </c>
      <c r="L79" s="3"/>
    </row>
    <row r="80" spans="1:12" ht="16.05" customHeight="1" x14ac:dyDescent="0.3">
      <c r="A80" s="6" t="str">
        <f t="shared" si="1"/>
        <v>Fleury-Mérogis</v>
      </c>
      <c r="B80" s="4" t="s">
        <v>16</v>
      </c>
      <c r="C80" s="1" t="s">
        <v>17</v>
      </c>
      <c r="D80" s="4" t="s">
        <v>18</v>
      </c>
      <c r="E80" s="4" t="s">
        <v>24</v>
      </c>
      <c r="F80" s="4" t="s">
        <v>53</v>
      </c>
      <c r="G80" s="4" t="s">
        <v>206</v>
      </c>
      <c r="H80" s="1" t="s">
        <v>207</v>
      </c>
      <c r="I80" s="5">
        <v>13641</v>
      </c>
      <c r="J80" s="5">
        <v>18</v>
      </c>
      <c r="K80" s="5">
        <v>13659</v>
      </c>
      <c r="L80" s="3"/>
    </row>
    <row r="81" spans="1:12" ht="16.05" customHeight="1" x14ac:dyDescent="0.3">
      <c r="A81" s="6" t="str">
        <f t="shared" si="1"/>
        <v>Fontaine-la-Rivière</v>
      </c>
      <c r="B81" s="4" t="s">
        <v>16</v>
      </c>
      <c r="C81" s="1" t="s">
        <v>17</v>
      </c>
      <c r="D81" s="4" t="s">
        <v>18</v>
      </c>
      <c r="E81" s="4" t="s">
        <v>22</v>
      </c>
      <c r="F81" s="4" t="s">
        <v>43</v>
      </c>
      <c r="G81" s="4" t="s">
        <v>208</v>
      </c>
      <c r="H81" s="1" t="s">
        <v>209</v>
      </c>
      <c r="I81" s="5">
        <v>182</v>
      </c>
      <c r="J81" s="5">
        <v>4</v>
      </c>
      <c r="K81" s="5">
        <v>186</v>
      </c>
      <c r="L81" s="3"/>
    </row>
    <row r="82" spans="1:12" ht="16.05" customHeight="1" x14ac:dyDescent="0.3">
      <c r="A82" s="6" t="str">
        <f t="shared" si="1"/>
        <v>Fontenay-le-Vicomte</v>
      </c>
      <c r="B82" s="4" t="s">
        <v>16</v>
      </c>
      <c r="C82" s="1" t="s">
        <v>17</v>
      </c>
      <c r="D82" s="4" t="s">
        <v>18</v>
      </c>
      <c r="E82" s="4" t="s">
        <v>24</v>
      </c>
      <c r="F82" s="4" t="s">
        <v>50</v>
      </c>
      <c r="G82" s="4" t="s">
        <v>210</v>
      </c>
      <c r="H82" s="1" t="s">
        <v>211</v>
      </c>
      <c r="I82" s="5">
        <v>1591</v>
      </c>
      <c r="J82" s="5">
        <v>26</v>
      </c>
      <c r="K82" s="5">
        <v>1617</v>
      </c>
      <c r="L82" s="3"/>
    </row>
    <row r="83" spans="1:12" ht="16.05" customHeight="1" x14ac:dyDescent="0.3">
      <c r="A83" s="6" t="str">
        <f t="shared" si="1"/>
        <v>Fontenay-lès-Briis</v>
      </c>
      <c r="B83" s="4" t="s">
        <v>16</v>
      </c>
      <c r="C83" s="1" t="s">
        <v>17</v>
      </c>
      <c r="D83" s="4" t="s">
        <v>18</v>
      </c>
      <c r="E83" s="4" t="s">
        <v>20</v>
      </c>
      <c r="F83" s="4" t="s">
        <v>37</v>
      </c>
      <c r="G83" s="4" t="s">
        <v>212</v>
      </c>
      <c r="H83" s="1" t="s">
        <v>213</v>
      </c>
      <c r="I83" s="5">
        <v>2232</v>
      </c>
      <c r="J83" s="5">
        <v>32</v>
      </c>
      <c r="K83" s="5">
        <v>2264</v>
      </c>
      <c r="L83" s="3"/>
    </row>
    <row r="84" spans="1:12" ht="16.05" customHeight="1" x14ac:dyDescent="0.3">
      <c r="A84" s="6" t="str">
        <f t="shared" si="1"/>
        <v>La Forêt-le-Roi</v>
      </c>
      <c r="B84" s="4" t="s">
        <v>16</v>
      </c>
      <c r="C84" s="1" t="s">
        <v>17</v>
      </c>
      <c r="D84" s="4" t="s">
        <v>18</v>
      </c>
      <c r="E84" s="4" t="s">
        <v>22</v>
      </c>
      <c r="F84" s="4" t="s">
        <v>37</v>
      </c>
      <c r="G84" s="4" t="s">
        <v>214</v>
      </c>
      <c r="H84" s="1" t="s">
        <v>215</v>
      </c>
      <c r="I84" s="5">
        <v>519</v>
      </c>
      <c r="J84" s="5">
        <v>7</v>
      </c>
      <c r="K84" s="5">
        <v>526</v>
      </c>
      <c r="L84" s="3"/>
    </row>
    <row r="85" spans="1:12" ht="16.05" customHeight="1" x14ac:dyDescent="0.3">
      <c r="A85" s="6" t="str">
        <f t="shared" si="1"/>
        <v>La Forêt-Sainte-Croix</v>
      </c>
      <c r="B85" s="4" t="s">
        <v>16</v>
      </c>
      <c r="C85" s="1" t="s">
        <v>17</v>
      </c>
      <c r="D85" s="4" t="s">
        <v>18</v>
      </c>
      <c r="E85" s="4" t="s">
        <v>22</v>
      </c>
      <c r="F85" s="4" t="s">
        <v>43</v>
      </c>
      <c r="G85" s="4" t="s">
        <v>216</v>
      </c>
      <c r="H85" s="1" t="s">
        <v>217</v>
      </c>
      <c r="I85" s="5">
        <v>161</v>
      </c>
      <c r="J85" s="5">
        <v>1</v>
      </c>
      <c r="K85" s="5">
        <v>162</v>
      </c>
      <c r="L85" s="3"/>
    </row>
    <row r="86" spans="1:12" ht="16.05" customHeight="1" x14ac:dyDescent="0.3">
      <c r="A86" s="6" t="str">
        <f t="shared" si="1"/>
        <v>Forges-les-Bains</v>
      </c>
      <c r="B86" s="4" t="s">
        <v>16</v>
      </c>
      <c r="C86" s="1" t="s">
        <v>17</v>
      </c>
      <c r="D86" s="4" t="s">
        <v>18</v>
      </c>
      <c r="E86" s="4" t="s">
        <v>20</v>
      </c>
      <c r="F86" s="4" t="s">
        <v>37</v>
      </c>
      <c r="G86" s="4" t="s">
        <v>218</v>
      </c>
      <c r="H86" s="1" t="s">
        <v>219</v>
      </c>
      <c r="I86" s="5">
        <v>3923</v>
      </c>
      <c r="J86" s="5">
        <v>75</v>
      </c>
      <c r="K86" s="5">
        <v>3998</v>
      </c>
      <c r="L86" s="3"/>
    </row>
    <row r="87" spans="1:12" ht="16.05" customHeight="1" x14ac:dyDescent="0.3">
      <c r="A87" s="6" t="str">
        <f t="shared" si="1"/>
        <v>Gif-sur-Yvette</v>
      </c>
      <c r="B87" s="4" t="s">
        <v>16</v>
      </c>
      <c r="C87" s="1" t="s">
        <v>17</v>
      </c>
      <c r="D87" s="4" t="s">
        <v>18</v>
      </c>
      <c r="E87" s="4" t="s">
        <v>20</v>
      </c>
      <c r="F87" s="4" t="s">
        <v>45</v>
      </c>
      <c r="G87" s="4" t="s">
        <v>220</v>
      </c>
      <c r="H87" s="1" t="s">
        <v>46</v>
      </c>
      <c r="I87" s="5">
        <v>21007</v>
      </c>
      <c r="J87" s="5">
        <v>595</v>
      </c>
      <c r="K87" s="5">
        <v>21602</v>
      </c>
      <c r="L87" s="3"/>
    </row>
    <row r="88" spans="1:12" ht="16.05" customHeight="1" x14ac:dyDescent="0.3">
      <c r="A88" s="6" t="str">
        <f t="shared" si="1"/>
        <v>Gironville-sur-Essonne</v>
      </c>
      <c r="B88" s="4" t="s">
        <v>16</v>
      </c>
      <c r="C88" s="1" t="s">
        <v>17</v>
      </c>
      <c r="D88" s="4" t="s">
        <v>18</v>
      </c>
      <c r="E88" s="4" t="s">
        <v>24</v>
      </c>
      <c r="F88" s="4" t="s">
        <v>50</v>
      </c>
      <c r="G88" s="4" t="s">
        <v>221</v>
      </c>
      <c r="H88" s="1" t="s">
        <v>222</v>
      </c>
      <c r="I88" s="5">
        <v>766</v>
      </c>
      <c r="J88" s="5">
        <v>18</v>
      </c>
      <c r="K88" s="5">
        <v>784</v>
      </c>
      <c r="L88" s="3"/>
    </row>
    <row r="89" spans="1:12" ht="16.05" customHeight="1" x14ac:dyDescent="0.3">
      <c r="A89" s="6" t="str">
        <f t="shared" si="1"/>
        <v>Gometz-la-Ville</v>
      </c>
      <c r="B89" s="4" t="s">
        <v>16</v>
      </c>
      <c r="C89" s="1" t="s">
        <v>17</v>
      </c>
      <c r="D89" s="4" t="s">
        <v>18</v>
      </c>
      <c r="E89" s="4" t="s">
        <v>20</v>
      </c>
      <c r="F89" s="4" t="s">
        <v>45</v>
      </c>
      <c r="G89" s="4" t="s">
        <v>223</v>
      </c>
      <c r="H89" s="1" t="s">
        <v>224</v>
      </c>
      <c r="I89" s="5">
        <v>1502</v>
      </c>
      <c r="J89" s="5">
        <v>24</v>
      </c>
      <c r="K89" s="5">
        <v>1526</v>
      </c>
      <c r="L89" s="3"/>
    </row>
    <row r="90" spans="1:12" ht="16.05" customHeight="1" x14ac:dyDescent="0.3">
      <c r="A90" s="6" t="str">
        <f t="shared" si="1"/>
        <v>Gometz-le-Châtel</v>
      </c>
      <c r="B90" s="4" t="s">
        <v>16</v>
      </c>
      <c r="C90" s="1" t="s">
        <v>17</v>
      </c>
      <c r="D90" s="4" t="s">
        <v>18</v>
      </c>
      <c r="E90" s="4" t="s">
        <v>20</v>
      </c>
      <c r="F90" s="4" t="s">
        <v>59</v>
      </c>
      <c r="G90" s="4" t="s">
        <v>225</v>
      </c>
      <c r="H90" s="1" t="s">
        <v>226</v>
      </c>
      <c r="I90" s="5">
        <v>2664</v>
      </c>
      <c r="J90" s="5">
        <v>50</v>
      </c>
      <c r="K90" s="5">
        <v>2714</v>
      </c>
      <c r="L90" s="3"/>
    </row>
    <row r="91" spans="1:12" ht="16.05" customHeight="1" x14ac:dyDescent="0.3">
      <c r="A91" s="6" t="str">
        <f t="shared" si="1"/>
        <v>Les Granges-le-Roi</v>
      </c>
      <c r="B91" s="4" t="s">
        <v>16</v>
      </c>
      <c r="C91" s="1" t="s">
        <v>17</v>
      </c>
      <c r="D91" s="4" t="s">
        <v>18</v>
      </c>
      <c r="E91" s="4" t="s">
        <v>22</v>
      </c>
      <c r="F91" s="4" t="s">
        <v>37</v>
      </c>
      <c r="G91" s="4" t="s">
        <v>227</v>
      </c>
      <c r="H91" s="1" t="s">
        <v>228</v>
      </c>
      <c r="I91" s="5">
        <v>1177</v>
      </c>
      <c r="J91" s="5">
        <v>23</v>
      </c>
      <c r="K91" s="5">
        <v>1200</v>
      </c>
      <c r="L91" s="3"/>
    </row>
    <row r="92" spans="1:12" ht="16.05" customHeight="1" x14ac:dyDescent="0.3">
      <c r="A92" s="6" t="str">
        <f t="shared" si="1"/>
        <v>Grigny</v>
      </c>
      <c r="B92" s="4" t="s">
        <v>16</v>
      </c>
      <c r="C92" s="1" t="s">
        <v>17</v>
      </c>
      <c r="D92" s="4" t="s">
        <v>18</v>
      </c>
      <c r="E92" s="4" t="s">
        <v>24</v>
      </c>
      <c r="F92" s="4" t="s">
        <v>63</v>
      </c>
      <c r="G92" s="4" t="s">
        <v>229</v>
      </c>
      <c r="H92" s="1" t="s">
        <v>230</v>
      </c>
      <c r="I92" s="5">
        <v>28201</v>
      </c>
      <c r="J92" s="5">
        <v>98</v>
      </c>
      <c r="K92" s="5">
        <v>28299</v>
      </c>
      <c r="L92" s="3"/>
    </row>
    <row r="93" spans="1:12" ht="16.05" customHeight="1" x14ac:dyDescent="0.3">
      <c r="A93" s="6" t="str">
        <f t="shared" si="1"/>
        <v>Guibeville</v>
      </c>
      <c r="B93" s="4" t="s">
        <v>16</v>
      </c>
      <c r="C93" s="1" t="s">
        <v>17</v>
      </c>
      <c r="D93" s="4" t="s">
        <v>18</v>
      </c>
      <c r="E93" s="4" t="s">
        <v>20</v>
      </c>
      <c r="F93" s="4" t="s">
        <v>29</v>
      </c>
      <c r="G93" s="4" t="s">
        <v>231</v>
      </c>
      <c r="H93" s="1" t="s">
        <v>232</v>
      </c>
      <c r="I93" s="5">
        <v>842</v>
      </c>
      <c r="J93" s="5">
        <v>15</v>
      </c>
      <c r="K93" s="5">
        <v>857</v>
      </c>
      <c r="L93" s="3"/>
    </row>
    <row r="94" spans="1:12" ht="16.05" customHeight="1" x14ac:dyDescent="0.3">
      <c r="A94" s="6" t="str">
        <f t="shared" si="1"/>
        <v>Guigneville-sur-Essonne</v>
      </c>
      <c r="B94" s="4" t="s">
        <v>16</v>
      </c>
      <c r="C94" s="1" t="s">
        <v>17</v>
      </c>
      <c r="D94" s="4" t="s">
        <v>18</v>
      </c>
      <c r="E94" s="4" t="s">
        <v>22</v>
      </c>
      <c r="F94" s="4" t="s">
        <v>50</v>
      </c>
      <c r="G94" s="4" t="s">
        <v>233</v>
      </c>
      <c r="H94" s="1" t="s">
        <v>234</v>
      </c>
      <c r="I94" s="5">
        <v>903</v>
      </c>
      <c r="J94" s="5">
        <v>17</v>
      </c>
      <c r="K94" s="5">
        <v>920</v>
      </c>
      <c r="L94" s="3"/>
    </row>
    <row r="95" spans="1:12" ht="16.05" customHeight="1" x14ac:dyDescent="0.3">
      <c r="A95" s="6" t="str">
        <f t="shared" si="1"/>
        <v>Guillerval</v>
      </c>
      <c r="B95" s="4" t="s">
        <v>16</v>
      </c>
      <c r="C95" s="1" t="s">
        <v>17</v>
      </c>
      <c r="D95" s="4" t="s">
        <v>18</v>
      </c>
      <c r="E95" s="4" t="s">
        <v>22</v>
      </c>
      <c r="F95" s="4" t="s">
        <v>43</v>
      </c>
      <c r="G95" s="4" t="s">
        <v>235</v>
      </c>
      <c r="H95" s="1" t="s">
        <v>236</v>
      </c>
      <c r="I95" s="5">
        <v>814</v>
      </c>
      <c r="J95" s="5">
        <v>11</v>
      </c>
      <c r="K95" s="5">
        <v>825</v>
      </c>
      <c r="L95" s="3"/>
    </row>
    <row r="96" spans="1:12" ht="16.05" customHeight="1" x14ac:dyDescent="0.3">
      <c r="A96" s="6" t="str">
        <f t="shared" si="1"/>
        <v>Igny</v>
      </c>
      <c r="B96" s="4" t="s">
        <v>16</v>
      </c>
      <c r="C96" s="1" t="s">
        <v>17</v>
      </c>
      <c r="D96" s="4" t="s">
        <v>18</v>
      </c>
      <c r="E96" s="4" t="s">
        <v>20</v>
      </c>
      <c r="F96" s="4" t="s">
        <v>52</v>
      </c>
      <c r="G96" s="4" t="s">
        <v>237</v>
      </c>
      <c r="H96" s="1" t="s">
        <v>238</v>
      </c>
      <c r="I96" s="5">
        <v>9917</v>
      </c>
      <c r="J96" s="5">
        <v>303</v>
      </c>
      <c r="K96" s="5">
        <v>10220</v>
      </c>
      <c r="L96" s="3"/>
    </row>
    <row r="97" spans="1:12" ht="16.05" customHeight="1" x14ac:dyDescent="0.3">
      <c r="A97" s="6" t="str">
        <f t="shared" si="1"/>
        <v>Itteville</v>
      </c>
      <c r="B97" s="4" t="s">
        <v>16</v>
      </c>
      <c r="C97" s="1" t="s">
        <v>17</v>
      </c>
      <c r="D97" s="4" t="s">
        <v>18</v>
      </c>
      <c r="E97" s="4" t="s">
        <v>22</v>
      </c>
      <c r="F97" s="4" t="s">
        <v>50</v>
      </c>
      <c r="G97" s="4" t="s">
        <v>239</v>
      </c>
      <c r="H97" s="1" t="s">
        <v>240</v>
      </c>
      <c r="I97" s="5">
        <v>6522</v>
      </c>
      <c r="J97" s="5">
        <v>61</v>
      </c>
      <c r="K97" s="5">
        <v>6583</v>
      </c>
      <c r="L97" s="3"/>
    </row>
    <row r="98" spans="1:12" ht="16.05" customHeight="1" x14ac:dyDescent="0.3">
      <c r="A98" s="6" t="str">
        <f t="shared" si="1"/>
        <v>Janville-sur-Juine</v>
      </c>
      <c r="B98" s="4" t="s">
        <v>16</v>
      </c>
      <c r="C98" s="1" t="s">
        <v>17</v>
      </c>
      <c r="D98" s="4" t="s">
        <v>18</v>
      </c>
      <c r="E98" s="4" t="s">
        <v>22</v>
      </c>
      <c r="F98" s="4" t="s">
        <v>29</v>
      </c>
      <c r="G98" s="4" t="s">
        <v>241</v>
      </c>
      <c r="H98" s="1" t="s">
        <v>242</v>
      </c>
      <c r="I98" s="5">
        <v>1970</v>
      </c>
      <c r="J98" s="5">
        <v>49</v>
      </c>
      <c r="K98" s="5">
        <v>2019</v>
      </c>
      <c r="L98" s="3"/>
    </row>
    <row r="99" spans="1:12" ht="16.05" customHeight="1" x14ac:dyDescent="0.3">
      <c r="A99" s="6" t="str">
        <f t="shared" si="1"/>
        <v>Janvry</v>
      </c>
      <c r="B99" s="4" t="s">
        <v>16</v>
      </c>
      <c r="C99" s="1" t="s">
        <v>17</v>
      </c>
      <c r="D99" s="4" t="s">
        <v>18</v>
      </c>
      <c r="E99" s="4" t="s">
        <v>20</v>
      </c>
      <c r="F99" s="4" t="s">
        <v>37</v>
      </c>
      <c r="G99" s="4" t="s">
        <v>243</v>
      </c>
      <c r="H99" s="1" t="s">
        <v>244</v>
      </c>
      <c r="I99" s="5">
        <v>635</v>
      </c>
      <c r="J99" s="5">
        <v>10</v>
      </c>
      <c r="K99" s="5">
        <v>645</v>
      </c>
      <c r="L99" s="3"/>
    </row>
    <row r="100" spans="1:12" ht="16.05" customHeight="1" x14ac:dyDescent="0.3">
      <c r="A100" s="6" t="str">
        <f t="shared" si="1"/>
        <v>Juvisy-sur-Orge</v>
      </c>
      <c r="B100" s="4" t="s">
        <v>16</v>
      </c>
      <c r="C100" s="1" t="s">
        <v>17</v>
      </c>
      <c r="D100" s="4" t="s">
        <v>18</v>
      </c>
      <c r="E100" s="4" t="s">
        <v>20</v>
      </c>
      <c r="F100" s="4" t="s">
        <v>31</v>
      </c>
      <c r="G100" s="4" t="s">
        <v>245</v>
      </c>
      <c r="H100" s="1" t="s">
        <v>246</v>
      </c>
      <c r="I100" s="5">
        <v>17454</v>
      </c>
      <c r="J100" s="5">
        <v>127</v>
      </c>
      <c r="K100" s="5">
        <v>17581</v>
      </c>
      <c r="L100" s="3"/>
    </row>
    <row r="101" spans="1:12" ht="16.05" customHeight="1" x14ac:dyDescent="0.3">
      <c r="A101" s="6" t="str">
        <f t="shared" si="1"/>
        <v>Lardy</v>
      </c>
      <c r="B101" s="4" t="s">
        <v>16</v>
      </c>
      <c r="C101" s="1" t="s">
        <v>17</v>
      </c>
      <c r="D101" s="4" t="s">
        <v>18</v>
      </c>
      <c r="E101" s="4" t="s">
        <v>22</v>
      </c>
      <c r="F101" s="4" t="s">
        <v>29</v>
      </c>
      <c r="G101" s="4" t="s">
        <v>247</v>
      </c>
      <c r="H101" s="1" t="s">
        <v>248</v>
      </c>
      <c r="I101" s="5">
        <v>5483</v>
      </c>
      <c r="J101" s="5">
        <v>102</v>
      </c>
      <c r="K101" s="5">
        <v>5585</v>
      </c>
      <c r="L101" s="3"/>
    </row>
    <row r="102" spans="1:12" ht="16.05" customHeight="1" x14ac:dyDescent="0.3">
      <c r="A102" s="6" t="str">
        <f t="shared" si="1"/>
        <v>Leudeville</v>
      </c>
      <c r="B102" s="4" t="s">
        <v>16</v>
      </c>
      <c r="C102" s="1" t="s">
        <v>17</v>
      </c>
      <c r="D102" s="4" t="s">
        <v>18</v>
      </c>
      <c r="E102" s="4" t="s">
        <v>20</v>
      </c>
      <c r="F102" s="4" t="s">
        <v>33</v>
      </c>
      <c r="G102" s="4" t="s">
        <v>249</v>
      </c>
      <c r="H102" s="1" t="s">
        <v>250</v>
      </c>
      <c r="I102" s="5">
        <v>1477</v>
      </c>
      <c r="J102" s="5">
        <v>24</v>
      </c>
      <c r="K102" s="5">
        <v>1501</v>
      </c>
      <c r="L102" s="3"/>
    </row>
    <row r="103" spans="1:12" ht="16.05" customHeight="1" x14ac:dyDescent="0.3">
      <c r="A103" s="6" t="str">
        <f t="shared" si="1"/>
        <v>Leuville-sur-Orge</v>
      </c>
      <c r="B103" s="4" t="s">
        <v>16</v>
      </c>
      <c r="C103" s="1" t="s">
        <v>17</v>
      </c>
      <c r="D103" s="4" t="s">
        <v>18</v>
      </c>
      <c r="E103" s="4" t="s">
        <v>20</v>
      </c>
      <c r="F103" s="4" t="s">
        <v>29</v>
      </c>
      <c r="G103" s="4" t="s">
        <v>251</v>
      </c>
      <c r="H103" s="1" t="s">
        <v>252</v>
      </c>
      <c r="I103" s="5">
        <v>4378</v>
      </c>
      <c r="J103" s="5">
        <v>43</v>
      </c>
      <c r="K103" s="5">
        <v>4421</v>
      </c>
      <c r="L103" s="3"/>
    </row>
    <row r="104" spans="1:12" ht="16.05" customHeight="1" x14ac:dyDescent="0.3">
      <c r="A104" s="6" t="str">
        <f t="shared" si="1"/>
        <v>Limours</v>
      </c>
      <c r="B104" s="4" t="s">
        <v>16</v>
      </c>
      <c r="C104" s="1" t="s">
        <v>17</v>
      </c>
      <c r="D104" s="4" t="s">
        <v>18</v>
      </c>
      <c r="E104" s="4" t="s">
        <v>20</v>
      </c>
      <c r="F104" s="4" t="s">
        <v>37</v>
      </c>
      <c r="G104" s="4" t="s">
        <v>253</v>
      </c>
      <c r="H104" s="1" t="s">
        <v>254</v>
      </c>
      <c r="I104" s="5">
        <v>6492</v>
      </c>
      <c r="J104" s="5">
        <v>121</v>
      </c>
      <c r="K104" s="5">
        <v>6613</v>
      </c>
      <c r="L104" s="3"/>
    </row>
    <row r="105" spans="1:12" ht="16.05" customHeight="1" x14ac:dyDescent="0.3">
      <c r="A105" s="6" t="str">
        <f t="shared" si="1"/>
        <v>Linas</v>
      </c>
      <c r="B105" s="4" t="s">
        <v>16</v>
      </c>
      <c r="C105" s="1" t="s">
        <v>17</v>
      </c>
      <c r="D105" s="4" t="s">
        <v>18</v>
      </c>
      <c r="E105" s="4" t="s">
        <v>20</v>
      </c>
      <c r="F105" s="4" t="s">
        <v>16</v>
      </c>
      <c r="G105" s="4" t="s">
        <v>255</v>
      </c>
      <c r="H105" s="1" t="s">
        <v>256</v>
      </c>
      <c r="I105" s="5">
        <v>6842</v>
      </c>
      <c r="J105" s="5">
        <v>51</v>
      </c>
      <c r="K105" s="5">
        <v>6893</v>
      </c>
      <c r="L105" s="3"/>
    </row>
    <row r="106" spans="1:12" ht="16.05" customHeight="1" x14ac:dyDescent="0.3">
      <c r="A106" s="6" t="str">
        <f t="shared" si="1"/>
        <v>Lisses</v>
      </c>
      <c r="B106" s="4" t="s">
        <v>16</v>
      </c>
      <c r="C106" s="1" t="s">
        <v>17</v>
      </c>
      <c r="D106" s="4" t="s">
        <v>18</v>
      </c>
      <c r="E106" s="4" t="s">
        <v>24</v>
      </c>
      <c r="F106" s="4" t="s">
        <v>35</v>
      </c>
      <c r="G106" s="4" t="s">
        <v>257</v>
      </c>
      <c r="H106" s="1" t="s">
        <v>258</v>
      </c>
      <c r="I106" s="5">
        <v>7333</v>
      </c>
      <c r="J106" s="5">
        <v>63</v>
      </c>
      <c r="K106" s="5">
        <v>7396</v>
      </c>
      <c r="L106" s="3"/>
    </row>
    <row r="107" spans="1:12" ht="16.05" customHeight="1" x14ac:dyDescent="0.3">
      <c r="A107" s="6" t="str">
        <f t="shared" si="1"/>
        <v>Longjumeau</v>
      </c>
      <c r="B107" s="4" t="s">
        <v>16</v>
      </c>
      <c r="C107" s="1" t="s">
        <v>17</v>
      </c>
      <c r="D107" s="4" t="s">
        <v>18</v>
      </c>
      <c r="E107" s="4" t="s">
        <v>20</v>
      </c>
      <c r="F107" s="4" t="s">
        <v>16</v>
      </c>
      <c r="G107" s="4" t="s">
        <v>259</v>
      </c>
      <c r="H107" s="1" t="s">
        <v>47</v>
      </c>
      <c r="I107" s="5">
        <v>21269</v>
      </c>
      <c r="J107" s="5">
        <v>143</v>
      </c>
      <c r="K107" s="5">
        <v>21412</v>
      </c>
      <c r="L107" s="3"/>
    </row>
    <row r="108" spans="1:12" ht="16.05" customHeight="1" x14ac:dyDescent="0.3">
      <c r="A108" s="6" t="str">
        <f t="shared" si="1"/>
        <v>Longpont-sur-Orge</v>
      </c>
      <c r="B108" s="4" t="s">
        <v>16</v>
      </c>
      <c r="C108" s="1" t="s">
        <v>17</v>
      </c>
      <c r="D108" s="4" t="s">
        <v>18</v>
      </c>
      <c r="E108" s="4" t="s">
        <v>20</v>
      </c>
      <c r="F108" s="4" t="s">
        <v>33</v>
      </c>
      <c r="G108" s="4" t="s">
        <v>260</v>
      </c>
      <c r="H108" s="1" t="s">
        <v>261</v>
      </c>
      <c r="I108" s="5">
        <v>6375</v>
      </c>
      <c r="J108" s="5">
        <v>53</v>
      </c>
      <c r="K108" s="5">
        <v>6428</v>
      </c>
      <c r="L108" s="3"/>
    </row>
    <row r="109" spans="1:12" ht="16.05" customHeight="1" x14ac:dyDescent="0.3">
      <c r="A109" s="6" t="str">
        <f t="shared" si="1"/>
        <v>Maisse</v>
      </c>
      <c r="B109" s="4" t="s">
        <v>16</v>
      </c>
      <c r="C109" s="1" t="s">
        <v>17</v>
      </c>
      <c r="D109" s="4" t="s">
        <v>18</v>
      </c>
      <c r="E109" s="4" t="s">
        <v>24</v>
      </c>
      <c r="F109" s="4" t="s">
        <v>50</v>
      </c>
      <c r="G109" s="4" t="s">
        <v>262</v>
      </c>
      <c r="H109" s="1" t="s">
        <v>263</v>
      </c>
      <c r="I109" s="5">
        <v>2780</v>
      </c>
      <c r="J109" s="5">
        <v>40</v>
      </c>
      <c r="K109" s="5">
        <v>2820</v>
      </c>
      <c r="L109" s="3"/>
    </row>
    <row r="110" spans="1:12" ht="16.05" customHeight="1" x14ac:dyDescent="0.3">
      <c r="A110" s="6" t="str">
        <f t="shared" si="1"/>
        <v>Marcoussis</v>
      </c>
      <c r="B110" s="4" t="s">
        <v>16</v>
      </c>
      <c r="C110" s="1" t="s">
        <v>17</v>
      </c>
      <c r="D110" s="4" t="s">
        <v>18</v>
      </c>
      <c r="E110" s="4" t="s">
        <v>20</v>
      </c>
      <c r="F110" s="4" t="s">
        <v>59</v>
      </c>
      <c r="G110" s="4" t="s">
        <v>264</v>
      </c>
      <c r="H110" s="1" t="s">
        <v>265</v>
      </c>
      <c r="I110" s="5">
        <v>8138</v>
      </c>
      <c r="J110" s="5">
        <v>157</v>
      </c>
      <c r="K110" s="5">
        <v>8295</v>
      </c>
      <c r="L110" s="3"/>
    </row>
    <row r="111" spans="1:12" ht="16.05" customHeight="1" x14ac:dyDescent="0.3">
      <c r="A111" s="6" t="str">
        <f t="shared" si="1"/>
        <v>Marolles-en-Beauce</v>
      </c>
      <c r="B111" s="4" t="s">
        <v>16</v>
      </c>
      <c r="C111" s="1" t="s">
        <v>17</v>
      </c>
      <c r="D111" s="4" t="s">
        <v>18</v>
      </c>
      <c r="E111" s="4" t="s">
        <v>22</v>
      </c>
      <c r="F111" s="4" t="s">
        <v>43</v>
      </c>
      <c r="G111" s="4" t="s">
        <v>266</v>
      </c>
      <c r="H111" s="1" t="s">
        <v>267</v>
      </c>
      <c r="I111" s="5">
        <v>237</v>
      </c>
      <c r="J111" s="5">
        <v>3</v>
      </c>
      <c r="K111" s="5">
        <v>240</v>
      </c>
      <c r="L111" s="3"/>
    </row>
    <row r="112" spans="1:12" ht="16.05" customHeight="1" x14ac:dyDescent="0.3">
      <c r="A112" s="6" t="str">
        <f t="shared" si="1"/>
        <v>Marolles-en-Hurepoix</v>
      </c>
      <c r="B112" s="4" t="s">
        <v>16</v>
      </c>
      <c r="C112" s="1" t="s">
        <v>17</v>
      </c>
      <c r="D112" s="4" t="s">
        <v>18</v>
      </c>
      <c r="E112" s="4" t="s">
        <v>20</v>
      </c>
      <c r="F112" s="4" t="s">
        <v>33</v>
      </c>
      <c r="G112" s="4" t="s">
        <v>268</v>
      </c>
      <c r="H112" s="1" t="s">
        <v>269</v>
      </c>
      <c r="I112" s="5">
        <v>5610</v>
      </c>
      <c r="J112" s="5">
        <v>54</v>
      </c>
      <c r="K112" s="5">
        <v>5664</v>
      </c>
      <c r="L112" s="3"/>
    </row>
    <row r="113" spans="1:12" ht="16.05" customHeight="1" x14ac:dyDescent="0.3">
      <c r="A113" s="6" t="str">
        <f t="shared" si="1"/>
        <v>Massy</v>
      </c>
      <c r="B113" s="4" t="s">
        <v>16</v>
      </c>
      <c r="C113" s="1" t="s">
        <v>17</v>
      </c>
      <c r="D113" s="4" t="s">
        <v>18</v>
      </c>
      <c r="E113" s="4" t="s">
        <v>20</v>
      </c>
      <c r="F113" s="4" t="s">
        <v>48</v>
      </c>
      <c r="G113" s="4" t="s">
        <v>270</v>
      </c>
      <c r="H113" s="1" t="s">
        <v>49</v>
      </c>
      <c r="I113" s="5">
        <v>50644</v>
      </c>
      <c r="J113" s="5">
        <v>352</v>
      </c>
      <c r="K113" s="5">
        <v>50996</v>
      </c>
      <c r="L113" s="3"/>
    </row>
    <row r="114" spans="1:12" ht="16.05" customHeight="1" x14ac:dyDescent="0.3">
      <c r="A114" s="6" t="str">
        <f t="shared" si="1"/>
        <v>Mauchamps</v>
      </c>
      <c r="B114" s="4" t="s">
        <v>16</v>
      </c>
      <c r="C114" s="1" t="s">
        <v>17</v>
      </c>
      <c r="D114" s="4" t="s">
        <v>18</v>
      </c>
      <c r="E114" s="4" t="s">
        <v>22</v>
      </c>
      <c r="F114" s="4" t="s">
        <v>37</v>
      </c>
      <c r="G114" s="4" t="s">
        <v>271</v>
      </c>
      <c r="H114" s="1" t="s">
        <v>272</v>
      </c>
      <c r="I114" s="5">
        <v>289</v>
      </c>
      <c r="J114" s="5">
        <v>3</v>
      </c>
      <c r="K114" s="5">
        <v>292</v>
      </c>
      <c r="L114" s="3"/>
    </row>
    <row r="115" spans="1:12" ht="16.05" customHeight="1" x14ac:dyDescent="0.3">
      <c r="A115" s="6" t="str">
        <f t="shared" si="1"/>
        <v>Mennecy</v>
      </c>
      <c r="B115" s="4" t="s">
        <v>16</v>
      </c>
      <c r="C115" s="1" t="s">
        <v>17</v>
      </c>
      <c r="D115" s="4" t="s">
        <v>18</v>
      </c>
      <c r="E115" s="4" t="s">
        <v>24</v>
      </c>
      <c r="F115" s="4" t="s">
        <v>50</v>
      </c>
      <c r="G115" s="4" t="s">
        <v>273</v>
      </c>
      <c r="H115" s="1" t="s">
        <v>51</v>
      </c>
      <c r="I115" s="5">
        <v>15292</v>
      </c>
      <c r="J115" s="5">
        <v>291</v>
      </c>
      <c r="K115" s="5">
        <v>15583</v>
      </c>
      <c r="L115" s="3"/>
    </row>
    <row r="116" spans="1:12" ht="16.05" customHeight="1" x14ac:dyDescent="0.3">
      <c r="A116" s="6" t="str">
        <f t="shared" si="1"/>
        <v>Le Mérévillois</v>
      </c>
      <c r="B116" s="4" t="s">
        <v>16</v>
      </c>
      <c r="C116" s="1" t="s">
        <v>17</v>
      </c>
      <c r="D116" s="4" t="s">
        <v>18</v>
      </c>
      <c r="E116" s="4" t="s">
        <v>22</v>
      </c>
      <c r="F116" s="4" t="s">
        <v>43</v>
      </c>
      <c r="G116" s="4" t="s">
        <v>274</v>
      </c>
      <c r="H116" s="1" t="s">
        <v>275</v>
      </c>
      <c r="I116" s="5">
        <v>3305</v>
      </c>
      <c r="J116" s="5">
        <v>43</v>
      </c>
      <c r="K116" s="5">
        <v>3348</v>
      </c>
      <c r="L116" s="3"/>
    </row>
    <row r="117" spans="1:12" ht="16.05" customHeight="1" x14ac:dyDescent="0.3">
      <c r="A117" s="6" t="str">
        <f t="shared" si="1"/>
        <v>Mérobert</v>
      </c>
      <c r="B117" s="4" t="s">
        <v>16</v>
      </c>
      <c r="C117" s="1" t="s">
        <v>17</v>
      </c>
      <c r="D117" s="4" t="s">
        <v>18</v>
      </c>
      <c r="E117" s="4" t="s">
        <v>22</v>
      </c>
      <c r="F117" s="4" t="s">
        <v>43</v>
      </c>
      <c r="G117" s="4" t="s">
        <v>276</v>
      </c>
      <c r="H117" s="1" t="s">
        <v>277</v>
      </c>
      <c r="I117" s="5">
        <v>625</v>
      </c>
      <c r="J117" s="5">
        <v>8</v>
      </c>
      <c r="K117" s="5">
        <v>633</v>
      </c>
      <c r="L117" s="3"/>
    </row>
    <row r="118" spans="1:12" ht="16.05" customHeight="1" x14ac:dyDescent="0.3">
      <c r="A118" s="6" t="str">
        <f t="shared" si="1"/>
        <v>Mespuits</v>
      </c>
      <c r="B118" s="4" t="s">
        <v>16</v>
      </c>
      <c r="C118" s="1" t="s">
        <v>17</v>
      </c>
      <c r="D118" s="4" t="s">
        <v>18</v>
      </c>
      <c r="E118" s="4" t="s">
        <v>22</v>
      </c>
      <c r="F118" s="4" t="s">
        <v>43</v>
      </c>
      <c r="G118" s="4" t="s">
        <v>278</v>
      </c>
      <c r="H118" s="1" t="s">
        <v>279</v>
      </c>
      <c r="I118" s="5">
        <v>227</v>
      </c>
      <c r="J118" s="5">
        <v>5</v>
      </c>
      <c r="K118" s="5">
        <v>232</v>
      </c>
      <c r="L118" s="3"/>
    </row>
    <row r="119" spans="1:12" ht="16.05" customHeight="1" x14ac:dyDescent="0.3">
      <c r="A119" s="6" t="str">
        <f t="shared" si="1"/>
        <v>Milly-la-Forêt</v>
      </c>
      <c r="B119" s="4" t="s">
        <v>16</v>
      </c>
      <c r="C119" s="1" t="s">
        <v>17</v>
      </c>
      <c r="D119" s="4" t="s">
        <v>18</v>
      </c>
      <c r="E119" s="4" t="s">
        <v>24</v>
      </c>
      <c r="F119" s="4" t="s">
        <v>50</v>
      </c>
      <c r="G119" s="4" t="s">
        <v>280</v>
      </c>
      <c r="H119" s="1" t="s">
        <v>281</v>
      </c>
      <c r="I119" s="5">
        <v>4635</v>
      </c>
      <c r="J119" s="5">
        <v>92</v>
      </c>
      <c r="K119" s="5">
        <v>4727</v>
      </c>
      <c r="L119" s="3"/>
    </row>
    <row r="120" spans="1:12" ht="16.05" customHeight="1" x14ac:dyDescent="0.3">
      <c r="A120" s="6" t="str">
        <f t="shared" si="1"/>
        <v>Moigny-sur-École</v>
      </c>
      <c r="B120" s="4" t="s">
        <v>16</v>
      </c>
      <c r="C120" s="1" t="s">
        <v>17</v>
      </c>
      <c r="D120" s="4" t="s">
        <v>18</v>
      </c>
      <c r="E120" s="4" t="s">
        <v>24</v>
      </c>
      <c r="F120" s="4" t="s">
        <v>50</v>
      </c>
      <c r="G120" s="4" t="s">
        <v>282</v>
      </c>
      <c r="H120" s="1" t="s">
        <v>283</v>
      </c>
      <c r="I120" s="5">
        <v>1252</v>
      </c>
      <c r="J120" s="5">
        <v>30</v>
      </c>
      <c r="K120" s="5">
        <v>1282</v>
      </c>
      <c r="L120" s="3"/>
    </row>
    <row r="121" spans="1:12" ht="16.05" customHeight="1" x14ac:dyDescent="0.3">
      <c r="A121" s="6" t="str">
        <f t="shared" si="1"/>
        <v>Les Molières</v>
      </c>
      <c r="B121" s="4" t="s">
        <v>16</v>
      </c>
      <c r="C121" s="1" t="s">
        <v>17</v>
      </c>
      <c r="D121" s="4" t="s">
        <v>18</v>
      </c>
      <c r="E121" s="4" t="s">
        <v>20</v>
      </c>
      <c r="F121" s="4" t="s">
        <v>45</v>
      </c>
      <c r="G121" s="4" t="s">
        <v>284</v>
      </c>
      <c r="H121" s="1" t="s">
        <v>285</v>
      </c>
      <c r="I121" s="5">
        <v>1874</v>
      </c>
      <c r="J121" s="5">
        <v>49</v>
      </c>
      <c r="K121" s="5">
        <v>1923</v>
      </c>
      <c r="L121" s="3"/>
    </row>
    <row r="122" spans="1:12" ht="16.05" customHeight="1" x14ac:dyDescent="0.3">
      <c r="A122" s="6" t="str">
        <f t="shared" si="1"/>
        <v>Mondeville</v>
      </c>
      <c r="B122" s="4" t="s">
        <v>16</v>
      </c>
      <c r="C122" s="1" t="s">
        <v>17</v>
      </c>
      <c r="D122" s="4" t="s">
        <v>18</v>
      </c>
      <c r="E122" s="4" t="s">
        <v>22</v>
      </c>
      <c r="F122" s="4" t="s">
        <v>50</v>
      </c>
      <c r="G122" s="4" t="s">
        <v>286</v>
      </c>
      <c r="H122" s="1" t="s">
        <v>287</v>
      </c>
      <c r="I122" s="5">
        <v>738</v>
      </c>
      <c r="J122" s="5">
        <v>15</v>
      </c>
      <c r="K122" s="5">
        <v>753</v>
      </c>
      <c r="L122" s="3"/>
    </row>
    <row r="123" spans="1:12" ht="16.05" customHeight="1" x14ac:dyDescent="0.3">
      <c r="A123" s="6" t="str">
        <f t="shared" si="1"/>
        <v>Monnerville</v>
      </c>
      <c r="B123" s="4" t="s">
        <v>16</v>
      </c>
      <c r="C123" s="1" t="s">
        <v>17</v>
      </c>
      <c r="D123" s="4" t="s">
        <v>18</v>
      </c>
      <c r="E123" s="4" t="s">
        <v>22</v>
      </c>
      <c r="F123" s="4" t="s">
        <v>43</v>
      </c>
      <c r="G123" s="4" t="s">
        <v>288</v>
      </c>
      <c r="H123" s="1" t="s">
        <v>289</v>
      </c>
      <c r="I123" s="5">
        <v>382</v>
      </c>
      <c r="J123" s="5">
        <v>5</v>
      </c>
      <c r="K123" s="5">
        <v>387</v>
      </c>
      <c r="L123" s="3"/>
    </row>
    <row r="124" spans="1:12" ht="16.05" customHeight="1" x14ac:dyDescent="0.3">
      <c r="A124" s="6" t="str">
        <f t="shared" si="1"/>
        <v>Montgeron</v>
      </c>
      <c r="B124" s="4" t="s">
        <v>16</v>
      </c>
      <c r="C124" s="1" t="s">
        <v>17</v>
      </c>
      <c r="D124" s="4" t="s">
        <v>18</v>
      </c>
      <c r="E124" s="4" t="s">
        <v>24</v>
      </c>
      <c r="F124" s="4" t="s">
        <v>290</v>
      </c>
      <c r="G124" s="4" t="s">
        <v>291</v>
      </c>
      <c r="H124" s="1" t="s">
        <v>292</v>
      </c>
      <c r="I124" s="5">
        <v>23760</v>
      </c>
      <c r="J124" s="5">
        <v>293</v>
      </c>
      <c r="K124" s="5">
        <v>24053</v>
      </c>
      <c r="L124" s="3"/>
    </row>
    <row r="125" spans="1:12" ht="16.05" customHeight="1" x14ac:dyDescent="0.3">
      <c r="A125" s="6" t="str">
        <f t="shared" si="1"/>
        <v>Montlhéry</v>
      </c>
      <c r="B125" s="4" t="s">
        <v>16</v>
      </c>
      <c r="C125" s="1" t="s">
        <v>17</v>
      </c>
      <c r="D125" s="4" t="s">
        <v>18</v>
      </c>
      <c r="E125" s="4" t="s">
        <v>20</v>
      </c>
      <c r="F125" s="4" t="s">
        <v>16</v>
      </c>
      <c r="G125" s="4" t="s">
        <v>293</v>
      </c>
      <c r="H125" s="1" t="s">
        <v>294</v>
      </c>
      <c r="I125" s="5">
        <v>7681</v>
      </c>
      <c r="J125" s="5">
        <v>223</v>
      </c>
      <c r="K125" s="5">
        <v>7904</v>
      </c>
      <c r="L125" s="3"/>
    </row>
    <row r="126" spans="1:12" ht="16.05" customHeight="1" x14ac:dyDescent="0.3">
      <c r="A126" s="6" t="str">
        <f t="shared" si="1"/>
        <v>Morangis</v>
      </c>
      <c r="B126" s="4" t="s">
        <v>16</v>
      </c>
      <c r="C126" s="1" t="s">
        <v>17</v>
      </c>
      <c r="D126" s="4" t="s">
        <v>18</v>
      </c>
      <c r="E126" s="4" t="s">
        <v>20</v>
      </c>
      <c r="F126" s="4" t="s">
        <v>57</v>
      </c>
      <c r="G126" s="4" t="s">
        <v>295</v>
      </c>
      <c r="H126" s="1" t="s">
        <v>296</v>
      </c>
      <c r="I126" s="5">
        <v>13424</v>
      </c>
      <c r="J126" s="5">
        <v>78</v>
      </c>
      <c r="K126" s="5">
        <v>13502</v>
      </c>
      <c r="L126" s="3"/>
    </row>
    <row r="127" spans="1:12" ht="16.05" customHeight="1" x14ac:dyDescent="0.3">
      <c r="A127" s="6" t="str">
        <f t="shared" si="1"/>
        <v>Morigny-Champigny</v>
      </c>
      <c r="B127" s="4" t="s">
        <v>16</v>
      </c>
      <c r="C127" s="1" t="s">
        <v>17</v>
      </c>
      <c r="D127" s="4" t="s">
        <v>18</v>
      </c>
      <c r="E127" s="4" t="s">
        <v>22</v>
      </c>
      <c r="F127" s="4" t="s">
        <v>43</v>
      </c>
      <c r="G127" s="4" t="s">
        <v>297</v>
      </c>
      <c r="H127" s="1" t="s">
        <v>298</v>
      </c>
      <c r="I127" s="5">
        <v>4346</v>
      </c>
      <c r="J127" s="5">
        <v>106</v>
      </c>
      <c r="K127" s="5">
        <v>4452</v>
      </c>
      <c r="L127" s="3"/>
    </row>
    <row r="128" spans="1:12" ht="16.05" customHeight="1" x14ac:dyDescent="0.3">
      <c r="A128" s="6" t="str">
        <f t="shared" si="1"/>
        <v>Morsang-sur-Orge</v>
      </c>
      <c r="B128" s="4" t="s">
        <v>16</v>
      </c>
      <c r="C128" s="1" t="s">
        <v>17</v>
      </c>
      <c r="D128" s="4" t="s">
        <v>18</v>
      </c>
      <c r="E128" s="4" t="s">
        <v>24</v>
      </c>
      <c r="F128" s="4" t="s">
        <v>55</v>
      </c>
      <c r="G128" s="4" t="s">
        <v>299</v>
      </c>
      <c r="H128" s="1" t="s">
        <v>300</v>
      </c>
      <c r="I128" s="5">
        <v>20124</v>
      </c>
      <c r="J128" s="5">
        <v>165</v>
      </c>
      <c r="K128" s="5">
        <v>20289</v>
      </c>
      <c r="L128" s="3"/>
    </row>
    <row r="129" spans="1:12" ht="16.05" customHeight="1" x14ac:dyDescent="0.3">
      <c r="A129" s="6" t="str">
        <f t="shared" si="1"/>
        <v>Morsang-sur-Seine</v>
      </c>
      <c r="B129" s="4" t="s">
        <v>16</v>
      </c>
      <c r="C129" s="1" t="s">
        <v>17</v>
      </c>
      <c r="D129" s="4" t="s">
        <v>18</v>
      </c>
      <c r="E129" s="4" t="s">
        <v>24</v>
      </c>
      <c r="F129" s="4" t="s">
        <v>41</v>
      </c>
      <c r="G129" s="4" t="s">
        <v>301</v>
      </c>
      <c r="H129" s="1" t="s">
        <v>302</v>
      </c>
      <c r="I129" s="5">
        <v>550</v>
      </c>
      <c r="J129" s="5">
        <v>27</v>
      </c>
      <c r="K129" s="5">
        <v>577</v>
      </c>
      <c r="L129" s="3"/>
    </row>
    <row r="130" spans="1:12" ht="16.05" customHeight="1" x14ac:dyDescent="0.3">
      <c r="A130" s="6" t="str">
        <f t="shared" si="1"/>
        <v>Nainville-les-Roches</v>
      </c>
      <c r="B130" s="4" t="s">
        <v>16</v>
      </c>
      <c r="C130" s="1" t="s">
        <v>17</v>
      </c>
      <c r="D130" s="4" t="s">
        <v>18</v>
      </c>
      <c r="E130" s="4" t="s">
        <v>24</v>
      </c>
      <c r="F130" s="4" t="s">
        <v>50</v>
      </c>
      <c r="G130" s="4" t="s">
        <v>303</v>
      </c>
      <c r="H130" s="1" t="s">
        <v>304</v>
      </c>
      <c r="I130" s="5">
        <v>503</v>
      </c>
      <c r="J130" s="5">
        <v>11</v>
      </c>
      <c r="K130" s="5">
        <v>514</v>
      </c>
      <c r="L130" s="3"/>
    </row>
    <row r="131" spans="1:12" ht="16.05" customHeight="1" x14ac:dyDescent="0.3">
      <c r="A131" s="6" t="str">
        <f t="shared" si="1"/>
        <v>La Norville</v>
      </c>
      <c r="B131" s="4" t="s">
        <v>16</v>
      </c>
      <c r="C131" s="1" t="s">
        <v>17</v>
      </c>
      <c r="D131" s="4" t="s">
        <v>18</v>
      </c>
      <c r="E131" s="4" t="s">
        <v>20</v>
      </c>
      <c r="F131" s="4" t="s">
        <v>29</v>
      </c>
      <c r="G131" s="4" t="s">
        <v>305</v>
      </c>
      <c r="H131" s="1" t="s">
        <v>306</v>
      </c>
      <c r="I131" s="5">
        <v>4331</v>
      </c>
      <c r="J131" s="5">
        <v>46</v>
      </c>
      <c r="K131" s="5">
        <v>4377</v>
      </c>
      <c r="L131" s="3"/>
    </row>
    <row r="132" spans="1:12" ht="16.05" customHeight="1" x14ac:dyDescent="0.3">
      <c r="A132" s="6" t="str">
        <f t="shared" si="1"/>
        <v>Nozay</v>
      </c>
      <c r="B132" s="4" t="s">
        <v>16</v>
      </c>
      <c r="C132" s="1" t="s">
        <v>17</v>
      </c>
      <c r="D132" s="4" t="s">
        <v>18</v>
      </c>
      <c r="E132" s="4" t="s">
        <v>20</v>
      </c>
      <c r="F132" s="4" t="s">
        <v>59</v>
      </c>
      <c r="G132" s="4" t="s">
        <v>307</v>
      </c>
      <c r="H132" s="1" t="s">
        <v>308</v>
      </c>
      <c r="I132" s="5">
        <v>4511</v>
      </c>
      <c r="J132" s="5">
        <v>73</v>
      </c>
      <c r="K132" s="5">
        <v>4584</v>
      </c>
      <c r="L132" s="3"/>
    </row>
    <row r="133" spans="1:12" ht="16.05" customHeight="1" x14ac:dyDescent="0.3">
      <c r="A133" s="6" t="str">
        <f t="shared" si="1"/>
        <v>Ollainville</v>
      </c>
      <c r="B133" s="4" t="s">
        <v>16</v>
      </c>
      <c r="C133" s="1" t="s">
        <v>17</v>
      </c>
      <c r="D133" s="4" t="s">
        <v>18</v>
      </c>
      <c r="E133" s="4" t="s">
        <v>20</v>
      </c>
      <c r="F133" s="4" t="s">
        <v>29</v>
      </c>
      <c r="G133" s="4" t="s">
        <v>309</v>
      </c>
      <c r="H133" s="1" t="s">
        <v>310</v>
      </c>
      <c r="I133" s="5">
        <v>4759</v>
      </c>
      <c r="J133" s="5">
        <v>58</v>
      </c>
      <c r="K133" s="5">
        <v>4817</v>
      </c>
      <c r="L133" s="3"/>
    </row>
    <row r="134" spans="1:12" ht="16.05" customHeight="1" x14ac:dyDescent="0.3">
      <c r="A134" s="6" t="str">
        <f t="shared" si="1"/>
        <v>Oncy-sur-École</v>
      </c>
      <c r="B134" s="4" t="s">
        <v>16</v>
      </c>
      <c r="C134" s="1" t="s">
        <v>17</v>
      </c>
      <c r="D134" s="4" t="s">
        <v>18</v>
      </c>
      <c r="E134" s="4" t="s">
        <v>24</v>
      </c>
      <c r="F134" s="4" t="s">
        <v>50</v>
      </c>
      <c r="G134" s="4" t="s">
        <v>311</v>
      </c>
      <c r="H134" s="1" t="s">
        <v>312</v>
      </c>
      <c r="I134" s="5">
        <v>1044</v>
      </c>
      <c r="J134" s="5">
        <v>21</v>
      </c>
      <c r="K134" s="5">
        <v>1065</v>
      </c>
      <c r="L134" s="3"/>
    </row>
    <row r="135" spans="1:12" ht="16.05" customHeight="1" x14ac:dyDescent="0.3">
      <c r="A135" s="6" t="str">
        <f t="shared" si="1"/>
        <v>Ormoy</v>
      </c>
      <c r="B135" s="4" t="s">
        <v>16</v>
      </c>
      <c r="C135" s="1" t="s">
        <v>17</v>
      </c>
      <c r="D135" s="4" t="s">
        <v>18</v>
      </c>
      <c r="E135" s="4" t="s">
        <v>24</v>
      </c>
      <c r="F135" s="4" t="s">
        <v>50</v>
      </c>
      <c r="G135" s="4" t="s">
        <v>313</v>
      </c>
      <c r="H135" s="1" t="s">
        <v>314</v>
      </c>
      <c r="I135" s="5">
        <v>2158</v>
      </c>
      <c r="J135" s="5">
        <v>21</v>
      </c>
      <c r="K135" s="5">
        <v>2179</v>
      </c>
      <c r="L135" s="3"/>
    </row>
    <row r="136" spans="1:12" ht="16.05" customHeight="1" x14ac:dyDescent="0.3">
      <c r="A136" s="6" t="str">
        <f t="shared" si="1"/>
        <v>Ormoy-la-Rivière</v>
      </c>
      <c r="B136" s="4" t="s">
        <v>16</v>
      </c>
      <c r="C136" s="1" t="s">
        <v>17</v>
      </c>
      <c r="D136" s="4" t="s">
        <v>18</v>
      </c>
      <c r="E136" s="4" t="s">
        <v>22</v>
      </c>
      <c r="F136" s="4" t="s">
        <v>43</v>
      </c>
      <c r="G136" s="4" t="s">
        <v>315</v>
      </c>
      <c r="H136" s="1" t="s">
        <v>316</v>
      </c>
      <c r="I136" s="5">
        <v>911</v>
      </c>
      <c r="J136" s="5">
        <v>49</v>
      </c>
      <c r="K136" s="5">
        <v>960</v>
      </c>
      <c r="L136" s="3"/>
    </row>
    <row r="137" spans="1:12" ht="16.05" customHeight="1" x14ac:dyDescent="0.3">
      <c r="A137" s="6" t="str">
        <f t="shared" si="1"/>
        <v>Orsay</v>
      </c>
      <c r="B137" s="4" t="s">
        <v>16</v>
      </c>
      <c r="C137" s="1" t="s">
        <v>17</v>
      </c>
      <c r="D137" s="4" t="s">
        <v>18</v>
      </c>
      <c r="E137" s="4" t="s">
        <v>20</v>
      </c>
      <c r="F137" s="4" t="s">
        <v>52</v>
      </c>
      <c r="G137" s="4" t="s">
        <v>317</v>
      </c>
      <c r="H137" s="1" t="s">
        <v>318</v>
      </c>
      <c r="I137" s="5">
        <v>15503</v>
      </c>
      <c r="J137" s="5">
        <v>329</v>
      </c>
      <c r="K137" s="5">
        <v>15832</v>
      </c>
      <c r="L137" s="3"/>
    </row>
    <row r="138" spans="1:12" ht="16.05" customHeight="1" x14ac:dyDescent="0.3">
      <c r="A138" s="6" t="str">
        <f t="shared" ref="A138:A201" si="2">H138</f>
        <v>Orveau</v>
      </c>
      <c r="B138" s="4" t="s">
        <v>16</v>
      </c>
      <c r="C138" s="1" t="s">
        <v>17</v>
      </c>
      <c r="D138" s="4" t="s">
        <v>18</v>
      </c>
      <c r="E138" s="4" t="s">
        <v>22</v>
      </c>
      <c r="F138" s="4" t="s">
        <v>43</v>
      </c>
      <c r="G138" s="4" t="s">
        <v>319</v>
      </c>
      <c r="H138" s="1" t="s">
        <v>320</v>
      </c>
      <c r="I138" s="5">
        <v>168</v>
      </c>
      <c r="J138" s="5">
        <v>2</v>
      </c>
      <c r="K138" s="5">
        <v>170</v>
      </c>
      <c r="L138" s="3"/>
    </row>
    <row r="139" spans="1:12" ht="16.05" customHeight="1" x14ac:dyDescent="0.3">
      <c r="A139" s="6" t="str">
        <f t="shared" si="2"/>
        <v>Palaiseau</v>
      </c>
      <c r="B139" s="4" t="s">
        <v>16</v>
      </c>
      <c r="C139" s="1" t="s">
        <v>17</v>
      </c>
      <c r="D139" s="4" t="s">
        <v>18</v>
      </c>
      <c r="E139" s="4" t="s">
        <v>20</v>
      </c>
      <c r="F139" s="4" t="s">
        <v>52</v>
      </c>
      <c r="G139" s="4" t="s">
        <v>321</v>
      </c>
      <c r="H139" s="1" t="s">
        <v>21</v>
      </c>
      <c r="I139" s="5">
        <v>35236</v>
      </c>
      <c r="J139" s="5">
        <v>332</v>
      </c>
      <c r="K139" s="5">
        <v>35568</v>
      </c>
      <c r="L139" s="3"/>
    </row>
    <row r="140" spans="1:12" ht="16.05" customHeight="1" x14ac:dyDescent="0.3">
      <c r="A140" s="6" t="str">
        <f t="shared" si="2"/>
        <v>Paray-Vieille-Poste</v>
      </c>
      <c r="B140" s="4" t="s">
        <v>16</v>
      </c>
      <c r="C140" s="1" t="s">
        <v>17</v>
      </c>
      <c r="D140" s="4" t="s">
        <v>18</v>
      </c>
      <c r="E140" s="4" t="s">
        <v>20</v>
      </c>
      <c r="F140" s="4" t="s">
        <v>31</v>
      </c>
      <c r="G140" s="4" t="s">
        <v>322</v>
      </c>
      <c r="H140" s="1" t="s">
        <v>323</v>
      </c>
      <c r="I140" s="5">
        <v>7814</v>
      </c>
      <c r="J140" s="5">
        <v>58</v>
      </c>
      <c r="K140" s="5">
        <v>7872</v>
      </c>
      <c r="L140" s="3"/>
    </row>
    <row r="141" spans="1:12" ht="16.05" customHeight="1" x14ac:dyDescent="0.3">
      <c r="A141" s="6" t="str">
        <f t="shared" si="2"/>
        <v>Pecqueuse</v>
      </c>
      <c r="B141" s="4" t="s">
        <v>16</v>
      </c>
      <c r="C141" s="1" t="s">
        <v>17</v>
      </c>
      <c r="D141" s="4" t="s">
        <v>18</v>
      </c>
      <c r="E141" s="4" t="s">
        <v>20</v>
      </c>
      <c r="F141" s="4" t="s">
        <v>45</v>
      </c>
      <c r="G141" s="4" t="s">
        <v>324</v>
      </c>
      <c r="H141" s="1" t="s">
        <v>325</v>
      </c>
      <c r="I141" s="5">
        <v>548</v>
      </c>
      <c r="J141" s="5">
        <v>11</v>
      </c>
      <c r="K141" s="5">
        <v>559</v>
      </c>
      <c r="L141" s="3"/>
    </row>
    <row r="142" spans="1:12" ht="16.05" customHeight="1" x14ac:dyDescent="0.3">
      <c r="A142" s="6" t="str">
        <f t="shared" si="2"/>
        <v>Le Plessis-Pâté</v>
      </c>
      <c r="B142" s="4" t="s">
        <v>16</v>
      </c>
      <c r="C142" s="1" t="s">
        <v>17</v>
      </c>
      <c r="D142" s="4" t="s">
        <v>18</v>
      </c>
      <c r="E142" s="4" t="s">
        <v>20</v>
      </c>
      <c r="F142" s="4" t="s">
        <v>53</v>
      </c>
      <c r="G142" s="4" t="s">
        <v>326</v>
      </c>
      <c r="H142" s="1" t="s">
        <v>327</v>
      </c>
      <c r="I142" s="5">
        <v>4140</v>
      </c>
      <c r="J142" s="5">
        <v>58</v>
      </c>
      <c r="K142" s="5">
        <v>4198</v>
      </c>
      <c r="L142" s="3"/>
    </row>
    <row r="143" spans="1:12" ht="16.05" customHeight="1" x14ac:dyDescent="0.3">
      <c r="A143" s="6" t="str">
        <f t="shared" si="2"/>
        <v>Plessis-Saint-Benoist</v>
      </c>
      <c r="B143" s="4" t="s">
        <v>16</v>
      </c>
      <c r="C143" s="1" t="s">
        <v>17</v>
      </c>
      <c r="D143" s="4" t="s">
        <v>18</v>
      </c>
      <c r="E143" s="4" t="s">
        <v>22</v>
      </c>
      <c r="F143" s="4" t="s">
        <v>43</v>
      </c>
      <c r="G143" s="4" t="s">
        <v>328</v>
      </c>
      <c r="H143" s="1" t="s">
        <v>329</v>
      </c>
      <c r="I143" s="5">
        <v>337</v>
      </c>
      <c r="J143" s="5">
        <v>3</v>
      </c>
      <c r="K143" s="5">
        <v>340</v>
      </c>
      <c r="L143" s="3"/>
    </row>
    <row r="144" spans="1:12" ht="16.05" customHeight="1" x14ac:dyDescent="0.3">
      <c r="A144" s="6" t="str">
        <f t="shared" si="2"/>
        <v>Prunay-sur-Essonne</v>
      </c>
      <c r="B144" s="4" t="s">
        <v>16</v>
      </c>
      <c r="C144" s="1" t="s">
        <v>17</v>
      </c>
      <c r="D144" s="4" t="s">
        <v>18</v>
      </c>
      <c r="E144" s="4" t="s">
        <v>24</v>
      </c>
      <c r="F144" s="4" t="s">
        <v>50</v>
      </c>
      <c r="G144" s="4" t="s">
        <v>330</v>
      </c>
      <c r="H144" s="1" t="s">
        <v>331</v>
      </c>
      <c r="I144" s="5">
        <v>289</v>
      </c>
      <c r="J144" s="5">
        <v>5</v>
      </c>
      <c r="K144" s="5">
        <v>294</v>
      </c>
      <c r="L144" s="3"/>
    </row>
    <row r="145" spans="1:12" ht="16.05" customHeight="1" x14ac:dyDescent="0.3">
      <c r="A145" s="6" t="str">
        <f t="shared" si="2"/>
        <v>Puiselet-le-Marais</v>
      </c>
      <c r="B145" s="4" t="s">
        <v>16</v>
      </c>
      <c r="C145" s="1" t="s">
        <v>17</v>
      </c>
      <c r="D145" s="4" t="s">
        <v>18</v>
      </c>
      <c r="E145" s="4" t="s">
        <v>22</v>
      </c>
      <c r="F145" s="4" t="s">
        <v>43</v>
      </c>
      <c r="G145" s="4" t="s">
        <v>332</v>
      </c>
      <c r="H145" s="1" t="s">
        <v>333</v>
      </c>
      <c r="I145" s="5">
        <v>258</v>
      </c>
      <c r="J145" s="5">
        <v>4</v>
      </c>
      <c r="K145" s="5">
        <v>262</v>
      </c>
      <c r="L145" s="3"/>
    </row>
    <row r="146" spans="1:12" ht="16.05" customHeight="1" x14ac:dyDescent="0.3">
      <c r="A146" s="6" t="str">
        <f t="shared" si="2"/>
        <v>Pussay</v>
      </c>
      <c r="B146" s="4" t="s">
        <v>16</v>
      </c>
      <c r="C146" s="1" t="s">
        <v>17</v>
      </c>
      <c r="D146" s="4" t="s">
        <v>18</v>
      </c>
      <c r="E146" s="4" t="s">
        <v>22</v>
      </c>
      <c r="F146" s="4" t="s">
        <v>43</v>
      </c>
      <c r="G146" s="4" t="s">
        <v>334</v>
      </c>
      <c r="H146" s="1" t="s">
        <v>335</v>
      </c>
      <c r="I146" s="5">
        <v>2106</v>
      </c>
      <c r="J146" s="5">
        <v>29</v>
      </c>
      <c r="K146" s="5">
        <v>2135</v>
      </c>
      <c r="L146" s="3"/>
    </row>
    <row r="147" spans="1:12" ht="16.05" customHeight="1" x14ac:dyDescent="0.3">
      <c r="A147" s="6" t="str">
        <f t="shared" si="2"/>
        <v>Quincy-sous-Sénart</v>
      </c>
      <c r="B147" s="4" t="s">
        <v>16</v>
      </c>
      <c r="C147" s="1" t="s">
        <v>17</v>
      </c>
      <c r="D147" s="4" t="s">
        <v>18</v>
      </c>
      <c r="E147" s="4" t="s">
        <v>24</v>
      </c>
      <c r="F147" s="4" t="s">
        <v>41</v>
      </c>
      <c r="G147" s="4" t="s">
        <v>336</v>
      </c>
      <c r="H147" s="1" t="s">
        <v>337</v>
      </c>
      <c r="I147" s="5">
        <v>9426</v>
      </c>
      <c r="J147" s="5">
        <v>47</v>
      </c>
      <c r="K147" s="5">
        <v>9473</v>
      </c>
      <c r="L147" s="3"/>
    </row>
    <row r="148" spans="1:12" ht="16.05" customHeight="1" x14ac:dyDescent="0.3">
      <c r="A148" s="6" t="str">
        <f t="shared" si="2"/>
        <v>Richarville</v>
      </c>
      <c r="B148" s="4" t="s">
        <v>16</v>
      </c>
      <c r="C148" s="1" t="s">
        <v>17</v>
      </c>
      <c r="D148" s="4" t="s">
        <v>18</v>
      </c>
      <c r="E148" s="4" t="s">
        <v>22</v>
      </c>
      <c r="F148" s="4" t="s">
        <v>37</v>
      </c>
      <c r="G148" s="4" t="s">
        <v>338</v>
      </c>
      <c r="H148" s="1" t="s">
        <v>339</v>
      </c>
      <c r="I148" s="5">
        <v>393</v>
      </c>
      <c r="J148" s="5">
        <v>11</v>
      </c>
      <c r="K148" s="5">
        <v>404</v>
      </c>
      <c r="L148" s="3"/>
    </row>
    <row r="149" spans="1:12" ht="16.05" customHeight="1" x14ac:dyDescent="0.3">
      <c r="A149" s="6" t="str">
        <f t="shared" si="2"/>
        <v>Ris-Orangis</v>
      </c>
      <c r="B149" s="4" t="s">
        <v>16</v>
      </c>
      <c r="C149" s="1" t="s">
        <v>17</v>
      </c>
      <c r="D149" s="4" t="s">
        <v>18</v>
      </c>
      <c r="E149" s="4" t="s">
        <v>24</v>
      </c>
      <c r="F149" s="4" t="s">
        <v>53</v>
      </c>
      <c r="G149" s="4" t="s">
        <v>340</v>
      </c>
      <c r="H149" s="1" t="s">
        <v>54</v>
      </c>
      <c r="I149" s="5">
        <v>29745</v>
      </c>
      <c r="J149" s="5">
        <v>182</v>
      </c>
      <c r="K149" s="5">
        <v>29927</v>
      </c>
      <c r="L149" s="3"/>
    </row>
    <row r="150" spans="1:12" ht="16.05" customHeight="1" x14ac:dyDescent="0.3">
      <c r="A150" s="6" t="str">
        <f t="shared" si="2"/>
        <v>Roinville</v>
      </c>
      <c r="B150" s="4" t="s">
        <v>16</v>
      </c>
      <c r="C150" s="1" t="s">
        <v>17</v>
      </c>
      <c r="D150" s="4" t="s">
        <v>18</v>
      </c>
      <c r="E150" s="4" t="s">
        <v>22</v>
      </c>
      <c r="F150" s="4" t="s">
        <v>37</v>
      </c>
      <c r="G150" s="4" t="s">
        <v>341</v>
      </c>
      <c r="H150" s="1" t="s">
        <v>342</v>
      </c>
      <c r="I150" s="5">
        <v>1340</v>
      </c>
      <c r="J150" s="5">
        <v>25</v>
      </c>
      <c r="K150" s="5">
        <v>1365</v>
      </c>
      <c r="L150" s="3"/>
    </row>
    <row r="151" spans="1:12" ht="16.05" customHeight="1" x14ac:dyDescent="0.3">
      <c r="A151" s="6" t="str">
        <f t="shared" si="2"/>
        <v>Roinvilliers</v>
      </c>
      <c r="B151" s="4" t="s">
        <v>16</v>
      </c>
      <c r="C151" s="1" t="s">
        <v>17</v>
      </c>
      <c r="D151" s="4" t="s">
        <v>18</v>
      </c>
      <c r="E151" s="4" t="s">
        <v>22</v>
      </c>
      <c r="F151" s="4" t="s">
        <v>43</v>
      </c>
      <c r="G151" s="4" t="s">
        <v>343</v>
      </c>
      <c r="H151" s="1" t="s">
        <v>344</v>
      </c>
      <c r="I151" s="5">
        <v>107</v>
      </c>
      <c r="J151" s="5">
        <v>1</v>
      </c>
      <c r="K151" s="5">
        <v>108</v>
      </c>
      <c r="L151" s="3"/>
    </row>
    <row r="152" spans="1:12" ht="16.05" customHeight="1" x14ac:dyDescent="0.3">
      <c r="A152" s="6" t="str">
        <f t="shared" si="2"/>
        <v>Saclas</v>
      </c>
      <c r="B152" s="4" t="s">
        <v>16</v>
      </c>
      <c r="C152" s="1" t="s">
        <v>17</v>
      </c>
      <c r="D152" s="4" t="s">
        <v>18</v>
      </c>
      <c r="E152" s="4" t="s">
        <v>22</v>
      </c>
      <c r="F152" s="4" t="s">
        <v>43</v>
      </c>
      <c r="G152" s="4" t="s">
        <v>345</v>
      </c>
      <c r="H152" s="1" t="s">
        <v>346</v>
      </c>
      <c r="I152" s="5">
        <v>1859</v>
      </c>
      <c r="J152" s="5">
        <v>24</v>
      </c>
      <c r="K152" s="5">
        <v>1883</v>
      </c>
      <c r="L152" s="3"/>
    </row>
    <row r="153" spans="1:12" ht="16.05" customHeight="1" x14ac:dyDescent="0.3">
      <c r="A153" s="6" t="str">
        <f t="shared" si="2"/>
        <v>Saclay</v>
      </c>
      <c r="B153" s="4" t="s">
        <v>16</v>
      </c>
      <c r="C153" s="1" t="s">
        <v>17</v>
      </c>
      <c r="D153" s="4" t="s">
        <v>18</v>
      </c>
      <c r="E153" s="4" t="s">
        <v>20</v>
      </c>
      <c r="F153" s="4" t="s">
        <v>45</v>
      </c>
      <c r="G153" s="4" t="s">
        <v>347</v>
      </c>
      <c r="H153" s="1" t="s">
        <v>348</v>
      </c>
      <c r="I153" s="5">
        <v>4256</v>
      </c>
      <c r="J153" s="5">
        <v>57</v>
      </c>
      <c r="K153" s="5">
        <v>4313</v>
      </c>
      <c r="L153" s="3"/>
    </row>
    <row r="154" spans="1:12" ht="16.05" customHeight="1" x14ac:dyDescent="0.3">
      <c r="A154" s="6" t="str">
        <f t="shared" si="2"/>
        <v>Saint-Aubin</v>
      </c>
      <c r="B154" s="4" t="s">
        <v>16</v>
      </c>
      <c r="C154" s="1" t="s">
        <v>17</v>
      </c>
      <c r="D154" s="4" t="s">
        <v>18</v>
      </c>
      <c r="E154" s="4" t="s">
        <v>20</v>
      </c>
      <c r="F154" s="4" t="s">
        <v>45</v>
      </c>
      <c r="G154" s="4" t="s">
        <v>349</v>
      </c>
      <c r="H154" s="1" t="s">
        <v>350</v>
      </c>
      <c r="I154" s="5">
        <v>696</v>
      </c>
      <c r="J154" s="5">
        <v>20</v>
      </c>
      <c r="K154" s="5">
        <v>716</v>
      </c>
      <c r="L154" s="3"/>
    </row>
    <row r="155" spans="1:12" ht="16.05" customHeight="1" x14ac:dyDescent="0.3">
      <c r="A155" s="6" t="str">
        <f t="shared" si="2"/>
        <v>Saint-Chéron</v>
      </c>
      <c r="B155" s="4" t="s">
        <v>16</v>
      </c>
      <c r="C155" s="1" t="s">
        <v>17</v>
      </c>
      <c r="D155" s="4" t="s">
        <v>18</v>
      </c>
      <c r="E155" s="4" t="s">
        <v>22</v>
      </c>
      <c r="F155" s="4" t="s">
        <v>37</v>
      </c>
      <c r="G155" s="4" t="s">
        <v>351</v>
      </c>
      <c r="H155" s="1" t="s">
        <v>352</v>
      </c>
      <c r="I155" s="5">
        <v>5238</v>
      </c>
      <c r="J155" s="5">
        <v>79</v>
      </c>
      <c r="K155" s="5">
        <v>5317</v>
      </c>
      <c r="L155" s="3"/>
    </row>
    <row r="156" spans="1:12" ht="16.05" customHeight="1" x14ac:dyDescent="0.3">
      <c r="A156" s="6" t="str">
        <f t="shared" si="2"/>
        <v>Saint-Cyr-la-Rivière</v>
      </c>
      <c r="B156" s="4" t="s">
        <v>16</v>
      </c>
      <c r="C156" s="1" t="s">
        <v>17</v>
      </c>
      <c r="D156" s="4" t="s">
        <v>18</v>
      </c>
      <c r="E156" s="4" t="s">
        <v>22</v>
      </c>
      <c r="F156" s="4" t="s">
        <v>43</v>
      </c>
      <c r="G156" s="4" t="s">
        <v>353</v>
      </c>
      <c r="H156" s="1" t="s">
        <v>354</v>
      </c>
      <c r="I156" s="5">
        <v>524</v>
      </c>
      <c r="J156" s="5">
        <v>9</v>
      </c>
      <c r="K156" s="5">
        <v>533</v>
      </c>
      <c r="L156" s="3"/>
    </row>
    <row r="157" spans="1:12" ht="16.05" customHeight="1" x14ac:dyDescent="0.3">
      <c r="A157" s="6" t="str">
        <f t="shared" si="2"/>
        <v>Saint-Cyr-sous-Dourdan</v>
      </c>
      <c r="B157" s="4" t="s">
        <v>16</v>
      </c>
      <c r="C157" s="1" t="s">
        <v>17</v>
      </c>
      <c r="D157" s="4" t="s">
        <v>18</v>
      </c>
      <c r="E157" s="4" t="s">
        <v>22</v>
      </c>
      <c r="F157" s="4" t="s">
        <v>37</v>
      </c>
      <c r="G157" s="4" t="s">
        <v>355</v>
      </c>
      <c r="H157" s="1" t="s">
        <v>356</v>
      </c>
      <c r="I157" s="5">
        <v>937</v>
      </c>
      <c r="J157" s="5">
        <v>22</v>
      </c>
      <c r="K157" s="5">
        <v>959</v>
      </c>
      <c r="L157" s="3"/>
    </row>
    <row r="158" spans="1:12" ht="16.05" customHeight="1" x14ac:dyDescent="0.3">
      <c r="A158" s="6" t="str">
        <f t="shared" si="2"/>
        <v>Saint-Escobille</v>
      </c>
      <c r="B158" s="4" t="s">
        <v>16</v>
      </c>
      <c r="C158" s="1" t="s">
        <v>17</v>
      </c>
      <c r="D158" s="4" t="s">
        <v>18</v>
      </c>
      <c r="E158" s="4" t="s">
        <v>22</v>
      </c>
      <c r="F158" s="4" t="s">
        <v>43</v>
      </c>
      <c r="G158" s="4" t="s">
        <v>357</v>
      </c>
      <c r="H158" s="1" t="s">
        <v>358</v>
      </c>
      <c r="I158" s="5">
        <v>506</v>
      </c>
      <c r="J158" s="5">
        <v>17</v>
      </c>
      <c r="K158" s="5">
        <v>523</v>
      </c>
      <c r="L158" s="3"/>
    </row>
    <row r="159" spans="1:12" ht="16.05" customHeight="1" x14ac:dyDescent="0.3">
      <c r="A159" s="6" t="str">
        <f t="shared" si="2"/>
        <v>Saint-Germain-lès-Arpajon</v>
      </c>
      <c r="B159" s="4" t="s">
        <v>16</v>
      </c>
      <c r="C159" s="1" t="s">
        <v>17</v>
      </c>
      <c r="D159" s="4" t="s">
        <v>18</v>
      </c>
      <c r="E159" s="4" t="s">
        <v>20</v>
      </c>
      <c r="F159" s="4" t="s">
        <v>29</v>
      </c>
      <c r="G159" s="4" t="s">
        <v>359</v>
      </c>
      <c r="H159" s="1" t="s">
        <v>360</v>
      </c>
      <c r="I159" s="5">
        <v>10983</v>
      </c>
      <c r="J159" s="5">
        <v>77</v>
      </c>
      <c r="K159" s="5">
        <v>11060</v>
      </c>
      <c r="L159" s="3"/>
    </row>
    <row r="160" spans="1:12" ht="16.05" customHeight="1" x14ac:dyDescent="0.3">
      <c r="A160" s="6" t="str">
        <f t="shared" si="2"/>
        <v>Saint-Germain-lès-Corbeil</v>
      </c>
      <c r="B160" s="4" t="s">
        <v>16</v>
      </c>
      <c r="C160" s="1" t="s">
        <v>17</v>
      </c>
      <c r="D160" s="4" t="s">
        <v>18</v>
      </c>
      <c r="E160" s="4" t="s">
        <v>24</v>
      </c>
      <c r="F160" s="4" t="s">
        <v>39</v>
      </c>
      <c r="G160" s="4" t="s">
        <v>361</v>
      </c>
      <c r="H160" s="1" t="s">
        <v>362</v>
      </c>
      <c r="I160" s="5">
        <v>7488</v>
      </c>
      <c r="J160" s="5">
        <v>97</v>
      </c>
      <c r="K160" s="5">
        <v>7585</v>
      </c>
      <c r="L160" s="3"/>
    </row>
    <row r="161" spans="1:12" ht="16.05" customHeight="1" x14ac:dyDescent="0.3">
      <c r="A161" s="6" t="str">
        <f t="shared" si="2"/>
        <v>Saint-Hilaire</v>
      </c>
      <c r="B161" s="4" t="s">
        <v>16</v>
      </c>
      <c r="C161" s="1" t="s">
        <v>17</v>
      </c>
      <c r="D161" s="4" t="s">
        <v>18</v>
      </c>
      <c r="E161" s="4" t="s">
        <v>22</v>
      </c>
      <c r="F161" s="4" t="s">
        <v>43</v>
      </c>
      <c r="G161" s="4" t="s">
        <v>363</v>
      </c>
      <c r="H161" s="1" t="s">
        <v>364</v>
      </c>
      <c r="I161" s="5">
        <v>410</v>
      </c>
      <c r="J161" s="5">
        <v>9</v>
      </c>
      <c r="K161" s="5">
        <v>419</v>
      </c>
      <c r="L161" s="3"/>
    </row>
    <row r="162" spans="1:12" ht="16.05" customHeight="1" x14ac:dyDescent="0.3">
      <c r="A162" s="6" t="str">
        <f t="shared" si="2"/>
        <v>Saint-Jean-de-Beauregard</v>
      </c>
      <c r="B162" s="4" t="s">
        <v>16</v>
      </c>
      <c r="C162" s="1" t="s">
        <v>17</v>
      </c>
      <c r="D162" s="4" t="s">
        <v>18</v>
      </c>
      <c r="E162" s="4" t="s">
        <v>20</v>
      </c>
      <c r="F162" s="4" t="s">
        <v>59</v>
      </c>
      <c r="G162" s="4" t="s">
        <v>365</v>
      </c>
      <c r="H162" s="1" t="s">
        <v>366</v>
      </c>
      <c r="I162" s="5">
        <v>487</v>
      </c>
      <c r="J162" s="5">
        <v>7</v>
      </c>
      <c r="K162" s="5">
        <v>494</v>
      </c>
      <c r="L162" s="3"/>
    </row>
    <row r="163" spans="1:12" ht="16.05" customHeight="1" x14ac:dyDescent="0.3">
      <c r="A163" s="6" t="str">
        <f t="shared" si="2"/>
        <v>Saint-Maurice-Montcouronne</v>
      </c>
      <c r="B163" s="4" t="s">
        <v>16</v>
      </c>
      <c r="C163" s="1" t="s">
        <v>17</v>
      </c>
      <c r="D163" s="4" t="s">
        <v>18</v>
      </c>
      <c r="E163" s="4" t="s">
        <v>20</v>
      </c>
      <c r="F163" s="4" t="s">
        <v>37</v>
      </c>
      <c r="G163" s="4" t="s">
        <v>367</v>
      </c>
      <c r="H163" s="1" t="s">
        <v>368</v>
      </c>
      <c r="I163" s="5">
        <v>1544</v>
      </c>
      <c r="J163" s="5">
        <v>37</v>
      </c>
      <c r="K163" s="5">
        <v>1581</v>
      </c>
      <c r="L163" s="3"/>
    </row>
    <row r="164" spans="1:12" ht="16.05" customHeight="1" x14ac:dyDescent="0.3">
      <c r="A164" s="6" t="str">
        <f t="shared" si="2"/>
        <v>Saint-Michel-sur-Orge</v>
      </c>
      <c r="B164" s="4" t="s">
        <v>16</v>
      </c>
      <c r="C164" s="1" t="s">
        <v>17</v>
      </c>
      <c r="D164" s="4" t="s">
        <v>18</v>
      </c>
      <c r="E164" s="4" t="s">
        <v>20</v>
      </c>
      <c r="F164" s="4" t="s">
        <v>33</v>
      </c>
      <c r="G164" s="4" t="s">
        <v>369</v>
      </c>
      <c r="H164" s="1" t="s">
        <v>370</v>
      </c>
      <c r="I164" s="5">
        <v>20484</v>
      </c>
      <c r="J164" s="5">
        <v>147</v>
      </c>
      <c r="K164" s="5">
        <v>20631</v>
      </c>
      <c r="L164" s="3"/>
    </row>
    <row r="165" spans="1:12" ht="16.05" customHeight="1" x14ac:dyDescent="0.3">
      <c r="A165" s="6" t="str">
        <f t="shared" si="2"/>
        <v>Saint-Pierre-du-Perray</v>
      </c>
      <c r="B165" s="4" t="s">
        <v>16</v>
      </c>
      <c r="C165" s="1" t="s">
        <v>17</v>
      </c>
      <c r="D165" s="4" t="s">
        <v>18</v>
      </c>
      <c r="E165" s="4" t="s">
        <v>24</v>
      </c>
      <c r="F165" s="4" t="s">
        <v>41</v>
      </c>
      <c r="G165" s="4" t="s">
        <v>371</v>
      </c>
      <c r="H165" s="1" t="s">
        <v>372</v>
      </c>
      <c r="I165" s="5">
        <v>11220</v>
      </c>
      <c r="J165" s="5">
        <v>111</v>
      </c>
      <c r="K165" s="5">
        <v>11331</v>
      </c>
      <c r="L165" s="3"/>
    </row>
    <row r="166" spans="1:12" ht="16.05" customHeight="1" x14ac:dyDescent="0.3">
      <c r="A166" s="6" t="str">
        <f t="shared" si="2"/>
        <v>Saint-Sulpice-de-Favières</v>
      </c>
      <c r="B166" s="4" t="s">
        <v>16</v>
      </c>
      <c r="C166" s="1" t="s">
        <v>17</v>
      </c>
      <c r="D166" s="4" t="s">
        <v>18</v>
      </c>
      <c r="E166" s="4" t="s">
        <v>22</v>
      </c>
      <c r="F166" s="4" t="s">
        <v>37</v>
      </c>
      <c r="G166" s="4" t="s">
        <v>373</v>
      </c>
      <c r="H166" s="1" t="s">
        <v>374</v>
      </c>
      <c r="I166" s="5">
        <v>278</v>
      </c>
      <c r="J166" s="5">
        <v>5</v>
      </c>
      <c r="K166" s="5">
        <v>283</v>
      </c>
      <c r="L166" s="3"/>
    </row>
    <row r="167" spans="1:12" ht="16.05" customHeight="1" x14ac:dyDescent="0.3">
      <c r="A167" s="6" t="str">
        <f t="shared" si="2"/>
        <v>Saint-Vrain</v>
      </c>
      <c r="B167" s="4" t="s">
        <v>16</v>
      </c>
      <c r="C167" s="1" t="s">
        <v>17</v>
      </c>
      <c r="D167" s="4" t="s">
        <v>18</v>
      </c>
      <c r="E167" s="4" t="s">
        <v>20</v>
      </c>
      <c r="F167" s="4" t="s">
        <v>33</v>
      </c>
      <c r="G167" s="4" t="s">
        <v>375</v>
      </c>
      <c r="H167" s="1" t="s">
        <v>376</v>
      </c>
      <c r="I167" s="5">
        <v>3059</v>
      </c>
      <c r="J167" s="5">
        <v>52</v>
      </c>
      <c r="K167" s="5">
        <v>3111</v>
      </c>
      <c r="L167" s="3"/>
    </row>
    <row r="168" spans="1:12" ht="16.05" customHeight="1" x14ac:dyDescent="0.3">
      <c r="A168" s="6" t="str">
        <f t="shared" si="2"/>
        <v>Saint-Yon</v>
      </c>
      <c r="B168" s="4" t="s">
        <v>16</v>
      </c>
      <c r="C168" s="1" t="s">
        <v>17</v>
      </c>
      <c r="D168" s="4" t="s">
        <v>18</v>
      </c>
      <c r="E168" s="4" t="s">
        <v>22</v>
      </c>
      <c r="F168" s="4" t="s">
        <v>29</v>
      </c>
      <c r="G168" s="4" t="s">
        <v>377</v>
      </c>
      <c r="H168" s="1" t="s">
        <v>378</v>
      </c>
      <c r="I168" s="5">
        <v>902</v>
      </c>
      <c r="J168" s="5">
        <v>10</v>
      </c>
      <c r="K168" s="5">
        <v>912</v>
      </c>
      <c r="L168" s="3"/>
    </row>
    <row r="169" spans="1:12" ht="16.05" customHeight="1" x14ac:dyDescent="0.3">
      <c r="A169" s="6" t="str">
        <f t="shared" si="2"/>
        <v>Sainte-Geneviève-des-Bois</v>
      </c>
      <c r="B169" s="4" t="s">
        <v>16</v>
      </c>
      <c r="C169" s="1" t="s">
        <v>17</v>
      </c>
      <c r="D169" s="4" t="s">
        <v>18</v>
      </c>
      <c r="E169" s="4" t="s">
        <v>20</v>
      </c>
      <c r="F169" s="4" t="s">
        <v>55</v>
      </c>
      <c r="G169" s="4" t="s">
        <v>379</v>
      </c>
      <c r="H169" s="1" t="s">
        <v>56</v>
      </c>
      <c r="I169" s="5">
        <v>35830</v>
      </c>
      <c r="J169" s="5">
        <v>310</v>
      </c>
      <c r="K169" s="5">
        <v>36140</v>
      </c>
      <c r="L169" s="3"/>
    </row>
    <row r="170" spans="1:12" ht="16.05" customHeight="1" x14ac:dyDescent="0.3">
      <c r="A170" s="6" t="str">
        <f t="shared" si="2"/>
        <v>Saintry-sur-Seine</v>
      </c>
      <c r="B170" s="4" t="s">
        <v>16</v>
      </c>
      <c r="C170" s="1" t="s">
        <v>17</v>
      </c>
      <c r="D170" s="4" t="s">
        <v>18</v>
      </c>
      <c r="E170" s="4" t="s">
        <v>24</v>
      </c>
      <c r="F170" s="4" t="s">
        <v>41</v>
      </c>
      <c r="G170" s="4" t="s">
        <v>380</v>
      </c>
      <c r="H170" s="1" t="s">
        <v>381</v>
      </c>
      <c r="I170" s="5">
        <v>5797</v>
      </c>
      <c r="J170" s="5">
        <v>65</v>
      </c>
      <c r="K170" s="5">
        <v>5862</v>
      </c>
      <c r="L170" s="3"/>
    </row>
    <row r="171" spans="1:12" ht="16.05" customHeight="1" x14ac:dyDescent="0.3">
      <c r="A171" s="6" t="str">
        <f t="shared" si="2"/>
        <v>Saulx-les-Chartreux</v>
      </c>
      <c r="B171" s="4" t="s">
        <v>16</v>
      </c>
      <c r="C171" s="1" t="s">
        <v>17</v>
      </c>
      <c r="D171" s="4" t="s">
        <v>18</v>
      </c>
      <c r="E171" s="4" t="s">
        <v>20</v>
      </c>
      <c r="F171" s="4" t="s">
        <v>16</v>
      </c>
      <c r="G171" s="4" t="s">
        <v>382</v>
      </c>
      <c r="H171" s="1" t="s">
        <v>383</v>
      </c>
      <c r="I171" s="5">
        <v>6416</v>
      </c>
      <c r="J171" s="5">
        <v>56</v>
      </c>
      <c r="K171" s="5">
        <v>6472</v>
      </c>
      <c r="L171" s="3"/>
    </row>
    <row r="172" spans="1:12" ht="16.05" customHeight="1" x14ac:dyDescent="0.3">
      <c r="A172" s="6" t="str">
        <f t="shared" si="2"/>
        <v>Savigny-sur-Orge</v>
      </c>
      <c r="B172" s="4" t="s">
        <v>16</v>
      </c>
      <c r="C172" s="1" t="s">
        <v>17</v>
      </c>
      <c r="D172" s="4" t="s">
        <v>18</v>
      </c>
      <c r="E172" s="4" t="s">
        <v>20</v>
      </c>
      <c r="F172" s="4" t="s">
        <v>57</v>
      </c>
      <c r="G172" s="4" t="s">
        <v>384</v>
      </c>
      <c r="H172" s="1" t="s">
        <v>58</v>
      </c>
      <c r="I172" s="5">
        <v>36577</v>
      </c>
      <c r="J172" s="5">
        <v>246</v>
      </c>
      <c r="K172" s="5">
        <v>36823</v>
      </c>
      <c r="L172" s="3"/>
    </row>
    <row r="173" spans="1:12" ht="16.05" customHeight="1" x14ac:dyDescent="0.3">
      <c r="A173" s="6" t="str">
        <f t="shared" si="2"/>
        <v>Sermaise</v>
      </c>
      <c r="B173" s="4" t="s">
        <v>16</v>
      </c>
      <c r="C173" s="1" t="s">
        <v>17</v>
      </c>
      <c r="D173" s="4" t="s">
        <v>18</v>
      </c>
      <c r="E173" s="4" t="s">
        <v>22</v>
      </c>
      <c r="F173" s="4" t="s">
        <v>37</v>
      </c>
      <c r="G173" s="4" t="s">
        <v>385</v>
      </c>
      <c r="H173" s="1" t="s">
        <v>386</v>
      </c>
      <c r="I173" s="5">
        <v>1610</v>
      </c>
      <c r="J173" s="5">
        <v>38</v>
      </c>
      <c r="K173" s="5">
        <v>1648</v>
      </c>
      <c r="L173" s="3"/>
    </row>
    <row r="174" spans="1:12" ht="16.05" customHeight="1" x14ac:dyDescent="0.3">
      <c r="A174" s="6" t="str">
        <f t="shared" si="2"/>
        <v>Soisy-sur-École</v>
      </c>
      <c r="B174" s="4" t="s">
        <v>16</v>
      </c>
      <c r="C174" s="1" t="s">
        <v>17</v>
      </c>
      <c r="D174" s="4" t="s">
        <v>18</v>
      </c>
      <c r="E174" s="4" t="s">
        <v>24</v>
      </c>
      <c r="F174" s="4" t="s">
        <v>50</v>
      </c>
      <c r="G174" s="4" t="s">
        <v>387</v>
      </c>
      <c r="H174" s="1" t="s">
        <v>388</v>
      </c>
      <c r="I174" s="5">
        <v>1282</v>
      </c>
      <c r="J174" s="5">
        <v>22</v>
      </c>
      <c r="K174" s="5">
        <v>1304</v>
      </c>
      <c r="L174" s="3"/>
    </row>
    <row r="175" spans="1:12" ht="16.05" customHeight="1" x14ac:dyDescent="0.3">
      <c r="A175" s="6" t="str">
        <f t="shared" si="2"/>
        <v>Soisy-sur-Seine</v>
      </c>
      <c r="B175" s="4" t="s">
        <v>16</v>
      </c>
      <c r="C175" s="1" t="s">
        <v>17</v>
      </c>
      <c r="D175" s="4" t="s">
        <v>18</v>
      </c>
      <c r="E175" s="4" t="s">
        <v>24</v>
      </c>
      <c r="F175" s="4" t="s">
        <v>39</v>
      </c>
      <c r="G175" s="4" t="s">
        <v>389</v>
      </c>
      <c r="H175" s="1" t="s">
        <v>390</v>
      </c>
      <c r="I175" s="5">
        <v>7213</v>
      </c>
      <c r="J175" s="5">
        <v>138</v>
      </c>
      <c r="K175" s="5">
        <v>7351</v>
      </c>
      <c r="L175" s="3"/>
    </row>
    <row r="176" spans="1:12" ht="16.05" customHeight="1" x14ac:dyDescent="0.3">
      <c r="A176" s="6" t="str">
        <f t="shared" si="2"/>
        <v>Souzy-la-Briche</v>
      </c>
      <c r="B176" s="4" t="s">
        <v>16</v>
      </c>
      <c r="C176" s="1" t="s">
        <v>17</v>
      </c>
      <c r="D176" s="4" t="s">
        <v>18</v>
      </c>
      <c r="E176" s="4" t="s">
        <v>22</v>
      </c>
      <c r="F176" s="4" t="s">
        <v>37</v>
      </c>
      <c r="G176" s="4" t="s">
        <v>391</v>
      </c>
      <c r="H176" s="1" t="s">
        <v>392</v>
      </c>
      <c r="I176" s="5">
        <v>441</v>
      </c>
      <c r="J176" s="5">
        <v>9</v>
      </c>
      <c r="K176" s="5">
        <v>450</v>
      </c>
      <c r="L176" s="3"/>
    </row>
    <row r="177" spans="1:12" ht="16.05" customHeight="1" x14ac:dyDescent="0.3">
      <c r="A177" s="6" t="str">
        <f t="shared" si="2"/>
        <v>Tigery</v>
      </c>
      <c r="B177" s="4" t="s">
        <v>16</v>
      </c>
      <c r="C177" s="1" t="s">
        <v>17</v>
      </c>
      <c r="D177" s="4" t="s">
        <v>18</v>
      </c>
      <c r="E177" s="4" t="s">
        <v>24</v>
      </c>
      <c r="F177" s="4" t="s">
        <v>41</v>
      </c>
      <c r="G177" s="4" t="s">
        <v>393</v>
      </c>
      <c r="H177" s="1" t="s">
        <v>394</v>
      </c>
      <c r="I177" s="5">
        <v>4294</v>
      </c>
      <c r="J177" s="5">
        <v>76</v>
      </c>
      <c r="K177" s="5">
        <v>4370</v>
      </c>
      <c r="L177" s="3"/>
    </row>
    <row r="178" spans="1:12" ht="16.05" customHeight="1" x14ac:dyDescent="0.3">
      <c r="A178" s="6" t="str">
        <f t="shared" si="2"/>
        <v>Torfou</v>
      </c>
      <c r="B178" s="4" t="s">
        <v>16</v>
      </c>
      <c r="C178" s="1" t="s">
        <v>17</v>
      </c>
      <c r="D178" s="4" t="s">
        <v>18</v>
      </c>
      <c r="E178" s="4" t="s">
        <v>22</v>
      </c>
      <c r="F178" s="4" t="s">
        <v>29</v>
      </c>
      <c r="G178" s="4" t="s">
        <v>395</v>
      </c>
      <c r="H178" s="1" t="s">
        <v>396</v>
      </c>
      <c r="I178" s="5">
        <v>274</v>
      </c>
      <c r="J178" s="5">
        <v>10</v>
      </c>
      <c r="K178" s="5">
        <v>284</v>
      </c>
      <c r="L178" s="3"/>
    </row>
    <row r="179" spans="1:12" ht="16.05" customHeight="1" x14ac:dyDescent="0.3">
      <c r="A179" s="6" t="str">
        <f t="shared" si="2"/>
        <v>Les Ulis</v>
      </c>
      <c r="B179" s="4" t="s">
        <v>16</v>
      </c>
      <c r="C179" s="1" t="s">
        <v>17</v>
      </c>
      <c r="D179" s="4" t="s">
        <v>18</v>
      </c>
      <c r="E179" s="4" t="s">
        <v>20</v>
      </c>
      <c r="F179" s="4" t="s">
        <v>59</v>
      </c>
      <c r="G179" s="4" t="s">
        <v>397</v>
      </c>
      <c r="H179" s="1" t="s">
        <v>60</v>
      </c>
      <c r="I179" s="5">
        <v>25024</v>
      </c>
      <c r="J179" s="5">
        <v>150</v>
      </c>
      <c r="K179" s="5">
        <v>25174</v>
      </c>
      <c r="L179" s="3"/>
    </row>
    <row r="180" spans="1:12" ht="16.05" customHeight="1" x14ac:dyDescent="0.3">
      <c r="A180" s="6" t="str">
        <f t="shared" si="2"/>
        <v>Le Val-Saint-Germain</v>
      </c>
      <c r="B180" s="4" t="s">
        <v>16</v>
      </c>
      <c r="C180" s="1" t="s">
        <v>17</v>
      </c>
      <c r="D180" s="4" t="s">
        <v>18</v>
      </c>
      <c r="E180" s="4" t="s">
        <v>22</v>
      </c>
      <c r="F180" s="4" t="s">
        <v>37</v>
      </c>
      <c r="G180" s="4" t="s">
        <v>398</v>
      </c>
      <c r="H180" s="1" t="s">
        <v>399</v>
      </c>
      <c r="I180" s="5">
        <v>1486</v>
      </c>
      <c r="J180" s="5">
        <v>32</v>
      </c>
      <c r="K180" s="5">
        <v>1518</v>
      </c>
      <c r="L180" s="3"/>
    </row>
    <row r="181" spans="1:12" ht="16.05" customHeight="1" x14ac:dyDescent="0.3">
      <c r="A181" s="6" t="str">
        <f t="shared" si="2"/>
        <v>Valpuiseaux</v>
      </c>
      <c r="B181" s="4" t="s">
        <v>16</v>
      </c>
      <c r="C181" s="1" t="s">
        <v>17</v>
      </c>
      <c r="D181" s="4" t="s">
        <v>18</v>
      </c>
      <c r="E181" s="4" t="s">
        <v>22</v>
      </c>
      <c r="F181" s="4" t="s">
        <v>43</v>
      </c>
      <c r="G181" s="4" t="s">
        <v>400</v>
      </c>
      <c r="H181" s="1" t="s">
        <v>401</v>
      </c>
      <c r="I181" s="5">
        <v>620</v>
      </c>
      <c r="J181" s="5">
        <v>12</v>
      </c>
      <c r="K181" s="5">
        <v>632</v>
      </c>
      <c r="L181" s="3"/>
    </row>
    <row r="182" spans="1:12" ht="16.05" customHeight="1" x14ac:dyDescent="0.3">
      <c r="A182" s="6" t="str">
        <f t="shared" si="2"/>
        <v>Varennes-Jarcy</v>
      </c>
      <c r="B182" s="4" t="s">
        <v>16</v>
      </c>
      <c r="C182" s="1" t="s">
        <v>17</v>
      </c>
      <c r="D182" s="4" t="s">
        <v>18</v>
      </c>
      <c r="E182" s="4" t="s">
        <v>24</v>
      </c>
      <c r="F182" s="4" t="s">
        <v>41</v>
      </c>
      <c r="G182" s="4" t="s">
        <v>402</v>
      </c>
      <c r="H182" s="1" t="s">
        <v>403</v>
      </c>
      <c r="I182" s="5">
        <v>2300</v>
      </c>
      <c r="J182" s="5">
        <v>31</v>
      </c>
      <c r="K182" s="5">
        <v>2331</v>
      </c>
      <c r="L182" s="3"/>
    </row>
    <row r="183" spans="1:12" ht="16.05" customHeight="1" x14ac:dyDescent="0.3">
      <c r="A183" s="6" t="str">
        <f t="shared" si="2"/>
        <v>Vaugrigneuse</v>
      </c>
      <c r="B183" s="4" t="s">
        <v>16</v>
      </c>
      <c r="C183" s="1" t="s">
        <v>17</v>
      </c>
      <c r="D183" s="4" t="s">
        <v>18</v>
      </c>
      <c r="E183" s="4" t="s">
        <v>20</v>
      </c>
      <c r="F183" s="4" t="s">
        <v>37</v>
      </c>
      <c r="G183" s="4" t="s">
        <v>404</v>
      </c>
      <c r="H183" s="1" t="s">
        <v>405</v>
      </c>
      <c r="I183" s="5">
        <v>1355</v>
      </c>
      <c r="J183" s="5">
        <v>31</v>
      </c>
      <c r="K183" s="5">
        <v>1386</v>
      </c>
      <c r="L183" s="3"/>
    </row>
    <row r="184" spans="1:12" ht="16.05" customHeight="1" x14ac:dyDescent="0.3">
      <c r="A184" s="6" t="str">
        <f t="shared" si="2"/>
        <v>Vauhallan</v>
      </c>
      <c r="B184" s="4" t="s">
        <v>16</v>
      </c>
      <c r="C184" s="1" t="s">
        <v>17</v>
      </c>
      <c r="D184" s="4" t="s">
        <v>18</v>
      </c>
      <c r="E184" s="4" t="s">
        <v>20</v>
      </c>
      <c r="F184" s="4" t="s">
        <v>45</v>
      </c>
      <c r="G184" s="4" t="s">
        <v>406</v>
      </c>
      <c r="H184" s="1" t="s">
        <v>407</v>
      </c>
      <c r="I184" s="5">
        <v>2064</v>
      </c>
      <c r="J184" s="5">
        <v>32</v>
      </c>
      <c r="K184" s="5">
        <v>2096</v>
      </c>
      <c r="L184" s="3"/>
    </row>
    <row r="185" spans="1:12" ht="16.05" customHeight="1" x14ac:dyDescent="0.3">
      <c r="A185" s="6" t="str">
        <f t="shared" si="2"/>
        <v>Vayres-sur-Essonne</v>
      </c>
      <c r="B185" s="4" t="s">
        <v>16</v>
      </c>
      <c r="C185" s="1" t="s">
        <v>17</v>
      </c>
      <c r="D185" s="4" t="s">
        <v>18</v>
      </c>
      <c r="E185" s="4" t="s">
        <v>22</v>
      </c>
      <c r="F185" s="4" t="s">
        <v>43</v>
      </c>
      <c r="G185" s="4" t="s">
        <v>408</v>
      </c>
      <c r="H185" s="1" t="s">
        <v>409</v>
      </c>
      <c r="I185" s="5">
        <v>959</v>
      </c>
      <c r="J185" s="5">
        <v>68</v>
      </c>
      <c r="K185" s="5">
        <v>1027</v>
      </c>
      <c r="L185" s="3"/>
    </row>
    <row r="186" spans="1:12" ht="16.05" customHeight="1" x14ac:dyDescent="0.3">
      <c r="A186" s="6" t="str">
        <f t="shared" si="2"/>
        <v>Verrières-le-Buisson</v>
      </c>
      <c r="B186" s="4" t="s">
        <v>16</v>
      </c>
      <c r="C186" s="1" t="s">
        <v>17</v>
      </c>
      <c r="D186" s="4" t="s">
        <v>18</v>
      </c>
      <c r="E186" s="4" t="s">
        <v>20</v>
      </c>
      <c r="F186" s="4" t="s">
        <v>45</v>
      </c>
      <c r="G186" s="4" t="s">
        <v>410</v>
      </c>
      <c r="H186" s="1" t="s">
        <v>411</v>
      </c>
      <c r="I186" s="5">
        <v>14888</v>
      </c>
      <c r="J186" s="5">
        <v>360</v>
      </c>
      <c r="K186" s="5">
        <v>15248</v>
      </c>
      <c r="L186" s="3"/>
    </row>
    <row r="187" spans="1:12" ht="16.05" customHeight="1" x14ac:dyDescent="0.3">
      <c r="A187" s="6" t="str">
        <f t="shared" si="2"/>
        <v>Vert-le-Grand</v>
      </c>
      <c r="B187" s="4" t="s">
        <v>16</v>
      </c>
      <c r="C187" s="1" t="s">
        <v>17</v>
      </c>
      <c r="D187" s="4" t="s">
        <v>18</v>
      </c>
      <c r="E187" s="4" t="s">
        <v>24</v>
      </c>
      <c r="F187" s="4" t="s">
        <v>53</v>
      </c>
      <c r="G187" s="4" t="s">
        <v>412</v>
      </c>
      <c r="H187" s="1" t="s">
        <v>413</v>
      </c>
      <c r="I187" s="5">
        <v>2262</v>
      </c>
      <c r="J187" s="5">
        <v>27</v>
      </c>
      <c r="K187" s="5">
        <v>2289</v>
      </c>
      <c r="L187" s="3"/>
    </row>
    <row r="188" spans="1:12" ht="16.05" customHeight="1" x14ac:dyDescent="0.3">
      <c r="A188" s="6" t="str">
        <f t="shared" si="2"/>
        <v>Vert-le-Petit</v>
      </c>
      <c r="B188" s="4" t="s">
        <v>16</v>
      </c>
      <c r="C188" s="1" t="s">
        <v>17</v>
      </c>
      <c r="D188" s="4" t="s">
        <v>18</v>
      </c>
      <c r="E188" s="4" t="s">
        <v>24</v>
      </c>
      <c r="F188" s="4" t="s">
        <v>53</v>
      </c>
      <c r="G188" s="4" t="s">
        <v>414</v>
      </c>
      <c r="H188" s="1" t="s">
        <v>415</v>
      </c>
      <c r="I188" s="5">
        <v>2818</v>
      </c>
      <c r="J188" s="5">
        <v>38</v>
      </c>
      <c r="K188" s="5">
        <v>2856</v>
      </c>
      <c r="L188" s="3"/>
    </row>
    <row r="189" spans="1:12" ht="16.05" customHeight="1" x14ac:dyDescent="0.3">
      <c r="A189" s="6" t="str">
        <f t="shared" si="2"/>
        <v>Videlles</v>
      </c>
      <c r="B189" s="4" t="s">
        <v>16</v>
      </c>
      <c r="C189" s="1" t="s">
        <v>17</v>
      </c>
      <c r="D189" s="4" t="s">
        <v>18</v>
      </c>
      <c r="E189" s="4" t="s">
        <v>22</v>
      </c>
      <c r="F189" s="4" t="s">
        <v>50</v>
      </c>
      <c r="G189" s="4" t="s">
        <v>416</v>
      </c>
      <c r="H189" s="1" t="s">
        <v>417</v>
      </c>
      <c r="I189" s="5">
        <v>595</v>
      </c>
      <c r="J189" s="5">
        <v>17</v>
      </c>
      <c r="K189" s="5">
        <v>612</v>
      </c>
      <c r="L189" s="3"/>
    </row>
    <row r="190" spans="1:12" ht="16.05" customHeight="1" x14ac:dyDescent="0.3">
      <c r="A190" s="6" t="str">
        <f t="shared" si="2"/>
        <v>Vigneux-sur-Seine</v>
      </c>
      <c r="B190" s="4" t="s">
        <v>16</v>
      </c>
      <c r="C190" s="1" t="s">
        <v>17</v>
      </c>
      <c r="D190" s="4" t="s">
        <v>18</v>
      </c>
      <c r="E190" s="4" t="s">
        <v>24</v>
      </c>
      <c r="F190" s="4" t="s">
        <v>61</v>
      </c>
      <c r="G190" s="4" t="s">
        <v>418</v>
      </c>
      <c r="H190" s="1" t="s">
        <v>62</v>
      </c>
      <c r="I190" s="5">
        <v>31394</v>
      </c>
      <c r="J190" s="5">
        <v>181</v>
      </c>
      <c r="K190" s="5">
        <v>31575</v>
      </c>
      <c r="L190" s="3"/>
    </row>
    <row r="191" spans="1:12" ht="16.05" customHeight="1" x14ac:dyDescent="0.3">
      <c r="A191" s="6" t="str">
        <f t="shared" si="2"/>
        <v>Villabé</v>
      </c>
      <c r="B191" s="4" t="s">
        <v>16</v>
      </c>
      <c r="C191" s="1" t="s">
        <v>17</v>
      </c>
      <c r="D191" s="4" t="s">
        <v>18</v>
      </c>
      <c r="E191" s="4" t="s">
        <v>24</v>
      </c>
      <c r="F191" s="4" t="s">
        <v>35</v>
      </c>
      <c r="G191" s="4" t="s">
        <v>419</v>
      </c>
      <c r="H191" s="1" t="s">
        <v>420</v>
      </c>
      <c r="I191" s="5">
        <v>5487</v>
      </c>
      <c r="J191" s="5">
        <v>43</v>
      </c>
      <c r="K191" s="5">
        <v>5530</v>
      </c>
      <c r="L191" s="3"/>
    </row>
    <row r="192" spans="1:12" ht="16.05" customHeight="1" x14ac:dyDescent="0.3">
      <c r="A192" s="6" t="str">
        <f t="shared" si="2"/>
        <v>La Ville-du-Bois</v>
      </c>
      <c r="B192" s="4" t="s">
        <v>16</v>
      </c>
      <c r="C192" s="1" t="s">
        <v>17</v>
      </c>
      <c r="D192" s="4" t="s">
        <v>18</v>
      </c>
      <c r="E192" s="4" t="s">
        <v>20</v>
      </c>
      <c r="F192" s="4" t="s">
        <v>16</v>
      </c>
      <c r="G192" s="4" t="s">
        <v>421</v>
      </c>
      <c r="H192" s="1" t="s">
        <v>422</v>
      </c>
      <c r="I192" s="5">
        <v>8010</v>
      </c>
      <c r="J192" s="5">
        <v>65</v>
      </c>
      <c r="K192" s="5">
        <v>8075</v>
      </c>
      <c r="L192" s="3"/>
    </row>
    <row r="193" spans="1:12" ht="16.05" customHeight="1" x14ac:dyDescent="0.3">
      <c r="A193" s="6" t="str">
        <f t="shared" si="2"/>
        <v>Villebon-sur-Yvette</v>
      </c>
      <c r="B193" s="4" t="s">
        <v>16</v>
      </c>
      <c r="C193" s="1" t="s">
        <v>17</v>
      </c>
      <c r="D193" s="4" t="s">
        <v>18</v>
      </c>
      <c r="E193" s="4" t="s">
        <v>20</v>
      </c>
      <c r="F193" s="4" t="s">
        <v>59</v>
      </c>
      <c r="G193" s="4" t="s">
        <v>423</v>
      </c>
      <c r="H193" s="1" t="s">
        <v>424</v>
      </c>
      <c r="I193" s="5">
        <v>10466</v>
      </c>
      <c r="J193" s="5">
        <v>165</v>
      </c>
      <c r="K193" s="5">
        <v>10631</v>
      </c>
      <c r="L193" s="3"/>
    </row>
    <row r="194" spans="1:12" ht="16.05" customHeight="1" x14ac:dyDescent="0.3">
      <c r="A194" s="6" t="str">
        <f t="shared" si="2"/>
        <v>Villeconin</v>
      </c>
      <c r="B194" s="4" t="s">
        <v>16</v>
      </c>
      <c r="C194" s="1" t="s">
        <v>17</v>
      </c>
      <c r="D194" s="4" t="s">
        <v>18</v>
      </c>
      <c r="E194" s="4" t="s">
        <v>22</v>
      </c>
      <c r="F194" s="4" t="s">
        <v>37</v>
      </c>
      <c r="G194" s="4" t="s">
        <v>425</v>
      </c>
      <c r="H194" s="1" t="s">
        <v>426</v>
      </c>
      <c r="I194" s="5">
        <v>726</v>
      </c>
      <c r="J194" s="5">
        <v>22</v>
      </c>
      <c r="K194" s="5">
        <v>748</v>
      </c>
      <c r="L194" s="3"/>
    </row>
    <row r="195" spans="1:12" ht="16.05" customHeight="1" x14ac:dyDescent="0.3">
      <c r="A195" s="6" t="str">
        <f t="shared" si="2"/>
        <v>Villejust</v>
      </c>
      <c r="B195" s="4" t="s">
        <v>16</v>
      </c>
      <c r="C195" s="1" t="s">
        <v>17</v>
      </c>
      <c r="D195" s="4" t="s">
        <v>18</v>
      </c>
      <c r="E195" s="4" t="s">
        <v>20</v>
      </c>
      <c r="F195" s="4" t="s">
        <v>59</v>
      </c>
      <c r="G195" s="4" t="s">
        <v>427</v>
      </c>
      <c r="H195" s="1" t="s">
        <v>428</v>
      </c>
      <c r="I195" s="5">
        <v>2425</v>
      </c>
      <c r="J195" s="5">
        <v>18</v>
      </c>
      <c r="K195" s="5">
        <v>2443</v>
      </c>
      <c r="L195" s="3"/>
    </row>
    <row r="196" spans="1:12" ht="16.05" customHeight="1" x14ac:dyDescent="0.3">
      <c r="A196" s="6" t="str">
        <f t="shared" si="2"/>
        <v>Villemoisson-sur-Orge</v>
      </c>
      <c r="B196" s="4" t="s">
        <v>16</v>
      </c>
      <c r="C196" s="1" t="s">
        <v>17</v>
      </c>
      <c r="D196" s="4" t="s">
        <v>18</v>
      </c>
      <c r="E196" s="4" t="s">
        <v>20</v>
      </c>
      <c r="F196" s="4" t="s">
        <v>55</v>
      </c>
      <c r="G196" s="4" t="s">
        <v>429</v>
      </c>
      <c r="H196" s="1" t="s">
        <v>430</v>
      </c>
      <c r="I196" s="5">
        <v>7058</v>
      </c>
      <c r="J196" s="5">
        <v>90</v>
      </c>
      <c r="K196" s="5">
        <v>7148</v>
      </c>
      <c r="L196" s="3"/>
    </row>
    <row r="197" spans="1:12" ht="16.05" customHeight="1" x14ac:dyDescent="0.3">
      <c r="A197" s="6" t="str">
        <f t="shared" si="2"/>
        <v>Villeneuve-sur-Auvers</v>
      </c>
      <c r="B197" s="4" t="s">
        <v>16</v>
      </c>
      <c r="C197" s="1" t="s">
        <v>17</v>
      </c>
      <c r="D197" s="4" t="s">
        <v>18</v>
      </c>
      <c r="E197" s="4" t="s">
        <v>22</v>
      </c>
      <c r="F197" s="4" t="s">
        <v>43</v>
      </c>
      <c r="G197" s="4" t="s">
        <v>431</v>
      </c>
      <c r="H197" s="1" t="s">
        <v>432</v>
      </c>
      <c r="I197" s="5">
        <v>604</v>
      </c>
      <c r="J197" s="5">
        <v>7</v>
      </c>
      <c r="K197" s="5">
        <v>611</v>
      </c>
      <c r="L197" s="3"/>
    </row>
    <row r="198" spans="1:12" ht="16.05" customHeight="1" x14ac:dyDescent="0.3">
      <c r="A198" s="6" t="str">
        <f t="shared" si="2"/>
        <v>Villiers-le-Bâcle</v>
      </c>
      <c r="B198" s="4" t="s">
        <v>16</v>
      </c>
      <c r="C198" s="1" t="s">
        <v>17</v>
      </c>
      <c r="D198" s="4" t="s">
        <v>18</v>
      </c>
      <c r="E198" s="4" t="s">
        <v>20</v>
      </c>
      <c r="F198" s="4" t="s">
        <v>45</v>
      </c>
      <c r="G198" s="4" t="s">
        <v>433</v>
      </c>
      <c r="H198" s="1" t="s">
        <v>434</v>
      </c>
      <c r="I198" s="5">
        <v>1212</v>
      </c>
      <c r="J198" s="5">
        <v>17</v>
      </c>
      <c r="K198" s="5">
        <v>1229</v>
      </c>
      <c r="L198" s="3"/>
    </row>
    <row r="199" spans="1:12" ht="16.05" customHeight="1" x14ac:dyDescent="0.3">
      <c r="A199" s="6" t="str">
        <f t="shared" si="2"/>
        <v>Villiers-sur-Orge</v>
      </c>
      <c r="B199" s="4" t="s">
        <v>16</v>
      </c>
      <c r="C199" s="1" t="s">
        <v>17</v>
      </c>
      <c r="D199" s="4" t="s">
        <v>18</v>
      </c>
      <c r="E199" s="4" t="s">
        <v>20</v>
      </c>
      <c r="F199" s="4" t="s">
        <v>55</v>
      </c>
      <c r="G199" s="4" t="s">
        <v>435</v>
      </c>
      <c r="H199" s="1" t="s">
        <v>436</v>
      </c>
      <c r="I199" s="5">
        <v>4600</v>
      </c>
      <c r="J199" s="5">
        <v>39</v>
      </c>
      <c r="K199" s="5">
        <v>4639</v>
      </c>
      <c r="L199" s="3"/>
    </row>
    <row r="200" spans="1:12" ht="16.05" customHeight="1" x14ac:dyDescent="0.3">
      <c r="A200" s="6" t="str">
        <f t="shared" si="2"/>
        <v>Viry-Châtillon</v>
      </c>
      <c r="B200" s="4" t="s">
        <v>16</v>
      </c>
      <c r="C200" s="1" t="s">
        <v>17</v>
      </c>
      <c r="D200" s="4" t="s">
        <v>18</v>
      </c>
      <c r="E200" s="4" t="s">
        <v>24</v>
      </c>
      <c r="F200" s="4" t="s">
        <v>63</v>
      </c>
      <c r="G200" s="4" t="s">
        <v>437</v>
      </c>
      <c r="H200" s="1" t="s">
        <v>64</v>
      </c>
      <c r="I200" s="5">
        <v>30865</v>
      </c>
      <c r="J200" s="5">
        <v>214</v>
      </c>
      <c r="K200" s="5">
        <v>31079</v>
      </c>
      <c r="L200" s="3"/>
    </row>
    <row r="201" spans="1:12" ht="16.05" customHeight="1" x14ac:dyDescent="0.3">
      <c r="A201" s="6" t="str">
        <f t="shared" si="2"/>
        <v>Wissous</v>
      </c>
      <c r="B201" s="4" t="s">
        <v>16</v>
      </c>
      <c r="C201" s="1" t="s">
        <v>17</v>
      </c>
      <c r="D201" s="4" t="s">
        <v>18</v>
      </c>
      <c r="E201" s="4" t="s">
        <v>20</v>
      </c>
      <c r="F201" s="4" t="s">
        <v>57</v>
      </c>
      <c r="G201" s="4" t="s">
        <v>438</v>
      </c>
      <c r="H201" s="1" t="s">
        <v>439</v>
      </c>
      <c r="I201" s="5">
        <v>7133</v>
      </c>
      <c r="J201" s="5">
        <v>69</v>
      </c>
      <c r="K201" s="5">
        <v>7202</v>
      </c>
      <c r="L201" s="3"/>
    </row>
    <row r="202" spans="1:12" ht="16.05" customHeight="1" x14ac:dyDescent="0.3">
      <c r="A202" s="6" t="str">
        <f>H202</f>
        <v>Yerres</v>
      </c>
      <c r="B202" s="4" t="s">
        <v>16</v>
      </c>
      <c r="C202" s="1" t="s">
        <v>17</v>
      </c>
      <c r="D202" s="4" t="s">
        <v>18</v>
      </c>
      <c r="E202" s="4" t="s">
        <v>24</v>
      </c>
      <c r="F202" s="4" t="s">
        <v>65</v>
      </c>
      <c r="G202" s="4" t="s">
        <v>440</v>
      </c>
      <c r="H202" s="1" t="s">
        <v>66</v>
      </c>
      <c r="I202" s="5">
        <v>29318</v>
      </c>
      <c r="J202" s="5">
        <v>209</v>
      </c>
      <c r="K202" s="5">
        <v>29527</v>
      </c>
      <c r="L202" s="3"/>
    </row>
    <row r="203" spans="1:12" ht="409.6" customHeight="1" x14ac:dyDescent="0.3">
      <c r="B203" s="3"/>
      <c r="C203" s="3"/>
      <c r="D203" s="3"/>
      <c r="E203" s="3"/>
      <c r="F203" s="3"/>
      <c r="G203" s="3"/>
      <c r="H203" s="3"/>
      <c r="I203" s="3"/>
      <c r="J203" s="3"/>
      <c r="K203" s="3"/>
      <c r="L203" s="3"/>
    </row>
  </sheetData>
  <sheetProtection sheet="1" objects="1" scenarios="1"/>
  <mergeCells count="7">
    <mergeCell ref="C6:L6"/>
    <mergeCell ref="B7:L7"/>
    <mergeCell ref="B1:L1"/>
    <mergeCell ref="B2:L2"/>
    <mergeCell ref="B3:L3"/>
    <mergeCell ref="B4:L4"/>
    <mergeCell ref="B5:L5"/>
  </mergeCells>
  <pageMargins left="0" right="0" top="0" bottom="0"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K13"/>
  <sheetViews>
    <sheetView workbookViewId="0">
      <selection sqref="A1:K1"/>
    </sheetView>
  </sheetViews>
  <sheetFormatPr baseColWidth="10" defaultColWidth="8.88671875" defaultRowHeight="14.4" x14ac:dyDescent="0.3"/>
  <cols>
    <col min="1" max="1" width="11.6640625" customWidth="1"/>
    <col min="2" max="2" width="25" customWidth="1"/>
    <col min="3" max="3" width="11.6640625" customWidth="1"/>
    <col min="4" max="4" width="13.33203125" customWidth="1"/>
    <col min="5" max="5" width="41.6640625" customWidth="1"/>
    <col min="6" max="6" width="8.33203125" customWidth="1"/>
    <col min="7" max="7" width="33.33203125" customWidth="1"/>
    <col min="8" max="8" width="11.6640625" customWidth="1"/>
    <col min="9" max="9" width="13.33203125" customWidth="1"/>
    <col min="10" max="10" width="11.6640625" customWidth="1"/>
    <col min="11" max="11" width="18.33203125" customWidth="1"/>
  </cols>
  <sheetData>
    <row r="1" spans="1:11" ht="13.05" customHeight="1" x14ac:dyDescent="0.3">
      <c r="A1" s="26" t="s">
        <v>441</v>
      </c>
      <c r="B1" s="26"/>
      <c r="C1" s="26"/>
      <c r="D1" s="26"/>
      <c r="E1" s="26"/>
      <c r="F1" s="26"/>
      <c r="G1" s="26"/>
      <c r="H1" s="26"/>
      <c r="I1" s="26"/>
      <c r="J1" s="26"/>
      <c r="K1" s="26"/>
    </row>
    <row r="2" spans="1:11" ht="13.05" customHeight="1" x14ac:dyDescent="0.3">
      <c r="A2" s="27" t="s">
        <v>1</v>
      </c>
      <c r="B2" s="27"/>
      <c r="C2" s="27"/>
      <c r="D2" s="27"/>
      <c r="E2" s="27"/>
      <c r="F2" s="27"/>
      <c r="G2" s="27"/>
      <c r="H2" s="27"/>
      <c r="I2" s="27"/>
      <c r="J2" s="27"/>
      <c r="K2" s="27"/>
    </row>
    <row r="3" spans="1:11" ht="13.05" customHeight="1" x14ac:dyDescent="0.3">
      <c r="A3" s="25" t="s">
        <v>2</v>
      </c>
      <c r="B3" s="25"/>
      <c r="C3" s="25"/>
      <c r="D3" s="25"/>
      <c r="E3" s="25"/>
      <c r="F3" s="25"/>
      <c r="G3" s="25"/>
      <c r="H3" s="25"/>
      <c r="I3" s="25"/>
      <c r="J3" s="25"/>
      <c r="K3" s="25"/>
    </row>
    <row r="4" spans="1:11" ht="13.05" customHeight="1" x14ac:dyDescent="0.3">
      <c r="A4" s="27" t="s">
        <v>3</v>
      </c>
      <c r="B4" s="27"/>
      <c r="C4" s="27"/>
      <c r="D4" s="27"/>
      <c r="E4" s="27"/>
      <c r="F4" s="27"/>
      <c r="G4" s="27"/>
      <c r="H4" s="27"/>
      <c r="I4" s="27"/>
      <c r="J4" s="27"/>
      <c r="K4" s="27"/>
    </row>
    <row r="5" spans="1:11" ht="13.05" customHeight="1" x14ac:dyDescent="0.3">
      <c r="A5" s="27" t="s">
        <v>4</v>
      </c>
      <c r="B5" s="27"/>
      <c r="C5" s="27"/>
      <c r="D5" s="27"/>
      <c r="E5" s="27"/>
      <c r="F5" s="27"/>
      <c r="G5" s="27"/>
      <c r="H5" s="27"/>
      <c r="I5" s="27"/>
      <c r="J5" s="27"/>
      <c r="K5" s="27"/>
    </row>
    <row r="6" spans="1:11" ht="13.05" customHeight="1" x14ac:dyDescent="0.3">
      <c r="A6" s="2" t="s">
        <v>5</v>
      </c>
      <c r="B6" s="24" t="s">
        <v>6</v>
      </c>
      <c r="C6" s="24"/>
      <c r="D6" s="24"/>
      <c r="E6" s="24"/>
      <c r="F6" s="24"/>
      <c r="G6" s="24"/>
      <c r="H6" s="24"/>
      <c r="I6" s="24"/>
      <c r="J6" s="24"/>
      <c r="K6" s="24"/>
    </row>
    <row r="7" spans="1:11" ht="13.05" customHeight="1" x14ac:dyDescent="0.3">
      <c r="A7" s="25"/>
      <c r="B7" s="25"/>
      <c r="C7" s="25"/>
      <c r="D7" s="25"/>
      <c r="E7" s="25"/>
      <c r="F7" s="25"/>
      <c r="G7" s="25"/>
      <c r="H7" s="25"/>
      <c r="I7" s="25"/>
      <c r="J7" s="25"/>
      <c r="K7" s="25"/>
    </row>
    <row r="8" spans="1:11" ht="25.95" customHeight="1" x14ac:dyDescent="0.3">
      <c r="A8" s="4" t="s">
        <v>7</v>
      </c>
      <c r="B8" s="4" t="s">
        <v>8</v>
      </c>
      <c r="C8" s="4" t="s">
        <v>9</v>
      </c>
      <c r="D8" s="4" t="s">
        <v>68</v>
      </c>
      <c r="E8" s="4" t="s">
        <v>69</v>
      </c>
      <c r="F8" s="4" t="s">
        <v>27</v>
      </c>
      <c r="G8" s="4" t="s">
        <v>28</v>
      </c>
      <c r="H8" s="4" t="s">
        <v>14</v>
      </c>
      <c r="I8" s="4" t="s">
        <v>70</v>
      </c>
      <c r="J8" s="4" t="s">
        <v>15</v>
      </c>
      <c r="K8" s="3"/>
    </row>
    <row r="9" spans="1:11" ht="16.05" customHeight="1" x14ac:dyDescent="0.3">
      <c r="A9" s="4" t="s">
        <v>16</v>
      </c>
      <c r="B9" s="1" t="s">
        <v>17</v>
      </c>
      <c r="C9" s="4" t="s">
        <v>18</v>
      </c>
      <c r="D9" s="4" t="s">
        <v>137</v>
      </c>
      <c r="E9" s="1" t="s">
        <v>138</v>
      </c>
      <c r="F9" s="4" t="s">
        <v>41</v>
      </c>
      <c r="G9" s="1" t="s">
        <v>42</v>
      </c>
      <c r="H9" s="5">
        <v>5616</v>
      </c>
      <c r="I9" s="5">
        <v>101</v>
      </c>
      <c r="J9" s="5">
        <v>5717</v>
      </c>
      <c r="K9" s="3"/>
    </row>
    <row r="10" spans="1:11" ht="16.05" customHeight="1" x14ac:dyDescent="0.3">
      <c r="A10" s="4" t="s">
        <v>16</v>
      </c>
      <c r="B10" s="1" t="s">
        <v>17</v>
      </c>
      <c r="C10" s="4" t="s">
        <v>18</v>
      </c>
      <c r="D10" s="4" t="s">
        <v>137</v>
      </c>
      <c r="E10" s="1" t="s">
        <v>138</v>
      </c>
      <c r="F10" s="4" t="s">
        <v>65</v>
      </c>
      <c r="G10" s="1" t="s">
        <v>66</v>
      </c>
      <c r="H10" s="5">
        <v>19714</v>
      </c>
      <c r="I10" s="5">
        <v>326</v>
      </c>
      <c r="J10" s="5">
        <v>20040</v>
      </c>
      <c r="K10" s="3"/>
    </row>
    <row r="11" spans="1:11" ht="16.05" customHeight="1" x14ac:dyDescent="0.3">
      <c r="A11" s="4" t="s">
        <v>16</v>
      </c>
      <c r="B11" s="1" t="s">
        <v>17</v>
      </c>
      <c r="C11" s="4" t="s">
        <v>18</v>
      </c>
      <c r="D11" s="4" t="s">
        <v>291</v>
      </c>
      <c r="E11" s="1" t="s">
        <v>292</v>
      </c>
      <c r="F11" s="4" t="s">
        <v>39</v>
      </c>
      <c r="G11" s="1" t="s">
        <v>40</v>
      </c>
      <c r="H11" s="5">
        <v>6192</v>
      </c>
      <c r="I11" s="5">
        <v>102</v>
      </c>
      <c r="J11" s="5">
        <v>6294</v>
      </c>
      <c r="K11" s="3"/>
    </row>
    <row r="12" spans="1:11" ht="16.05" customHeight="1" x14ac:dyDescent="0.3">
      <c r="A12" s="4" t="s">
        <v>16</v>
      </c>
      <c r="B12" s="1" t="s">
        <v>17</v>
      </c>
      <c r="C12" s="4" t="s">
        <v>18</v>
      </c>
      <c r="D12" s="4" t="s">
        <v>291</v>
      </c>
      <c r="E12" s="1" t="s">
        <v>292</v>
      </c>
      <c r="F12" s="4" t="s">
        <v>61</v>
      </c>
      <c r="G12" s="1" t="s">
        <v>62</v>
      </c>
      <c r="H12" s="5">
        <v>17568</v>
      </c>
      <c r="I12" s="5">
        <v>191</v>
      </c>
      <c r="J12" s="5">
        <v>17759</v>
      </c>
      <c r="K12" s="3"/>
    </row>
    <row r="13" spans="1:11" ht="409.6" customHeight="1" x14ac:dyDescent="0.3">
      <c r="A13" s="3"/>
      <c r="B13" s="3"/>
      <c r="C13" s="3"/>
      <c r="D13" s="3"/>
      <c r="E13" s="3"/>
      <c r="F13" s="3"/>
      <c r="G13" s="3"/>
      <c r="H13" s="3"/>
      <c r="I13" s="3"/>
      <c r="J13" s="3"/>
      <c r="K13" s="3"/>
    </row>
  </sheetData>
  <mergeCells count="7">
    <mergeCell ref="B6:K6"/>
    <mergeCell ref="A7:K7"/>
    <mergeCell ref="A1:K1"/>
    <mergeCell ref="A2:K2"/>
    <mergeCell ref="A3:K3"/>
    <mergeCell ref="A4:K4"/>
    <mergeCell ref="A5:K5"/>
  </mergeCells>
  <pageMargins left="0" right="0" top="0" bottom="0"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J11"/>
  <sheetViews>
    <sheetView workbookViewId="0">
      <selection sqref="A1:J1"/>
    </sheetView>
  </sheetViews>
  <sheetFormatPr baseColWidth="10" defaultColWidth="8.88671875" defaultRowHeight="14.4" x14ac:dyDescent="0.3"/>
  <cols>
    <col min="1" max="2" width="11.6640625" customWidth="1"/>
    <col min="3" max="3" width="38.33203125" customWidth="1"/>
    <col min="4" max="4" width="15.77734375" customWidth="1"/>
    <col min="5" max="5" width="15" customWidth="1"/>
    <col min="6" max="6" width="39.109375" customWidth="1"/>
    <col min="7" max="7" width="13.33203125" customWidth="1"/>
    <col min="8" max="9" width="11.6640625" customWidth="1"/>
    <col min="10" max="10" width="31.6640625" customWidth="1"/>
  </cols>
  <sheetData>
    <row r="1" spans="1:10" ht="13.05" customHeight="1" x14ac:dyDescent="0.3">
      <c r="A1" s="26" t="s">
        <v>442</v>
      </c>
      <c r="B1" s="26"/>
      <c r="C1" s="26"/>
      <c r="D1" s="26"/>
      <c r="E1" s="26"/>
      <c r="F1" s="26"/>
      <c r="G1" s="26"/>
      <c r="H1" s="26"/>
      <c r="I1" s="26"/>
      <c r="J1" s="26"/>
    </row>
    <row r="2" spans="1:10" ht="13.05" customHeight="1" x14ac:dyDescent="0.3">
      <c r="A2" s="27" t="s">
        <v>1</v>
      </c>
      <c r="B2" s="27"/>
      <c r="C2" s="27"/>
      <c r="D2" s="27"/>
      <c r="E2" s="27"/>
      <c r="F2" s="27"/>
      <c r="G2" s="27"/>
      <c r="H2" s="27"/>
      <c r="I2" s="27"/>
      <c r="J2" s="27"/>
    </row>
    <row r="3" spans="1:10" ht="13.05" customHeight="1" x14ac:dyDescent="0.3">
      <c r="A3" s="25" t="s">
        <v>2</v>
      </c>
      <c r="B3" s="25"/>
      <c r="C3" s="25"/>
      <c r="D3" s="25"/>
      <c r="E3" s="25"/>
      <c r="F3" s="25"/>
      <c r="G3" s="25"/>
      <c r="H3" s="25"/>
      <c r="I3" s="25"/>
      <c r="J3" s="25"/>
    </row>
    <row r="4" spans="1:10" ht="13.05" customHeight="1" x14ac:dyDescent="0.3">
      <c r="A4" s="27" t="s">
        <v>3</v>
      </c>
      <c r="B4" s="27"/>
      <c r="C4" s="27"/>
      <c r="D4" s="27"/>
      <c r="E4" s="27"/>
      <c r="F4" s="27"/>
      <c r="G4" s="27"/>
      <c r="H4" s="27"/>
      <c r="I4" s="27"/>
      <c r="J4" s="27"/>
    </row>
    <row r="5" spans="1:10" ht="13.05" customHeight="1" x14ac:dyDescent="0.3">
      <c r="A5" s="27" t="s">
        <v>4</v>
      </c>
      <c r="B5" s="27"/>
      <c r="C5" s="27"/>
      <c r="D5" s="27"/>
      <c r="E5" s="27"/>
      <c r="F5" s="27"/>
      <c r="G5" s="27"/>
      <c r="H5" s="27"/>
      <c r="I5" s="27"/>
      <c r="J5" s="27"/>
    </row>
    <row r="6" spans="1:10" ht="13.05" customHeight="1" x14ac:dyDescent="0.3">
      <c r="A6" s="2" t="s">
        <v>5</v>
      </c>
      <c r="B6" s="24" t="s">
        <v>6</v>
      </c>
      <c r="C6" s="24"/>
      <c r="D6" s="24"/>
      <c r="E6" s="24"/>
      <c r="F6" s="24"/>
      <c r="G6" s="24"/>
      <c r="H6" s="24"/>
      <c r="I6" s="24"/>
      <c r="J6" s="24"/>
    </row>
    <row r="7" spans="1:10" ht="13.05" customHeight="1" x14ac:dyDescent="0.3">
      <c r="A7" s="3"/>
      <c r="B7" s="3"/>
      <c r="C7" s="3"/>
      <c r="D7" s="3"/>
      <c r="E7" s="3"/>
      <c r="F7" s="3"/>
      <c r="G7" s="3"/>
      <c r="H7" s="3"/>
      <c r="I7" s="3"/>
      <c r="J7" s="3"/>
    </row>
    <row r="8" spans="1:10" ht="52.05" customHeight="1" x14ac:dyDescent="0.3">
      <c r="A8" s="4" t="s">
        <v>443</v>
      </c>
      <c r="B8" s="4" t="s">
        <v>444</v>
      </c>
      <c r="C8" s="4" t="s">
        <v>445</v>
      </c>
      <c r="D8" s="4" t="s">
        <v>9</v>
      </c>
      <c r="E8" s="4" t="s">
        <v>68</v>
      </c>
      <c r="F8" s="4" t="s">
        <v>69</v>
      </c>
      <c r="G8" s="4" t="s">
        <v>14</v>
      </c>
      <c r="H8" s="4" t="s">
        <v>70</v>
      </c>
      <c r="I8" s="4" t="s">
        <v>15</v>
      </c>
      <c r="J8" s="3"/>
    </row>
    <row r="9" spans="1:10" ht="16.05" customHeight="1" x14ac:dyDescent="0.3">
      <c r="A9" s="4" t="s">
        <v>18</v>
      </c>
      <c r="B9" s="4" t="s">
        <v>274</v>
      </c>
      <c r="C9" s="1" t="s">
        <v>275</v>
      </c>
      <c r="D9" s="4" t="s">
        <v>18</v>
      </c>
      <c r="E9" s="4" t="s">
        <v>446</v>
      </c>
      <c r="F9" s="1" t="s">
        <v>447</v>
      </c>
      <c r="G9" s="5">
        <v>254</v>
      </c>
      <c r="H9" s="5">
        <v>4</v>
      </c>
      <c r="I9" s="5">
        <v>258</v>
      </c>
      <c r="J9" s="3"/>
    </row>
    <row r="10" spans="1:10" ht="16.05" customHeight="1" x14ac:dyDescent="0.3">
      <c r="A10" s="4" t="s">
        <v>18</v>
      </c>
      <c r="B10" s="4" t="s">
        <v>274</v>
      </c>
      <c r="C10" s="1" t="s">
        <v>275</v>
      </c>
      <c r="D10" s="4" t="s">
        <v>18</v>
      </c>
      <c r="E10" s="4" t="s">
        <v>274</v>
      </c>
      <c r="F10" s="1" t="s">
        <v>448</v>
      </c>
      <c r="G10" s="5">
        <v>3051</v>
      </c>
      <c r="H10" s="5">
        <v>39</v>
      </c>
      <c r="I10" s="5">
        <v>3090</v>
      </c>
      <c r="J10" s="3"/>
    </row>
    <row r="11" spans="1:10" ht="409.6" customHeight="1" x14ac:dyDescent="0.3">
      <c r="A11" s="3"/>
      <c r="B11" s="3"/>
      <c r="C11" s="3"/>
      <c r="D11" s="3"/>
      <c r="E11" s="3"/>
      <c r="F11" s="3"/>
      <c r="G11" s="3"/>
      <c r="H11" s="3"/>
      <c r="I11" s="3"/>
      <c r="J11" s="3"/>
    </row>
  </sheetData>
  <mergeCells count="6">
    <mergeCell ref="B6:J6"/>
    <mergeCell ref="A1:J1"/>
    <mergeCell ref="A2:J2"/>
    <mergeCell ref="A3:J3"/>
    <mergeCell ref="A4:J4"/>
    <mergeCell ref="A5:J5"/>
  </mergeCells>
  <pageMargins left="0" right="0" top="0" bottom="0"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479DE-F54B-4C95-9273-9C83F664ED38}">
  <sheetPr>
    <pageSetUpPr fitToPage="1"/>
  </sheetPr>
  <dimension ref="A1:L47"/>
  <sheetViews>
    <sheetView workbookViewId="0">
      <pane ySplit="9" topLeftCell="A10" activePane="bottomLeft" state="frozen"/>
      <selection pane="bottomLeft" activeCell="H28" sqref="H28"/>
    </sheetView>
  </sheetViews>
  <sheetFormatPr baseColWidth="10" defaultColWidth="8.88671875" defaultRowHeight="13.2" x14ac:dyDescent="0.25"/>
  <cols>
    <col min="1" max="1" width="19.77734375" style="11" hidden="1" customWidth="1"/>
    <col min="2" max="2" width="6.77734375" style="12" customWidth="1"/>
    <col min="3" max="3" width="14.77734375" style="12" bestFit="1" customWidth="1"/>
    <col min="4" max="4" width="11.77734375" style="12" customWidth="1"/>
    <col min="5" max="5" width="13.44140625" style="12" customWidth="1"/>
    <col min="6" max="6" width="8.44140625" style="12" customWidth="1"/>
    <col min="7" max="7" width="9.77734375" style="12" customWidth="1"/>
    <col min="8" max="8" width="32" style="12" customWidth="1"/>
    <col min="9" max="9" width="11.77734375" style="12" customWidth="1"/>
    <col min="10" max="10" width="13.44140625" style="12" customWidth="1"/>
    <col min="11" max="11" width="11.77734375" style="12" customWidth="1"/>
    <col min="12" max="12" width="38.6640625" style="12" customWidth="1"/>
    <col min="13" max="256" width="8.88671875" style="12"/>
    <col min="257" max="257" width="22.6640625" style="12" customWidth="1"/>
    <col min="258" max="258" width="11.77734375" style="12" customWidth="1"/>
    <col min="259" max="259" width="25.21875" style="12" customWidth="1"/>
    <col min="260" max="260" width="11.77734375" style="12" customWidth="1"/>
    <col min="261" max="261" width="13.44140625" style="12" customWidth="1"/>
    <col min="262" max="262" width="8.44140625" style="12" customWidth="1"/>
    <col min="263" max="263" width="13.44140625" style="12" customWidth="1"/>
    <col min="264" max="264" width="42" style="12" customWidth="1"/>
    <col min="265" max="265" width="11.77734375" style="12" customWidth="1"/>
    <col min="266" max="266" width="13.44140625" style="12" customWidth="1"/>
    <col min="267" max="267" width="11.77734375" style="12" customWidth="1"/>
    <col min="268" max="268" width="38.6640625" style="12" customWidth="1"/>
    <col min="269" max="512" width="8.88671875" style="12"/>
    <col min="513" max="513" width="22.6640625" style="12" customWidth="1"/>
    <col min="514" max="514" width="11.77734375" style="12" customWidth="1"/>
    <col min="515" max="515" width="25.21875" style="12" customWidth="1"/>
    <col min="516" max="516" width="11.77734375" style="12" customWidth="1"/>
    <col min="517" max="517" width="13.44140625" style="12" customWidth="1"/>
    <col min="518" max="518" width="8.44140625" style="12" customWidth="1"/>
    <col min="519" max="519" width="13.44140625" style="12" customWidth="1"/>
    <col min="520" max="520" width="42" style="12" customWidth="1"/>
    <col min="521" max="521" width="11.77734375" style="12" customWidth="1"/>
    <col min="522" max="522" width="13.44140625" style="12" customWidth="1"/>
    <col min="523" max="523" width="11.77734375" style="12" customWidth="1"/>
    <col min="524" max="524" width="38.6640625" style="12" customWidth="1"/>
    <col min="525" max="768" width="8.88671875" style="12"/>
    <col min="769" max="769" width="22.6640625" style="12" customWidth="1"/>
    <col min="770" max="770" width="11.77734375" style="12" customWidth="1"/>
    <col min="771" max="771" width="25.21875" style="12" customWidth="1"/>
    <col min="772" max="772" width="11.77734375" style="12" customWidth="1"/>
    <col min="773" max="773" width="13.44140625" style="12" customWidth="1"/>
    <col min="774" max="774" width="8.44140625" style="12" customWidth="1"/>
    <col min="775" max="775" width="13.44140625" style="12" customWidth="1"/>
    <col min="776" max="776" width="42" style="12" customWidth="1"/>
    <col min="777" max="777" width="11.77734375" style="12" customWidth="1"/>
    <col min="778" max="778" width="13.44140625" style="12" customWidth="1"/>
    <col min="779" max="779" width="11.77734375" style="12" customWidth="1"/>
    <col min="780" max="780" width="38.6640625" style="12" customWidth="1"/>
    <col min="781" max="1024" width="8.88671875" style="12"/>
    <col min="1025" max="1025" width="22.6640625" style="12" customWidth="1"/>
    <col min="1026" max="1026" width="11.77734375" style="12" customWidth="1"/>
    <col min="1027" max="1027" width="25.21875" style="12" customWidth="1"/>
    <col min="1028" max="1028" width="11.77734375" style="12" customWidth="1"/>
    <col min="1029" max="1029" width="13.44140625" style="12" customWidth="1"/>
    <col min="1030" max="1030" width="8.44140625" style="12" customWidth="1"/>
    <col min="1031" max="1031" width="13.44140625" style="12" customWidth="1"/>
    <col min="1032" max="1032" width="42" style="12" customWidth="1"/>
    <col min="1033" max="1033" width="11.77734375" style="12" customWidth="1"/>
    <col min="1034" max="1034" width="13.44140625" style="12" customWidth="1"/>
    <col min="1035" max="1035" width="11.77734375" style="12" customWidth="1"/>
    <col min="1036" max="1036" width="38.6640625" style="12" customWidth="1"/>
    <col min="1037" max="1280" width="8.88671875" style="12"/>
    <col min="1281" max="1281" width="22.6640625" style="12" customWidth="1"/>
    <col min="1282" max="1282" width="11.77734375" style="12" customWidth="1"/>
    <col min="1283" max="1283" width="25.21875" style="12" customWidth="1"/>
    <col min="1284" max="1284" width="11.77734375" style="12" customWidth="1"/>
    <col min="1285" max="1285" width="13.44140625" style="12" customWidth="1"/>
    <col min="1286" max="1286" width="8.44140625" style="12" customWidth="1"/>
    <col min="1287" max="1287" width="13.44140625" style="12" customWidth="1"/>
    <col min="1288" max="1288" width="42" style="12" customWidth="1"/>
    <col min="1289" max="1289" width="11.77734375" style="12" customWidth="1"/>
    <col min="1290" max="1290" width="13.44140625" style="12" customWidth="1"/>
    <col min="1291" max="1291" width="11.77734375" style="12" customWidth="1"/>
    <col min="1292" max="1292" width="38.6640625" style="12" customWidth="1"/>
    <col min="1293" max="1536" width="8.88671875" style="12"/>
    <col min="1537" max="1537" width="22.6640625" style="12" customWidth="1"/>
    <col min="1538" max="1538" width="11.77734375" style="12" customWidth="1"/>
    <col min="1539" max="1539" width="25.21875" style="12" customWidth="1"/>
    <col min="1540" max="1540" width="11.77734375" style="12" customWidth="1"/>
    <col min="1541" max="1541" width="13.44140625" style="12" customWidth="1"/>
    <col min="1542" max="1542" width="8.44140625" style="12" customWidth="1"/>
    <col min="1543" max="1543" width="13.44140625" style="12" customWidth="1"/>
    <col min="1544" max="1544" width="42" style="12" customWidth="1"/>
    <col min="1545" max="1545" width="11.77734375" style="12" customWidth="1"/>
    <col min="1546" max="1546" width="13.44140625" style="12" customWidth="1"/>
    <col min="1547" max="1547" width="11.77734375" style="12" customWidth="1"/>
    <col min="1548" max="1548" width="38.6640625" style="12" customWidth="1"/>
    <col min="1549" max="1792" width="8.88671875" style="12"/>
    <col min="1793" max="1793" width="22.6640625" style="12" customWidth="1"/>
    <col min="1794" max="1794" width="11.77734375" style="12" customWidth="1"/>
    <col min="1795" max="1795" width="25.21875" style="12" customWidth="1"/>
    <col min="1796" max="1796" width="11.77734375" style="12" customWidth="1"/>
    <col min="1797" max="1797" width="13.44140625" style="12" customWidth="1"/>
    <col min="1798" max="1798" width="8.44140625" style="12" customWidth="1"/>
    <col min="1799" max="1799" width="13.44140625" style="12" customWidth="1"/>
    <col min="1800" max="1800" width="42" style="12" customWidth="1"/>
    <col min="1801" max="1801" width="11.77734375" style="12" customWidth="1"/>
    <col min="1802" max="1802" width="13.44140625" style="12" customWidth="1"/>
    <col min="1803" max="1803" width="11.77734375" style="12" customWidth="1"/>
    <col min="1804" max="1804" width="38.6640625" style="12" customWidth="1"/>
    <col min="1805" max="2048" width="8.88671875" style="12"/>
    <col min="2049" max="2049" width="22.6640625" style="12" customWidth="1"/>
    <col min="2050" max="2050" width="11.77734375" style="12" customWidth="1"/>
    <col min="2051" max="2051" width="25.21875" style="12" customWidth="1"/>
    <col min="2052" max="2052" width="11.77734375" style="12" customWidth="1"/>
    <col min="2053" max="2053" width="13.44140625" style="12" customWidth="1"/>
    <col min="2054" max="2054" width="8.44140625" style="12" customWidth="1"/>
    <col min="2055" max="2055" width="13.44140625" style="12" customWidth="1"/>
    <col min="2056" max="2056" width="42" style="12" customWidth="1"/>
    <col min="2057" max="2057" width="11.77734375" style="12" customWidth="1"/>
    <col min="2058" max="2058" width="13.44140625" style="12" customWidth="1"/>
    <col min="2059" max="2059" width="11.77734375" style="12" customWidth="1"/>
    <col min="2060" max="2060" width="38.6640625" style="12" customWidth="1"/>
    <col min="2061" max="2304" width="8.88671875" style="12"/>
    <col min="2305" max="2305" width="22.6640625" style="12" customWidth="1"/>
    <col min="2306" max="2306" width="11.77734375" style="12" customWidth="1"/>
    <col min="2307" max="2307" width="25.21875" style="12" customWidth="1"/>
    <col min="2308" max="2308" width="11.77734375" style="12" customWidth="1"/>
    <col min="2309" max="2309" width="13.44140625" style="12" customWidth="1"/>
    <col min="2310" max="2310" width="8.44140625" style="12" customWidth="1"/>
    <col min="2311" max="2311" width="13.44140625" style="12" customWidth="1"/>
    <col min="2312" max="2312" width="42" style="12" customWidth="1"/>
    <col min="2313" max="2313" width="11.77734375" style="12" customWidth="1"/>
    <col min="2314" max="2314" width="13.44140625" style="12" customWidth="1"/>
    <col min="2315" max="2315" width="11.77734375" style="12" customWidth="1"/>
    <col min="2316" max="2316" width="38.6640625" style="12" customWidth="1"/>
    <col min="2317" max="2560" width="8.88671875" style="12"/>
    <col min="2561" max="2561" width="22.6640625" style="12" customWidth="1"/>
    <col min="2562" max="2562" width="11.77734375" style="12" customWidth="1"/>
    <col min="2563" max="2563" width="25.21875" style="12" customWidth="1"/>
    <col min="2564" max="2564" width="11.77734375" style="12" customWidth="1"/>
    <col min="2565" max="2565" width="13.44140625" style="12" customWidth="1"/>
    <col min="2566" max="2566" width="8.44140625" style="12" customWidth="1"/>
    <col min="2567" max="2567" width="13.44140625" style="12" customWidth="1"/>
    <col min="2568" max="2568" width="42" style="12" customWidth="1"/>
    <col min="2569" max="2569" width="11.77734375" style="12" customWidth="1"/>
    <col min="2570" max="2570" width="13.44140625" style="12" customWidth="1"/>
    <col min="2571" max="2571" width="11.77734375" style="12" customWidth="1"/>
    <col min="2572" max="2572" width="38.6640625" style="12" customWidth="1"/>
    <col min="2573" max="2816" width="8.88671875" style="12"/>
    <col min="2817" max="2817" width="22.6640625" style="12" customWidth="1"/>
    <col min="2818" max="2818" width="11.77734375" style="12" customWidth="1"/>
    <col min="2819" max="2819" width="25.21875" style="12" customWidth="1"/>
    <col min="2820" max="2820" width="11.77734375" style="12" customWidth="1"/>
    <col min="2821" max="2821" width="13.44140625" style="12" customWidth="1"/>
    <col min="2822" max="2822" width="8.44140625" style="12" customWidth="1"/>
    <col min="2823" max="2823" width="13.44140625" style="12" customWidth="1"/>
    <col min="2824" max="2824" width="42" style="12" customWidth="1"/>
    <col min="2825" max="2825" width="11.77734375" style="12" customWidth="1"/>
    <col min="2826" max="2826" width="13.44140625" style="12" customWidth="1"/>
    <col min="2827" max="2827" width="11.77734375" style="12" customWidth="1"/>
    <col min="2828" max="2828" width="38.6640625" style="12" customWidth="1"/>
    <col min="2829" max="3072" width="8.88671875" style="12"/>
    <col min="3073" max="3073" width="22.6640625" style="12" customWidth="1"/>
    <col min="3074" max="3074" width="11.77734375" style="12" customWidth="1"/>
    <col min="3075" max="3075" width="25.21875" style="12" customWidth="1"/>
    <col min="3076" max="3076" width="11.77734375" style="12" customWidth="1"/>
    <col min="3077" max="3077" width="13.44140625" style="12" customWidth="1"/>
    <col min="3078" max="3078" width="8.44140625" style="12" customWidth="1"/>
    <col min="3079" max="3079" width="13.44140625" style="12" customWidth="1"/>
    <col min="3080" max="3080" width="42" style="12" customWidth="1"/>
    <col min="3081" max="3081" width="11.77734375" style="12" customWidth="1"/>
    <col min="3082" max="3082" width="13.44140625" style="12" customWidth="1"/>
    <col min="3083" max="3083" width="11.77734375" style="12" customWidth="1"/>
    <col min="3084" max="3084" width="38.6640625" style="12" customWidth="1"/>
    <col min="3085" max="3328" width="8.88671875" style="12"/>
    <col min="3329" max="3329" width="22.6640625" style="12" customWidth="1"/>
    <col min="3330" max="3330" width="11.77734375" style="12" customWidth="1"/>
    <col min="3331" max="3331" width="25.21875" style="12" customWidth="1"/>
    <col min="3332" max="3332" width="11.77734375" style="12" customWidth="1"/>
    <col min="3333" max="3333" width="13.44140625" style="12" customWidth="1"/>
    <col min="3334" max="3334" width="8.44140625" style="12" customWidth="1"/>
    <col min="3335" max="3335" width="13.44140625" style="12" customWidth="1"/>
    <col min="3336" max="3336" width="42" style="12" customWidth="1"/>
    <col min="3337" max="3337" width="11.77734375" style="12" customWidth="1"/>
    <col min="3338" max="3338" width="13.44140625" style="12" customWidth="1"/>
    <col min="3339" max="3339" width="11.77734375" style="12" customWidth="1"/>
    <col min="3340" max="3340" width="38.6640625" style="12" customWidth="1"/>
    <col min="3341" max="3584" width="8.88671875" style="12"/>
    <col min="3585" max="3585" width="22.6640625" style="12" customWidth="1"/>
    <col min="3586" max="3586" width="11.77734375" style="12" customWidth="1"/>
    <col min="3587" max="3587" width="25.21875" style="12" customWidth="1"/>
    <col min="3588" max="3588" width="11.77734375" style="12" customWidth="1"/>
    <col min="3589" max="3589" width="13.44140625" style="12" customWidth="1"/>
    <col min="3590" max="3590" width="8.44140625" style="12" customWidth="1"/>
    <col min="3591" max="3591" width="13.44140625" style="12" customWidth="1"/>
    <col min="3592" max="3592" width="42" style="12" customWidth="1"/>
    <col min="3593" max="3593" width="11.77734375" style="12" customWidth="1"/>
    <col min="3594" max="3594" width="13.44140625" style="12" customWidth="1"/>
    <col min="3595" max="3595" width="11.77734375" style="12" customWidth="1"/>
    <col min="3596" max="3596" width="38.6640625" style="12" customWidth="1"/>
    <col min="3597" max="3840" width="8.88671875" style="12"/>
    <col min="3841" max="3841" width="22.6640625" style="12" customWidth="1"/>
    <col min="3842" max="3842" width="11.77734375" style="12" customWidth="1"/>
    <col min="3843" max="3843" width="25.21875" style="12" customWidth="1"/>
    <col min="3844" max="3844" width="11.77734375" style="12" customWidth="1"/>
    <col min="3845" max="3845" width="13.44140625" style="12" customWidth="1"/>
    <col min="3846" max="3846" width="8.44140625" style="12" customWidth="1"/>
    <col min="3847" max="3847" width="13.44140625" style="12" customWidth="1"/>
    <col min="3848" max="3848" width="42" style="12" customWidth="1"/>
    <col min="3849" max="3849" width="11.77734375" style="12" customWidth="1"/>
    <col min="3850" max="3850" width="13.44140625" style="12" customWidth="1"/>
    <col min="3851" max="3851" width="11.77734375" style="12" customWidth="1"/>
    <col min="3852" max="3852" width="38.6640625" style="12" customWidth="1"/>
    <col min="3853" max="4096" width="8.88671875" style="12"/>
    <col min="4097" max="4097" width="22.6640625" style="12" customWidth="1"/>
    <col min="4098" max="4098" width="11.77734375" style="12" customWidth="1"/>
    <col min="4099" max="4099" width="25.21875" style="12" customWidth="1"/>
    <col min="4100" max="4100" width="11.77734375" style="12" customWidth="1"/>
    <col min="4101" max="4101" width="13.44140625" style="12" customWidth="1"/>
    <col min="4102" max="4102" width="8.44140625" style="12" customWidth="1"/>
    <col min="4103" max="4103" width="13.44140625" style="12" customWidth="1"/>
    <col min="4104" max="4104" width="42" style="12" customWidth="1"/>
    <col min="4105" max="4105" width="11.77734375" style="12" customWidth="1"/>
    <col min="4106" max="4106" width="13.44140625" style="12" customWidth="1"/>
    <col min="4107" max="4107" width="11.77734375" style="12" customWidth="1"/>
    <col min="4108" max="4108" width="38.6640625" style="12" customWidth="1"/>
    <col min="4109" max="4352" width="8.88671875" style="12"/>
    <col min="4353" max="4353" width="22.6640625" style="12" customWidth="1"/>
    <col min="4354" max="4354" width="11.77734375" style="12" customWidth="1"/>
    <col min="4355" max="4355" width="25.21875" style="12" customWidth="1"/>
    <col min="4356" max="4356" width="11.77734375" style="12" customWidth="1"/>
    <col min="4357" max="4357" width="13.44140625" style="12" customWidth="1"/>
    <col min="4358" max="4358" width="8.44140625" style="12" customWidth="1"/>
    <col min="4359" max="4359" width="13.44140625" style="12" customWidth="1"/>
    <col min="4360" max="4360" width="42" style="12" customWidth="1"/>
    <col min="4361" max="4361" width="11.77734375" style="12" customWidth="1"/>
    <col min="4362" max="4362" width="13.44140625" style="12" customWidth="1"/>
    <col min="4363" max="4363" width="11.77734375" style="12" customWidth="1"/>
    <col min="4364" max="4364" width="38.6640625" style="12" customWidth="1"/>
    <col min="4365" max="4608" width="8.88671875" style="12"/>
    <col min="4609" max="4609" width="22.6640625" style="12" customWidth="1"/>
    <col min="4610" max="4610" width="11.77734375" style="12" customWidth="1"/>
    <col min="4611" max="4611" width="25.21875" style="12" customWidth="1"/>
    <col min="4612" max="4612" width="11.77734375" style="12" customWidth="1"/>
    <col min="4613" max="4613" width="13.44140625" style="12" customWidth="1"/>
    <col min="4614" max="4614" width="8.44140625" style="12" customWidth="1"/>
    <col min="4615" max="4615" width="13.44140625" style="12" customWidth="1"/>
    <col min="4616" max="4616" width="42" style="12" customWidth="1"/>
    <col min="4617" max="4617" width="11.77734375" style="12" customWidth="1"/>
    <col min="4618" max="4618" width="13.44140625" style="12" customWidth="1"/>
    <col min="4619" max="4619" width="11.77734375" style="12" customWidth="1"/>
    <col min="4620" max="4620" width="38.6640625" style="12" customWidth="1"/>
    <col min="4621" max="4864" width="8.88671875" style="12"/>
    <col min="4865" max="4865" width="22.6640625" style="12" customWidth="1"/>
    <col min="4866" max="4866" width="11.77734375" style="12" customWidth="1"/>
    <col min="4867" max="4867" width="25.21875" style="12" customWidth="1"/>
    <col min="4868" max="4868" width="11.77734375" style="12" customWidth="1"/>
    <col min="4869" max="4869" width="13.44140625" style="12" customWidth="1"/>
    <col min="4870" max="4870" width="8.44140625" style="12" customWidth="1"/>
    <col min="4871" max="4871" width="13.44140625" style="12" customWidth="1"/>
    <col min="4872" max="4872" width="42" style="12" customWidth="1"/>
    <col min="4873" max="4873" width="11.77734375" style="12" customWidth="1"/>
    <col min="4874" max="4874" width="13.44140625" style="12" customWidth="1"/>
    <col min="4875" max="4875" width="11.77734375" style="12" customWidth="1"/>
    <col min="4876" max="4876" width="38.6640625" style="12" customWidth="1"/>
    <col min="4877" max="5120" width="8.88671875" style="12"/>
    <col min="5121" max="5121" width="22.6640625" style="12" customWidth="1"/>
    <col min="5122" max="5122" width="11.77734375" style="12" customWidth="1"/>
    <col min="5123" max="5123" width="25.21875" style="12" customWidth="1"/>
    <col min="5124" max="5124" width="11.77734375" style="12" customWidth="1"/>
    <col min="5125" max="5125" width="13.44140625" style="12" customWidth="1"/>
    <col min="5126" max="5126" width="8.44140625" style="12" customWidth="1"/>
    <col min="5127" max="5127" width="13.44140625" style="12" customWidth="1"/>
    <col min="5128" max="5128" width="42" style="12" customWidth="1"/>
    <col min="5129" max="5129" width="11.77734375" style="12" customWidth="1"/>
    <col min="5130" max="5130" width="13.44140625" style="12" customWidth="1"/>
    <col min="5131" max="5131" width="11.77734375" style="12" customWidth="1"/>
    <col min="5132" max="5132" width="38.6640625" style="12" customWidth="1"/>
    <col min="5133" max="5376" width="8.88671875" style="12"/>
    <col min="5377" max="5377" width="22.6640625" style="12" customWidth="1"/>
    <col min="5378" max="5378" width="11.77734375" style="12" customWidth="1"/>
    <col min="5379" max="5379" width="25.21875" style="12" customWidth="1"/>
    <col min="5380" max="5380" width="11.77734375" style="12" customWidth="1"/>
    <col min="5381" max="5381" width="13.44140625" style="12" customWidth="1"/>
    <col min="5382" max="5382" width="8.44140625" style="12" customWidth="1"/>
    <col min="5383" max="5383" width="13.44140625" style="12" customWidth="1"/>
    <col min="5384" max="5384" width="42" style="12" customWidth="1"/>
    <col min="5385" max="5385" width="11.77734375" style="12" customWidth="1"/>
    <col min="5386" max="5386" width="13.44140625" style="12" customWidth="1"/>
    <col min="5387" max="5387" width="11.77734375" style="12" customWidth="1"/>
    <col min="5388" max="5388" width="38.6640625" style="12" customWidth="1"/>
    <col min="5389" max="5632" width="8.88671875" style="12"/>
    <col min="5633" max="5633" width="22.6640625" style="12" customWidth="1"/>
    <col min="5634" max="5634" width="11.77734375" style="12" customWidth="1"/>
    <col min="5635" max="5635" width="25.21875" style="12" customWidth="1"/>
    <col min="5636" max="5636" width="11.77734375" style="12" customWidth="1"/>
    <col min="5637" max="5637" width="13.44140625" style="12" customWidth="1"/>
    <col min="5638" max="5638" width="8.44140625" style="12" customWidth="1"/>
    <col min="5639" max="5639" width="13.44140625" style="12" customWidth="1"/>
    <col min="5640" max="5640" width="42" style="12" customWidth="1"/>
    <col min="5641" max="5641" width="11.77734375" style="12" customWidth="1"/>
    <col min="5642" max="5642" width="13.44140625" style="12" customWidth="1"/>
    <col min="5643" max="5643" width="11.77734375" style="12" customWidth="1"/>
    <col min="5644" max="5644" width="38.6640625" style="12" customWidth="1"/>
    <col min="5645" max="5888" width="8.88671875" style="12"/>
    <col min="5889" max="5889" width="22.6640625" style="12" customWidth="1"/>
    <col min="5890" max="5890" width="11.77734375" style="12" customWidth="1"/>
    <col min="5891" max="5891" width="25.21875" style="12" customWidth="1"/>
    <col min="5892" max="5892" width="11.77734375" style="12" customWidth="1"/>
    <col min="5893" max="5893" width="13.44140625" style="12" customWidth="1"/>
    <col min="5894" max="5894" width="8.44140625" style="12" customWidth="1"/>
    <col min="5895" max="5895" width="13.44140625" style="12" customWidth="1"/>
    <col min="5896" max="5896" width="42" style="12" customWidth="1"/>
    <col min="5897" max="5897" width="11.77734375" style="12" customWidth="1"/>
    <col min="5898" max="5898" width="13.44140625" style="12" customWidth="1"/>
    <col min="5899" max="5899" width="11.77734375" style="12" customWidth="1"/>
    <col min="5900" max="5900" width="38.6640625" style="12" customWidth="1"/>
    <col min="5901" max="6144" width="8.88671875" style="12"/>
    <col min="6145" max="6145" width="22.6640625" style="12" customWidth="1"/>
    <col min="6146" max="6146" width="11.77734375" style="12" customWidth="1"/>
    <col min="6147" max="6147" width="25.21875" style="12" customWidth="1"/>
    <col min="6148" max="6148" width="11.77734375" style="12" customWidth="1"/>
    <col min="6149" max="6149" width="13.44140625" style="12" customWidth="1"/>
    <col min="6150" max="6150" width="8.44140625" style="12" customWidth="1"/>
    <col min="6151" max="6151" width="13.44140625" style="12" customWidth="1"/>
    <col min="6152" max="6152" width="42" style="12" customWidth="1"/>
    <col min="6153" max="6153" width="11.77734375" style="12" customWidth="1"/>
    <col min="6154" max="6154" width="13.44140625" style="12" customWidth="1"/>
    <col min="6155" max="6155" width="11.77734375" style="12" customWidth="1"/>
    <col min="6156" max="6156" width="38.6640625" style="12" customWidth="1"/>
    <col min="6157" max="6400" width="8.88671875" style="12"/>
    <col min="6401" max="6401" width="22.6640625" style="12" customWidth="1"/>
    <col min="6402" max="6402" width="11.77734375" style="12" customWidth="1"/>
    <col min="6403" max="6403" width="25.21875" style="12" customWidth="1"/>
    <col min="6404" max="6404" width="11.77734375" style="12" customWidth="1"/>
    <col min="6405" max="6405" width="13.44140625" style="12" customWidth="1"/>
    <col min="6406" max="6406" width="8.44140625" style="12" customWidth="1"/>
    <col min="6407" max="6407" width="13.44140625" style="12" customWidth="1"/>
    <col min="6408" max="6408" width="42" style="12" customWidth="1"/>
    <col min="6409" max="6409" width="11.77734375" style="12" customWidth="1"/>
    <col min="6410" max="6410" width="13.44140625" style="12" customWidth="1"/>
    <col min="6411" max="6411" width="11.77734375" style="12" customWidth="1"/>
    <col min="6412" max="6412" width="38.6640625" style="12" customWidth="1"/>
    <col min="6413" max="6656" width="8.88671875" style="12"/>
    <col min="6657" max="6657" width="22.6640625" style="12" customWidth="1"/>
    <col min="6658" max="6658" width="11.77734375" style="12" customWidth="1"/>
    <col min="6659" max="6659" width="25.21875" style="12" customWidth="1"/>
    <col min="6660" max="6660" width="11.77734375" style="12" customWidth="1"/>
    <col min="6661" max="6661" width="13.44140625" style="12" customWidth="1"/>
    <col min="6662" max="6662" width="8.44140625" style="12" customWidth="1"/>
    <col min="6663" max="6663" width="13.44140625" style="12" customWidth="1"/>
    <col min="6664" max="6664" width="42" style="12" customWidth="1"/>
    <col min="6665" max="6665" width="11.77734375" style="12" customWidth="1"/>
    <col min="6666" max="6666" width="13.44140625" style="12" customWidth="1"/>
    <col min="6667" max="6667" width="11.77734375" style="12" customWidth="1"/>
    <col min="6668" max="6668" width="38.6640625" style="12" customWidth="1"/>
    <col min="6669" max="6912" width="8.88671875" style="12"/>
    <col min="6913" max="6913" width="22.6640625" style="12" customWidth="1"/>
    <col min="6914" max="6914" width="11.77734375" style="12" customWidth="1"/>
    <col min="6915" max="6915" width="25.21875" style="12" customWidth="1"/>
    <col min="6916" max="6916" width="11.77734375" style="12" customWidth="1"/>
    <col min="6917" max="6917" width="13.44140625" style="12" customWidth="1"/>
    <col min="6918" max="6918" width="8.44140625" style="12" customWidth="1"/>
    <col min="6919" max="6919" width="13.44140625" style="12" customWidth="1"/>
    <col min="6920" max="6920" width="42" style="12" customWidth="1"/>
    <col min="6921" max="6921" width="11.77734375" style="12" customWidth="1"/>
    <col min="6922" max="6922" width="13.44140625" style="12" customWidth="1"/>
    <col min="6923" max="6923" width="11.77734375" style="12" customWidth="1"/>
    <col min="6924" max="6924" width="38.6640625" style="12" customWidth="1"/>
    <col min="6925" max="7168" width="8.88671875" style="12"/>
    <col min="7169" max="7169" width="22.6640625" style="12" customWidth="1"/>
    <col min="7170" max="7170" width="11.77734375" style="12" customWidth="1"/>
    <col min="7171" max="7171" width="25.21875" style="12" customWidth="1"/>
    <col min="7172" max="7172" width="11.77734375" style="12" customWidth="1"/>
    <col min="7173" max="7173" width="13.44140625" style="12" customWidth="1"/>
    <col min="7174" max="7174" width="8.44140625" style="12" customWidth="1"/>
    <col min="7175" max="7175" width="13.44140625" style="12" customWidth="1"/>
    <col min="7176" max="7176" width="42" style="12" customWidth="1"/>
    <col min="7177" max="7177" width="11.77734375" style="12" customWidth="1"/>
    <col min="7178" max="7178" width="13.44140625" style="12" customWidth="1"/>
    <col min="7179" max="7179" width="11.77734375" style="12" customWidth="1"/>
    <col min="7180" max="7180" width="38.6640625" style="12" customWidth="1"/>
    <col min="7181" max="7424" width="8.88671875" style="12"/>
    <col min="7425" max="7425" width="22.6640625" style="12" customWidth="1"/>
    <col min="7426" max="7426" width="11.77734375" style="12" customWidth="1"/>
    <col min="7427" max="7427" width="25.21875" style="12" customWidth="1"/>
    <col min="7428" max="7428" width="11.77734375" style="12" customWidth="1"/>
    <col min="7429" max="7429" width="13.44140625" style="12" customWidth="1"/>
    <col min="7430" max="7430" width="8.44140625" style="12" customWidth="1"/>
    <col min="7431" max="7431" width="13.44140625" style="12" customWidth="1"/>
    <col min="7432" max="7432" width="42" style="12" customWidth="1"/>
    <col min="7433" max="7433" width="11.77734375" style="12" customWidth="1"/>
    <col min="7434" max="7434" width="13.44140625" style="12" customWidth="1"/>
    <col min="7435" max="7435" width="11.77734375" style="12" customWidth="1"/>
    <col min="7436" max="7436" width="38.6640625" style="12" customWidth="1"/>
    <col min="7437" max="7680" width="8.88671875" style="12"/>
    <col min="7681" max="7681" width="22.6640625" style="12" customWidth="1"/>
    <col min="7682" max="7682" width="11.77734375" style="12" customWidth="1"/>
    <col min="7683" max="7683" width="25.21875" style="12" customWidth="1"/>
    <col min="7684" max="7684" width="11.77734375" style="12" customWidth="1"/>
    <col min="7685" max="7685" width="13.44140625" style="12" customWidth="1"/>
    <col min="7686" max="7686" width="8.44140625" style="12" customWidth="1"/>
    <col min="7687" max="7687" width="13.44140625" style="12" customWidth="1"/>
    <col min="7688" max="7688" width="42" style="12" customWidth="1"/>
    <col min="7689" max="7689" width="11.77734375" style="12" customWidth="1"/>
    <col min="7690" max="7690" width="13.44140625" style="12" customWidth="1"/>
    <col min="7691" max="7691" width="11.77734375" style="12" customWidth="1"/>
    <col min="7692" max="7692" width="38.6640625" style="12" customWidth="1"/>
    <col min="7693" max="7936" width="8.88671875" style="12"/>
    <col min="7937" max="7937" width="22.6640625" style="12" customWidth="1"/>
    <col min="7938" max="7938" width="11.77734375" style="12" customWidth="1"/>
    <col min="7939" max="7939" width="25.21875" style="12" customWidth="1"/>
    <col min="7940" max="7940" width="11.77734375" style="12" customWidth="1"/>
    <col min="7941" max="7941" width="13.44140625" style="12" customWidth="1"/>
    <col min="7942" max="7942" width="8.44140625" style="12" customWidth="1"/>
    <col min="7943" max="7943" width="13.44140625" style="12" customWidth="1"/>
    <col min="7944" max="7944" width="42" style="12" customWidth="1"/>
    <col min="7945" max="7945" width="11.77734375" style="12" customWidth="1"/>
    <col min="7946" max="7946" width="13.44140625" style="12" customWidth="1"/>
    <col min="7947" max="7947" width="11.77734375" style="12" customWidth="1"/>
    <col min="7948" max="7948" width="38.6640625" style="12" customWidth="1"/>
    <col min="7949" max="8192" width="8.88671875" style="12"/>
    <col min="8193" max="8193" width="22.6640625" style="12" customWidth="1"/>
    <col min="8194" max="8194" width="11.77734375" style="12" customWidth="1"/>
    <col min="8195" max="8195" width="25.21875" style="12" customWidth="1"/>
    <col min="8196" max="8196" width="11.77734375" style="12" customWidth="1"/>
    <col min="8197" max="8197" width="13.44140625" style="12" customWidth="1"/>
    <col min="8198" max="8198" width="8.44140625" style="12" customWidth="1"/>
    <col min="8199" max="8199" width="13.44140625" style="12" customWidth="1"/>
    <col min="8200" max="8200" width="42" style="12" customWidth="1"/>
    <col min="8201" max="8201" width="11.77734375" style="12" customWidth="1"/>
    <col min="8202" max="8202" width="13.44140625" style="12" customWidth="1"/>
    <col min="8203" max="8203" width="11.77734375" style="12" customWidth="1"/>
    <col min="8204" max="8204" width="38.6640625" style="12" customWidth="1"/>
    <col min="8205" max="8448" width="8.88671875" style="12"/>
    <col min="8449" max="8449" width="22.6640625" style="12" customWidth="1"/>
    <col min="8450" max="8450" width="11.77734375" style="12" customWidth="1"/>
    <col min="8451" max="8451" width="25.21875" style="12" customWidth="1"/>
    <col min="8452" max="8452" width="11.77734375" style="12" customWidth="1"/>
    <col min="8453" max="8453" width="13.44140625" style="12" customWidth="1"/>
    <col min="8454" max="8454" width="8.44140625" style="12" customWidth="1"/>
    <col min="8455" max="8455" width="13.44140625" style="12" customWidth="1"/>
    <col min="8456" max="8456" width="42" style="12" customWidth="1"/>
    <col min="8457" max="8457" width="11.77734375" style="12" customWidth="1"/>
    <col min="8458" max="8458" width="13.44140625" style="12" customWidth="1"/>
    <col min="8459" max="8459" width="11.77734375" style="12" customWidth="1"/>
    <col min="8460" max="8460" width="38.6640625" style="12" customWidth="1"/>
    <col min="8461" max="8704" width="8.88671875" style="12"/>
    <col min="8705" max="8705" width="22.6640625" style="12" customWidth="1"/>
    <col min="8706" max="8706" width="11.77734375" style="12" customWidth="1"/>
    <col min="8707" max="8707" width="25.21875" style="12" customWidth="1"/>
    <col min="8708" max="8708" width="11.77734375" style="12" customWidth="1"/>
    <col min="8709" max="8709" width="13.44140625" style="12" customWidth="1"/>
    <col min="8710" max="8710" width="8.44140625" style="12" customWidth="1"/>
    <col min="8711" max="8711" width="13.44140625" style="12" customWidth="1"/>
    <col min="8712" max="8712" width="42" style="12" customWidth="1"/>
    <col min="8713" max="8713" width="11.77734375" style="12" customWidth="1"/>
    <col min="8714" max="8714" width="13.44140625" style="12" customWidth="1"/>
    <col min="8715" max="8715" width="11.77734375" style="12" customWidth="1"/>
    <col min="8716" max="8716" width="38.6640625" style="12" customWidth="1"/>
    <col min="8717" max="8960" width="8.88671875" style="12"/>
    <col min="8961" max="8961" width="22.6640625" style="12" customWidth="1"/>
    <col min="8962" max="8962" width="11.77734375" style="12" customWidth="1"/>
    <col min="8963" max="8963" width="25.21875" style="12" customWidth="1"/>
    <col min="8964" max="8964" width="11.77734375" style="12" customWidth="1"/>
    <col min="8965" max="8965" width="13.44140625" style="12" customWidth="1"/>
    <col min="8966" max="8966" width="8.44140625" style="12" customWidth="1"/>
    <col min="8967" max="8967" width="13.44140625" style="12" customWidth="1"/>
    <col min="8968" max="8968" width="42" style="12" customWidth="1"/>
    <col min="8969" max="8969" width="11.77734375" style="12" customWidth="1"/>
    <col min="8970" max="8970" width="13.44140625" style="12" customWidth="1"/>
    <col min="8971" max="8971" width="11.77734375" style="12" customWidth="1"/>
    <col min="8972" max="8972" width="38.6640625" style="12" customWidth="1"/>
    <col min="8973" max="9216" width="8.88671875" style="12"/>
    <col min="9217" max="9217" width="22.6640625" style="12" customWidth="1"/>
    <col min="9218" max="9218" width="11.77734375" style="12" customWidth="1"/>
    <col min="9219" max="9219" width="25.21875" style="12" customWidth="1"/>
    <col min="9220" max="9220" width="11.77734375" style="12" customWidth="1"/>
    <col min="9221" max="9221" width="13.44140625" style="12" customWidth="1"/>
    <col min="9222" max="9222" width="8.44140625" style="12" customWidth="1"/>
    <col min="9223" max="9223" width="13.44140625" style="12" customWidth="1"/>
    <col min="9224" max="9224" width="42" style="12" customWidth="1"/>
    <col min="9225" max="9225" width="11.77734375" style="12" customWidth="1"/>
    <col min="9226" max="9226" width="13.44140625" style="12" customWidth="1"/>
    <col min="9227" max="9227" width="11.77734375" style="12" customWidth="1"/>
    <col min="9228" max="9228" width="38.6640625" style="12" customWidth="1"/>
    <col min="9229" max="9472" width="8.88671875" style="12"/>
    <col min="9473" max="9473" width="22.6640625" style="12" customWidth="1"/>
    <col min="9474" max="9474" width="11.77734375" style="12" customWidth="1"/>
    <col min="9475" max="9475" width="25.21875" style="12" customWidth="1"/>
    <col min="9476" max="9476" width="11.77734375" style="12" customWidth="1"/>
    <col min="9477" max="9477" width="13.44140625" style="12" customWidth="1"/>
    <col min="9478" max="9478" width="8.44140625" style="12" customWidth="1"/>
    <col min="9479" max="9479" width="13.44140625" style="12" customWidth="1"/>
    <col min="9480" max="9480" width="42" style="12" customWidth="1"/>
    <col min="9481" max="9481" width="11.77734375" style="12" customWidth="1"/>
    <col min="9482" max="9482" width="13.44140625" style="12" customWidth="1"/>
    <col min="9483" max="9483" width="11.77734375" style="12" customWidth="1"/>
    <col min="9484" max="9484" width="38.6640625" style="12" customWidth="1"/>
    <col min="9485" max="9728" width="8.88671875" style="12"/>
    <col min="9729" max="9729" width="22.6640625" style="12" customWidth="1"/>
    <col min="9730" max="9730" width="11.77734375" style="12" customWidth="1"/>
    <col min="9731" max="9731" width="25.21875" style="12" customWidth="1"/>
    <col min="9732" max="9732" width="11.77734375" style="12" customWidth="1"/>
    <col min="9733" max="9733" width="13.44140625" style="12" customWidth="1"/>
    <col min="9734" max="9734" width="8.44140625" style="12" customWidth="1"/>
    <col min="9735" max="9735" width="13.44140625" style="12" customWidth="1"/>
    <col min="9736" max="9736" width="42" style="12" customWidth="1"/>
    <col min="9737" max="9737" width="11.77734375" style="12" customWidth="1"/>
    <col min="9738" max="9738" width="13.44140625" style="12" customWidth="1"/>
    <col min="9739" max="9739" width="11.77734375" style="12" customWidth="1"/>
    <col min="9740" max="9740" width="38.6640625" style="12" customWidth="1"/>
    <col min="9741" max="9984" width="8.88671875" style="12"/>
    <col min="9985" max="9985" width="22.6640625" style="12" customWidth="1"/>
    <col min="9986" max="9986" width="11.77734375" style="12" customWidth="1"/>
    <col min="9987" max="9987" width="25.21875" style="12" customWidth="1"/>
    <col min="9988" max="9988" width="11.77734375" style="12" customWidth="1"/>
    <col min="9989" max="9989" width="13.44140625" style="12" customWidth="1"/>
    <col min="9990" max="9990" width="8.44140625" style="12" customWidth="1"/>
    <col min="9991" max="9991" width="13.44140625" style="12" customWidth="1"/>
    <col min="9992" max="9992" width="42" style="12" customWidth="1"/>
    <col min="9993" max="9993" width="11.77734375" style="12" customWidth="1"/>
    <col min="9994" max="9994" width="13.44140625" style="12" customWidth="1"/>
    <col min="9995" max="9995" width="11.77734375" style="12" customWidth="1"/>
    <col min="9996" max="9996" width="38.6640625" style="12" customWidth="1"/>
    <col min="9997" max="10240" width="8.88671875" style="12"/>
    <col min="10241" max="10241" width="22.6640625" style="12" customWidth="1"/>
    <col min="10242" max="10242" width="11.77734375" style="12" customWidth="1"/>
    <col min="10243" max="10243" width="25.21875" style="12" customWidth="1"/>
    <col min="10244" max="10244" width="11.77734375" style="12" customWidth="1"/>
    <col min="10245" max="10245" width="13.44140625" style="12" customWidth="1"/>
    <col min="10246" max="10246" width="8.44140625" style="12" customWidth="1"/>
    <col min="10247" max="10247" width="13.44140625" style="12" customWidth="1"/>
    <col min="10248" max="10248" width="42" style="12" customWidth="1"/>
    <col min="10249" max="10249" width="11.77734375" style="12" customWidth="1"/>
    <col min="10250" max="10250" width="13.44140625" style="12" customWidth="1"/>
    <col min="10251" max="10251" width="11.77734375" style="12" customWidth="1"/>
    <col min="10252" max="10252" width="38.6640625" style="12" customWidth="1"/>
    <col min="10253" max="10496" width="8.88671875" style="12"/>
    <col min="10497" max="10497" width="22.6640625" style="12" customWidth="1"/>
    <col min="10498" max="10498" width="11.77734375" style="12" customWidth="1"/>
    <col min="10499" max="10499" width="25.21875" style="12" customWidth="1"/>
    <col min="10500" max="10500" width="11.77734375" style="12" customWidth="1"/>
    <col min="10501" max="10501" width="13.44140625" style="12" customWidth="1"/>
    <col min="10502" max="10502" width="8.44140625" style="12" customWidth="1"/>
    <col min="10503" max="10503" width="13.44140625" style="12" customWidth="1"/>
    <col min="10504" max="10504" width="42" style="12" customWidth="1"/>
    <col min="10505" max="10505" width="11.77734375" style="12" customWidth="1"/>
    <col min="10506" max="10506" width="13.44140625" style="12" customWidth="1"/>
    <col min="10507" max="10507" width="11.77734375" style="12" customWidth="1"/>
    <col min="10508" max="10508" width="38.6640625" style="12" customWidth="1"/>
    <col min="10509" max="10752" width="8.88671875" style="12"/>
    <col min="10753" max="10753" width="22.6640625" style="12" customWidth="1"/>
    <col min="10754" max="10754" width="11.77734375" style="12" customWidth="1"/>
    <col min="10755" max="10755" width="25.21875" style="12" customWidth="1"/>
    <col min="10756" max="10756" width="11.77734375" style="12" customWidth="1"/>
    <col min="10757" max="10757" width="13.44140625" style="12" customWidth="1"/>
    <col min="10758" max="10758" width="8.44140625" style="12" customWidth="1"/>
    <col min="10759" max="10759" width="13.44140625" style="12" customWidth="1"/>
    <col min="10760" max="10760" width="42" style="12" customWidth="1"/>
    <col min="10761" max="10761" width="11.77734375" style="12" customWidth="1"/>
    <col min="10762" max="10762" width="13.44140625" style="12" customWidth="1"/>
    <col min="10763" max="10763" width="11.77734375" style="12" customWidth="1"/>
    <col min="10764" max="10764" width="38.6640625" style="12" customWidth="1"/>
    <col min="10765" max="11008" width="8.88671875" style="12"/>
    <col min="11009" max="11009" width="22.6640625" style="12" customWidth="1"/>
    <col min="11010" max="11010" width="11.77734375" style="12" customWidth="1"/>
    <col min="11011" max="11011" width="25.21875" style="12" customWidth="1"/>
    <col min="11012" max="11012" width="11.77734375" style="12" customWidth="1"/>
    <col min="11013" max="11013" width="13.44140625" style="12" customWidth="1"/>
    <col min="11014" max="11014" width="8.44140625" style="12" customWidth="1"/>
    <col min="11015" max="11015" width="13.44140625" style="12" customWidth="1"/>
    <col min="11016" max="11016" width="42" style="12" customWidth="1"/>
    <col min="11017" max="11017" width="11.77734375" style="12" customWidth="1"/>
    <col min="11018" max="11018" width="13.44140625" style="12" customWidth="1"/>
    <col min="11019" max="11019" width="11.77734375" style="12" customWidth="1"/>
    <col min="11020" max="11020" width="38.6640625" style="12" customWidth="1"/>
    <col min="11021" max="11264" width="8.88671875" style="12"/>
    <col min="11265" max="11265" width="22.6640625" style="12" customWidth="1"/>
    <col min="11266" max="11266" width="11.77734375" style="12" customWidth="1"/>
    <col min="11267" max="11267" width="25.21875" style="12" customWidth="1"/>
    <col min="11268" max="11268" width="11.77734375" style="12" customWidth="1"/>
    <col min="11269" max="11269" width="13.44140625" style="12" customWidth="1"/>
    <col min="11270" max="11270" width="8.44140625" style="12" customWidth="1"/>
    <col min="11271" max="11271" width="13.44140625" style="12" customWidth="1"/>
    <col min="11272" max="11272" width="42" style="12" customWidth="1"/>
    <col min="11273" max="11273" width="11.77734375" style="12" customWidth="1"/>
    <col min="11274" max="11274" width="13.44140625" style="12" customWidth="1"/>
    <col min="11275" max="11275" width="11.77734375" style="12" customWidth="1"/>
    <col min="11276" max="11276" width="38.6640625" style="12" customWidth="1"/>
    <col min="11277" max="11520" width="8.88671875" style="12"/>
    <col min="11521" max="11521" width="22.6640625" style="12" customWidth="1"/>
    <col min="11522" max="11522" width="11.77734375" style="12" customWidth="1"/>
    <col min="11523" max="11523" width="25.21875" style="12" customWidth="1"/>
    <col min="11524" max="11524" width="11.77734375" style="12" customWidth="1"/>
    <col min="11525" max="11525" width="13.44140625" style="12" customWidth="1"/>
    <col min="11526" max="11526" width="8.44140625" style="12" customWidth="1"/>
    <col min="11527" max="11527" width="13.44140625" style="12" customWidth="1"/>
    <col min="11528" max="11528" width="42" style="12" customWidth="1"/>
    <col min="11529" max="11529" width="11.77734375" style="12" customWidth="1"/>
    <col min="11530" max="11530" width="13.44140625" style="12" customWidth="1"/>
    <col min="11531" max="11531" width="11.77734375" style="12" customWidth="1"/>
    <col min="11532" max="11532" width="38.6640625" style="12" customWidth="1"/>
    <col min="11533" max="11776" width="8.88671875" style="12"/>
    <col min="11777" max="11777" width="22.6640625" style="12" customWidth="1"/>
    <col min="11778" max="11778" width="11.77734375" style="12" customWidth="1"/>
    <col min="11779" max="11779" width="25.21875" style="12" customWidth="1"/>
    <col min="11780" max="11780" width="11.77734375" style="12" customWidth="1"/>
    <col min="11781" max="11781" width="13.44140625" style="12" customWidth="1"/>
    <col min="11782" max="11782" width="8.44140625" style="12" customWidth="1"/>
    <col min="11783" max="11783" width="13.44140625" style="12" customWidth="1"/>
    <col min="11784" max="11784" width="42" style="12" customWidth="1"/>
    <col min="11785" max="11785" width="11.77734375" style="12" customWidth="1"/>
    <col min="11786" max="11786" width="13.44140625" style="12" customWidth="1"/>
    <col min="11787" max="11787" width="11.77734375" style="12" customWidth="1"/>
    <col min="11788" max="11788" width="38.6640625" style="12" customWidth="1"/>
    <col min="11789" max="12032" width="8.88671875" style="12"/>
    <col min="12033" max="12033" width="22.6640625" style="12" customWidth="1"/>
    <col min="12034" max="12034" width="11.77734375" style="12" customWidth="1"/>
    <col min="12035" max="12035" width="25.21875" style="12" customWidth="1"/>
    <col min="12036" max="12036" width="11.77734375" style="12" customWidth="1"/>
    <col min="12037" max="12037" width="13.44140625" style="12" customWidth="1"/>
    <col min="12038" max="12038" width="8.44140625" style="12" customWidth="1"/>
    <col min="12039" max="12039" width="13.44140625" style="12" customWidth="1"/>
    <col min="12040" max="12040" width="42" style="12" customWidth="1"/>
    <col min="12041" max="12041" width="11.77734375" style="12" customWidth="1"/>
    <col min="12042" max="12042" width="13.44140625" style="12" customWidth="1"/>
    <col min="12043" max="12043" width="11.77734375" style="12" customWidth="1"/>
    <col min="12044" max="12044" width="38.6640625" style="12" customWidth="1"/>
    <col min="12045" max="12288" width="8.88671875" style="12"/>
    <col min="12289" max="12289" width="22.6640625" style="12" customWidth="1"/>
    <col min="12290" max="12290" width="11.77734375" style="12" customWidth="1"/>
    <col min="12291" max="12291" width="25.21875" style="12" customWidth="1"/>
    <col min="12292" max="12292" width="11.77734375" style="12" customWidth="1"/>
    <col min="12293" max="12293" width="13.44140625" style="12" customWidth="1"/>
    <col min="12294" max="12294" width="8.44140625" style="12" customWidth="1"/>
    <col min="12295" max="12295" width="13.44140625" style="12" customWidth="1"/>
    <col min="12296" max="12296" width="42" style="12" customWidth="1"/>
    <col min="12297" max="12297" width="11.77734375" style="12" customWidth="1"/>
    <col min="12298" max="12298" width="13.44140625" style="12" customWidth="1"/>
    <col min="12299" max="12299" width="11.77734375" style="12" customWidth="1"/>
    <col min="12300" max="12300" width="38.6640625" style="12" customWidth="1"/>
    <col min="12301" max="12544" width="8.88671875" style="12"/>
    <col min="12545" max="12545" width="22.6640625" style="12" customWidth="1"/>
    <col min="12546" max="12546" width="11.77734375" style="12" customWidth="1"/>
    <col min="12547" max="12547" width="25.21875" style="12" customWidth="1"/>
    <col min="12548" max="12548" width="11.77734375" style="12" customWidth="1"/>
    <col min="12549" max="12549" width="13.44140625" style="12" customWidth="1"/>
    <col min="12550" max="12550" width="8.44140625" style="12" customWidth="1"/>
    <col min="12551" max="12551" width="13.44140625" style="12" customWidth="1"/>
    <col min="12552" max="12552" width="42" style="12" customWidth="1"/>
    <col min="12553" max="12553" width="11.77734375" style="12" customWidth="1"/>
    <col min="12554" max="12554" width="13.44140625" style="12" customWidth="1"/>
    <col min="12555" max="12555" width="11.77734375" style="12" customWidth="1"/>
    <col min="12556" max="12556" width="38.6640625" style="12" customWidth="1"/>
    <col min="12557" max="12800" width="8.88671875" style="12"/>
    <col min="12801" max="12801" width="22.6640625" style="12" customWidth="1"/>
    <col min="12802" max="12802" width="11.77734375" style="12" customWidth="1"/>
    <col min="12803" max="12803" width="25.21875" style="12" customWidth="1"/>
    <col min="12804" max="12804" width="11.77734375" style="12" customWidth="1"/>
    <col min="12805" max="12805" width="13.44140625" style="12" customWidth="1"/>
    <col min="12806" max="12806" width="8.44140625" style="12" customWidth="1"/>
    <col min="12807" max="12807" width="13.44140625" style="12" customWidth="1"/>
    <col min="12808" max="12808" width="42" style="12" customWidth="1"/>
    <col min="12809" max="12809" width="11.77734375" style="12" customWidth="1"/>
    <col min="12810" max="12810" width="13.44140625" style="12" customWidth="1"/>
    <col min="12811" max="12811" width="11.77734375" style="12" customWidth="1"/>
    <col min="12812" max="12812" width="38.6640625" style="12" customWidth="1"/>
    <col min="12813" max="13056" width="8.88671875" style="12"/>
    <col min="13057" max="13057" width="22.6640625" style="12" customWidth="1"/>
    <col min="13058" max="13058" width="11.77734375" style="12" customWidth="1"/>
    <col min="13059" max="13059" width="25.21875" style="12" customWidth="1"/>
    <col min="13060" max="13060" width="11.77734375" style="12" customWidth="1"/>
    <col min="13061" max="13061" width="13.44140625" style="12" customWidth="1"/>
    <col min="13062" max="13062" width="8.44140625" style="12" customWidth="1"/>
    <col min="13063" max="13063" width="13.44140625" style="12" customWidth="1"/>
    <col min="13064" max="13064" width="42" style="12" customWidth="1"/>
    <col min="13065" max="13065" width="11.77734375" style="12" customWidth="1"/>
    <col min="13066" max="13066" width="13.44140625" style="12" customWidth="1"/>
    <col min="13067" max="13067" width="11.77734375" style="12" customWidth="1"/>
    <col min="13068" max="13068" width="38.6640625" style="12" customWidth="1"/>
    <col min="13069" max="13312" width="8.88671875" style="12"/>
    <col min="13313" max="13313" width="22.6640625" style="12" customWidth="1"/>
    <col min="13314" max="13314" width="11.77734375" style="12" customWidth="1"/>
    <col min="13315" max="13315" width="25.21875" style="12" customWidth="1"/>
    <col min="13316" max="13316" width="11.77734375" style="12" customWidth="1"/>
    <col min="13317" max="13317" width="13.44140625" style="12" customWidth="1"/>
    <col min="13318" max="13318" width="8.44140625" style="12" customWidth="1"/>
    <col min="13319" max="13319" width="13.44140625" style="12" customWidth="1"/>
    <col min="13320" max="13320" width="42" style="12" customWidth="1"/>
    <col min="13321" max="13321" width="11.77734375" style="12" customWidth="1"/>
    <col min="13322" max="13322" width="13.44140625" style="12" customWidth="1"/>
    <col min="13323" max="13323" width="11.77734375" style="12" customWidth="1"/>
    <col min="13324" max="13324" width="38.6640625" style="12" customWidth="1"/>
    <col min="13325" max="13568" width="8.88671875" style="12"/>
    <col min="13569" max="13569" width="22.6640625" style="12" customWidth="1"/>
    <col min="13570" max="13570" width="11.77734375" style="12" customWidth="1"/>
    <col min="13571" max="13571" width="25.21875" style="12" customWidth="1"/>
    <col min="13572" max="13572" width="11.77734375" style="12" customWidth="1"/>
    <col min="13573" max="13573" width="13.44140625" style="12" customWidth="1"/>
    <col min="13574" max="13574" width="8.44140625" style="12" customWidth="1"/>
    <col min="13575" max="13575" width="13.44140625" style="12" customWidth="1"/>
    <col min="13576" max="13576" width="42" style="12" customWidth="1"/>
    <col min="13577" max="13577" width="11.77734375" style="12" customWidth="1"/>
    <col min="13578" max="13578" width="13.44140625" style="12" customWidth="1"/>
    <col min="13579" max="13579" width="11.77734375" style="12" customWidth="1"/>
    <col min="13580" max="13580" width="38.6640625" style="12" customWidth="1"/>
    <col min="13581" max="13824" width="8.88671875" style="12"/>
    <col min="13825" max="13825" width="22.6640625" style="12" customWidth="1"/>
    <col min="13826" max="13826" width="11.77734375" style="12" customWidth="1"/>
    <col min="13827" max="13827" width="25.21875" style="12" customWidth="1"/>
    <col min="13828" max="13828" width="11.77734375" style="12" customWidth="1"/>
    <col min="13829" max="13829" width="13.44140625" style="12" customWidth="1"/>
    <col min="13830" max="13830" width="8.44140625" style="12" customWidth="1"/>
    <col min="13831" max="13831" width="13.44140625" style="12" customWidth="1"/>
    <col min="13832" max="13832" width="42" style="12" customWidth="1"/>
    <col min="13833" max="13833" width="11.77734375" style="12" customWidth="1"/>
    <col min="13834" max="13834" width="13.44140625" style="12" customWidth="1"/>
    <col min="13835" max="13835" width="11.77734375" style="12" customWidth="1"/>
    <col min="13836" max="13836" width="38.6640625" style="12" customWidth="1"/>
    <col min="13837" max="14080" width="8.88671875" style="12"/>
    <col min="14081" max="14081" width="22.6640625" style="12" customWidth="1"/>
    <col min="14082" max="14082" width="11.77734375" style="12" customWidth="1"/>
    <col min="14083" max="14083" width="25.21875" style="12" customWidth="1"/>
    <col min="14084" max="14084" width="11.77734375" style="12" customWidth="1"/>
    <col min="14085" max="14085" width="13.44140625" style="12" customWidth="1"/>
    <col min="14086" max="14086" width="8.44140625" style="12" customWidth="1"/>
    <col min="14087" max="14087" width="13.44140625" style="12" customWidth="1"/>
    <col min="14088" max="14088" width="42" style="12" customWidth="1"/>
    <col min="14089" max="14089" width="11.77734375" style="12" customWidth="1"/>
    <col min="14090" max="14090" width="13.44140625" style="12" customWidth="1"/>
    <col min="14091" max="14091" width="11.77734375" style="12" customWidth="1"/>
    <col min="14092" max="14092" width="38.6640625" style="12" customWidth="1"/>
    <col min="14093" max="14336" width="8.88671875" style="12"/>
    <col min="14337" max="14337" width="22.6640625" style="12" customWidth="1"/>
    <col min="14338" max="14338" width="11.77734375" style="12" customWidth="1"/>
    <col min="14339" max="14339" width="25.21875" style="12" customWidth="1"/>
    <col min="14340" max="14340" width="11.77734375" style="12" customWidth="1"/>
    <col min="14341" max="14341" width="13.44140625" style="12" customWidth="1"/>
    <col min="14342" max="14342" width="8.44140625" style="12" customWidth="1"/>
    <col min="14343" max="14343" width="13.44140625" style="12" customWidth="1"/>
    <col min="14344" max="14344" width="42" style="12" customWidth="1"/>
    <col min="14345" max="14345" width="11.77734375" style="12" customWidth="1"/>
    <col min="14346" max="14346" width="13.44140625" style="12" customWidth="1"/>
    <col min="14347" max="14347" width="11.77734375" style="12" customWidth="1"/>
    <col min="14348" max="14348" width="38.6640625" style="12" customWidth="1"/>
    <col min="14349" max="14592" width="8.88671875" style="12"/>
    <col min="14593" max="14593" width="22.6640625" style="12" customWidth="1"/>
    <col min="14594" max="14594" width="11.77734375" style="12" customWidth="1"/>
    <col min="14595" max="14595" width="25.21875" style="12" customWidth="1"/>
    <col min="14596" max="14596" width="11.77734375" style="12" customWidth="1"/>
    <col min="14597" max="14597" width="13.44140625" style="12" customWidth="1"/>
    <col min="14598" max="14598" width="8.44140625" style="12" customWidth="1"/>
    <col min="14599" max="14599" width="13.44140625" style="12" customWidth="1"/>
    <col min="14600" max="14600" width="42" style="12" customWidth="1"/>
    <col min="14601" max="14601" width="11.77734375" style="12" customWidth="1"/>
    <col min="14602" max="14602" width="13.44140625" style="12" customWidth="1"/>
    <col min="14603" max="14603" width="11.77734375" style="12" customWidth="1"/>
    <col min="14604" max="14604" width="38.6640625" style="12" customWidth="1"/>
    <col min="14605" max="14848" width="8.88671875" style="12"/>
    <col min="14849" max="14849" width="22.6640625" style="12" customWidth="1"/>
    <col min="14850" max="14850" width="11.77734375" style="12" customWidth="1"/>
    <col min="14851" max="14851" width="25.21875" style="12" customWidth="1"/>
    <col min="14852" max="14852" width="11.77734375" style="12" customWidth="1"/>
    <col min="14853" max="14853" width="13.44140625" style="12" customWidth="1"/>
    <col min="14854" max="14854" width="8.44140625" style="12" customWidth="1"/>
    <col min="14855" max="14855" width="13.44140625" style="12" customWidth="1"/>
    <col min="14856" max="14856" width="42" style="12" customWidth="1"/>
    <col min="14857" max="14857" width="11.77734375" style="12" customWidth="1"/>
    <col min="14858" max="14858" width="13.44140625" style="12" customWidth="1"/>
    <col min="14859" max="14859" width="11.77734375" style="12" customWidth="1"/>
    <col min="14860" max="14860" width="38.6640625" style="12" customWidth="1"/>
    <col min="14861" max="15104" width="8.88671875" style="12"/>
    <col min="15105" max="15105" width="22.6640625" style="12" customWidth="1"/>
    <col min="15106" max="15106" width="11.77734375" style="12" customWidth="1"/>
    <col min="15107" max="15107" width="25.21875" style="12" customWidth="1"/>
    <col min="15108" max="15108" width="11.77734375" style="12" customWidth="1"/>
    <col min="15109" max="15109" width="13.44140625" style="12" customWidth="1"/>
    <col min="15110" max="15110" width="8.44140625" style="12" customWidth="1"/>
    <col min="15111" max="15111" width="13.44140625" style="12" customWidth="1"/>
    <col min="15112" max="15112" width="42" style="12" customWidth="1"/>
    <col min="15113" max="15113" width="11.77734375" style="12" customWidth="1"/>
    <col min="15114" max="15114" width="13.44140625" style="12" customWidth="1"/>
    <col min="15115" max="15115" width="11.77734375" style="12" customWidth="1"/>
    <col min="15116" max="15116" width="38.6640625" style="12" customWidth="1"/>
    <col min="15117" max="15360" width="8.88671875" style="12"/>
    <col min="15361" max="15361" width="22.6640625" style="12" customWidth="1"/>
    <col min="15362" max="15362" width="11.77734375" style="12" customWidth="1"/>
    <col min="15363" max="15363" width="25.21875" style="12" customWidth="1"/>
    <col min="15364" max="15364" width="11.77734375" style="12" customWidth="1"/>
    <col min="15365" max="15365" width="13.44140625" style="12" customWidth="1"/>
    <col min="15366" max="15366" width="8.44140625" style="12" customWidth="1"/>
    <col min="15367" max="15367" width="13.44140625" style="12" customWidth="1"/>
    <col min="15368" max="15368" width="42" style="12" customWidth="1"/>
    <col min="15369" max="15369" width="11.77734375" style="12" customWidth="1"/>
    <col min="15370" max="15370" width="13.44140625" style="12" customWidth="1"/>
    <col min="15371" max="15371" width="11.77734375" style="12" customWidth="1"/>
    <col min="15372" max="15372" width="38.6640625" style="12" customWidth="1"/>
    <col min="15373" max="15616" width="8.88671875" style="12"/>
    <col min="15617" max="15617" width="22.6640625" style="12" customWidth="1"/>
    <col min="15618" max="15618" width="11.77734375" style="12" customWidth="1"/>
    <col min="15619" max="15619" width="25.21875" style="12" customWidth="1"/>
    <col min="15620" max="15620" width="11.77734375" style="12" customWidth="1"/>
    <col min="15621" max="15621" width="13.44140625" style="12" customWidth="1"/>
    <col min="15622" max="15622" width="8.44140625" style="12" customWidth="1"/>
    <col min="15623" max="15623" width="13.44140625" style="12" customWidth="1"/>
    <col min="15624" max="15624" width="42" style="12" customWidth="1"/>
    <col min="15625" max="15625" width="11.77734375" style="12" customWidth="1"/>
    <col min="15626" max="15626" width="13.44140625" style="12" customWidth="1"/>
    <col min="15627" max="15627" width="11.77734375" style="12" customWidth="1"/>
    <col min="15628" max="15628" width="38.6640625" style="12" customWidth="1"/>
    <col min="15629" max="15872" width="8.88671875" style="12"/>
    <col min="15873" max="15873" width="22.6640625" style="12" customWidth="1"/>
    <col min="15874" max="15874" width="11.77734375" style="12" customWidth="1"/>
    <col min="15875" max="15875" width="25.21875" style="12" customWidth="1"/>
    <col min="15876" max="15876" width="11.77734375" style="12" customWidth="1"/>
    <col min="15877" max="15877" width="13.44140625" style="12" customWidth="1"/>
    <col min="15878" max="15878" width="8.44140625" style="12" customWidth="1"/>
    <col min="15879" max="15879" width="13.44140625" style="12" customWidth="1"/>
    <col min="15880" max="15880" width="42" style="12" customWidth="1"/>
    <col min="15881" max="15881" width="11.77734375" style="12" customWidth="1"/>
    <col min="15882" max="15882" width="13.44140625" style="12" customWidth="1"/>
    <col min="15883" max="15883" width="11.77734375" style="12" customWidth="1"/>
    <col min="15884" max="15884" width="38.6640625" style="12" customWidth="1"/>
    <col min="15885" max="16128" width="8.88671875" style="12"/>
    <col min="16129" max="16129" width="22.6640625" style="12" customWidth="1"/>
    <col min="16130" max="16130" width="11.77734375" style="12" customWidth="1"/>
    <col min="16131" max="16131" width="25.21875" style="12" customWidth="1"/>
    <col min="16132" max="16132" width="11.77734375" style="12" customWidth="1"/>
    <col min="16133" max="16133" width="13.44140625" style="12" customWidth="1"/>
    <col min="16134" max="16134" width="8.44140625" style="12" customWidth="1"/>
    <col min="16135" max="16135" width="13.44140625" style="12" customWidth="1"/>
    <col min="16136" max="16136" width="42" style="12" customWidth="1"/>
    <col min="16137" max="16137" width="11.77734375" style="12" customWidth="1"/>
    <col min="16138" max="16138" width="13.44140625" style="12" customWidth="1"/>
    <col min="16139" max="16139" width="11.77734375" style="12" customWidth="1"/>
    <col min="16140" max="16140" width="38.6640625" style="12" customWidth="1"/>
    <col min="16141" max="16384" width="8.88671875" style="12"/>
  </cols>
  <sheetData>
    <row r="1" spans="1:12" s="10" customFormat="1" hidden="1" x14ac:dyDescent="0.25">
      <c r="A1" s="9">
        <v>1</v>
      </c>
      <c r="B1" s="9">
        <v>2</v>
      </c>
      <c r="C1" s="9">
        <v>3</v>
      </c>
      <c r="D1" s="9">
        <v>4</v>
      </c>
      <c r="E1" s="9">
        <v>5</v>
      </c>
      <c r="F1" s="9">
        <v>6</v>
      </c>
      <c r="G1" s="9">
        <v>7</v>
      </c>
      <c r="H1" s="9">
        <v>8</v>
      </c>
      <c r="I1" s="9">
        <v>9</v>
      </c>
      <c r="J1" s="9">
        <v>10</v>
      </c>
      <c r="K1" s="9">
        <v>11</v>
      </c>
    </row>
    <row r="2" spans="1:12" ht="13.05" customHeight="1" x14ac:dyDescent="0.25">
      <c r="B2" s="29" t="s">
        <v>67</v>
      </c>
      <c r="C2" s="29"/>
      <c r="D2" s="29"/>
      <c r="E2" s="29"/>
      <c r="F2" s="29"/>
      <c r="G2" s="29"/>
      <c r="H2" s="29"/>
      <c r="I2" s="29"/>
      <c r="J2" s="29"/>
      <c r="K2" s="29"/>
      <c r="L2" s="29"/>
    </row>
    <row r="3" spans="1:12" ht="13.05" customHeight="1" x14ac:dyDescent="0.25">
      <c r="B3" s="30" t="s">
        <v>1</v>
      </c>
      <c r="C3" s="30"/>
      <c r="D3" s="30"/>
      <c r="E3" s="30"/>
      <c r="F3" s="30"/>
      <c r="G3" s="30"/>
      <c r="H3" s="30"/>
      <c r="I3" s="30"/>
      <c r="J3" s="30"/>
      <c r="K3" s="30"/>
      <c r="L3" s="30"/>
    </row>
    <row r="4" spans="1:12" ht="13.05" customHeight="1" x14ac:dyDescent="0.25">
      <c r="B4" s="31" t="s">
        <v>2</v>
      </c>
      <c r="C4" s="31"/>
      <c r="D4" s="31"/>
      <c r="E4" s="31"/>
      <c r="F4" s="31"/>
      <c r="G4" s="31"/>
      <c r="H4" s="31"/>
      <c r="I4" s="31"/>
      <c r="J4" s="31"/>
      <c r="K4" s="31"/>
      <c r="L4" s="31"/>
    </row>
    <row r="5" spans="1:12" ht="13.05" customHeight="1" x14ac:dyDescent="0.25">
      <c r="B5" s="30" t="s">
        <v>468</v>
      </c>
      <c r="C5" s="30"/>
      <c r="D5" s="30"/>
      <c r="E5" s="30"/>
      <c r="F5" s="30"/>
      <c r="G5" s="30"/>
      <c r="H5" s="30"/>
      <c r="I5" s="30"/>
      <c r="J5" s="30"/>
      <c r="K5" s="30"/>
      <c r="L5" s="30"/>
    </row>
    <row r="6" spans="1:12" ht="13.05" customHeight="1" x14ac:dyDescent="0.25">
      <c r="B6" s="30" t="s">
        <v>4</v>
      </c>
      <c r="C6" s="30"/>
      <c r="D6" s="30"/>
      <c r="E6" s="30"/>
      <c r="F6" s="30"/>
      <c r="G6" s="30"/>
      <c r="H6" s="30"/>
      <c r="I6" s="30"/>
      <c r="J6" s="30"/>
      <c r="K6" s="30"/>
      <c r="L6" s="30"/>
    </row>
    <row r="7" spans="1:12" ht="13.05" customHeight="1" x14ac:dyDescent="0.25">
      <c r="B7" s="13" t="s">
        <v>5</v>
      </c>
      <c r="C7" s="32" t="s">
        <v>6</v>
      </c>
      <c r="D7" s="32"/>
      <c r="E7" s="32"/>
      <c r="F7" s="32"/>
      <c r="G7" s="32"/>
      <c r="H7" s="32"/>
      <c r="I7" s="32"/>
      <c r="J7" s="32"/>
      <c r="K7" s="32"/>
      <c r="L7" s="32"/>
    </row>
    <row r="8" spans="1:12" ht="13.05" customHeight="1" x14ac:dyDescent="0.25">
      <c r="B8" s="28" t="s">
        <v>469</v>
      </c>
      <c r="C8" s="28"/>
      <c r="D8" s="28"/>
      <c r="E8" s="28"/>
      <c r="F8" s="28"/>
      <c r="G8" s="28"/>
      <c r="H8" s="28"/>
      <c r="I8" s="28"/>
      <c r="J8" s="28"/>
      <c r="K8" s="28"/>
      <c r="L8" s="14"/>
    </row>
    <row r="9" spans="1:12" ht="25.95" customHeight="1" x14ac:dyDescent="0.25">
      <c r="A9" s="15" t="s">
        <v>467</v>
      </c>
      <c r="B9" s="16" t="s">
        <v>7</v>
      </c>
      <c r="C9" s="16" t="s">
        <v>8</v>
      </c>
      <c r="D9" s="16" t="s">
        <v>9</v>
      </c>
      <c r="E9" s="16" t="s">
        <v>11</v>
      </c>
      <c r="F9" s="16" t="s">
        <v>27</v>
      </c>
      <c r="G9" s="16" t="s">
        <v>68</v>
      </c>
      <c r="H9" s="16" t="s">
        <v>69</v>
      </c>
      <c r="I9" s="16" t="s">
        <v>14</v>
      </c>
      <c r="J9" s="16" t="s">
        <v>70</v>
      </c>
      <c r="K9" s="16" t="s">
        <v>15</v>
      </c>
      <c r="L9" s="17"/>
    </row>
    <row r="10" spans="1:12" ht="16.05" customHeight="1" x14ac:dyDescent="0.25">
      <c r="A10" s="11" t="s">
        <v>72</v>
      </c>
      <c r="B10" s="16" t="str">
        <f>VLOOKUP($A10,TabCom,B$1,FALSE)</f>
        <v>11</v>
      </c>
      <c r="C10" s="16" t="str">
        <f>VLOOKUP($A10,TabCom,C$1,FALSE)</f>
        <v>Île-de-France</v>
      </c>
      <c r="D10" s="16" t="str">
        <f>VLOOKUP($A10,TabCom,D$1,FALSE)</f>
        <v>91</v>
      </c>
      <c r="E10" s="16" t="str">
        <f>VLOOKUP($A10,TabCom,E$1,FALSE)</f>
        <v>1</v>
      </c>
      <c r="F10" s="16" t="str">
        <f>VLOOKUP($A10,TabCom,F$1,FALSE)</f>
        <v>08</v>
      </c>
      <c r="G10" s="16" t="str">
        <f>VLOOKUP($A10,TabCom,G$1,FALSE)</f>
        <v>001</v>
      </c>
      <c r="H10" s="18" t="str">
        <f>VLOOKUP($A10,TabCom,H$1,FALSE)</f>
        <v>Abbéville-la-Rivière</v>
      </c>
      <c r="I10" s="19">
        <f>VLOOKUP($A10,TabCom,I$1,FALSE)</f>
        <v>324</v>
      </c>
      <c r="J10" s="19">
        <f>VLOOKUP($A10,TabCom,J$1,FALSE)</f>
        <v>8</v>
      </c>
      <c r="K10" s="19">
        <f>VLOOKUP($A10,TabCom,K$1,FALSE)</f>
        <v>332</v>
      </c>
      <c r="L10" s="17"/>
    </row>
    <row r="11" spans="1:12" ht="16.05" customHeight="1" x14ac:dyDescent="0.25">
      <c r="A11" s="11" t="s">
        <v>74</v>
      </c>
      <c r="B11" s="16" t="str">
        <f>VLOOKUP($A11,TabCom,B$1,FALSE)</f>
        <v>11</v>
      </c>
      <c r="C11" s="16" t="str">
        <f>VLOOKUP($A11,TabCom,C$1,FALSE)</f>
        <v>Île-de-France</v>
      </c>
      <c r="D11" s="16" t="str">
        <f>VLOOKUP($A11,TabCom,D$1,FALSE)</f>
        <v>91</v>
      </c>
      <c r="E11" s="16" t="str">
        <f>VLOOKUP($A11,TabCom,E$1,FALSE)</f>
        <v>1</v>
      </c>
      <c r="F11" s="16" t="str">
        <f>VLOOKUP($A11,TabCom,F$1,FALSE)</f>
        <v>08</v>
      </c>
      <c r="G11" s="16" t="str">
        <f>VLOOKUP($A11,TabCom,G$1,FALSE)</f>
        <v>016</v>
      </c>
      <c r="H11" s="18" t="str">
        <f>VLOOKUP($A11,TabCom,H$1,FALSE)</f>
        <v>Angerville</v>
      </c>
      <c r="I11" s="19">
        <f>VLOOKUP($A11,TabCom,I$1,FALSE)</f>
        <v>4353</v>
      </c>
      <c r="J11" s="19">
        <f>VLOOKUP($A11,TabCom,J$1,FALSE)</f>
        <v>70</v>
      </c>
      <c r="K11" s="19">
        <f>VLOOKUP($A11,TabCom,K$1,FALSE)</f>
        <v>4423</v>
      </c>
      <c r="L11" s="17"/>
    </row>
    <row r="12" spans="1:12" ht="16.05" customHeight="1" x14ac:dyDescent="0.25">
      <c r="A12" s="11" t="s">
        <v>79</v>
      </c>
      <c r="B12" s="16" t="str">
        <f>VLOOKUP($A12,TabCom,B$1,FALSE)</f>
        <v>11</v>
      </c>
      <c r="C12" s="16" t="str">
        <f>VLOOKUP($A12,TabCom,C$1,FALSE)</f>
        <v>Île-de-France</v>
      </c>
      <c r="D12" s="16" t="str">
        <f>VLOOKUP($A12,TabCom,D$1,FALSE)</f>
        <v>91</v>
      </c>
      <c r="E12" s="16" t="str">
        <f>VLOOKUP($A12,TabCom,E$1,FALSE)</f>
        <v>1</v>
      </c>
      <c r="F12" s="16" t="str">
        <f>VLOOKUP($A12,TabCom,F$1,FALSE)</f>
        <v>08</v>
      </c>
      <c r="G12" s="16" t="str">
        <f>VLOOKUP($A12,TabCom,G$1,FALSE)</f>
        <v>022</v>
      </c>
      <c r="H12" s="18" t="str">
        <f>VLOOKUP($A12,TabCom,H$1,FALSE)</f>
        <v>Arrancourt</v>
      </c>
      <c r="I12" s="19">
        <f>VLOOKUP($A12,TabCom,I$1,FALSE)</f>
        <v>135</v>
      </c>
      <c r="J12" s="19">
        <f>VLOOKUP($A12,TabCom,J$1,FALSE)</f>
        <v>5</v>
      </c>
      <c r="K12" s="19">
        <f>VLOOKUP($A12,TabCom,K$1,FALSE)</f>
        <v>140</v>
      </c>
      <c r="L12" s="17"/>
    </row>
    <row r="13" spans="1:12" ht="16.05" customHeight="1" x14ac:dyDescent="0.25">
      <c r="A13" s="11" t="s">
        <v>470</v>
      </c>
      <c r="B13" s="16" t="str">
        <f>VLOOKUP($A13,TabCom,B$1,FALSE)</f>
        <v>11</v>
      </c>
      <c r="C13" s="16" t="str">
        <f>VLOOKUP($A13,TabCom,C$1,FALSE)</f>
        <v>Île-de-France</v>
      </c>
      <c r="D13" s="16" t="str">
        <f>VLOOKUP($A13,TabCom,D$1,FALSE)</f>
        <v>91</v>
      </c>
      <c r="E13" s="16" t="str">
        <f>VLOOKUP($A13,TabCom,E$1,FALSE)</f>
        <v>1</v>
      </c>
      <c r="F13" s="16" t="str">
        <f>VLOOKUP($A13,TabCom,F$1,FALSE)</f>
        <v>08</v>
      </c>
      <c r="G13" s="16" t="str">
        <f>VLOOKUP($A13,TabCom,G$1,FALSE)</f>
        <v>035</v>
      </c>
      <c r="H13" s="18" t="str">
        <f>VLOOKUP($A13,TabCom,H$1,FALSE)</f>
        <v>Authon-la-Plaine</v>
      </c>
      <c r="I13" s="19">
        <f>VLOOKUP($A13,TabCom,I$1,FALSE)</f>
        <v>374</v>
      </c>
      <c r="J13" s="19">
        <f>VLOOKUP($A13,TabCom,J$1,FALSE)</f>
        <v>6</v>
      </c>
      <c r="K13" s="19">
        <f>VLOOKUP($A13,TabCom,K$1,FALSE)</f>
        <v>380</v>
      </c>
      <c r="L13" s="17"/>
    </row>
    <row r="14" spans="1:12" ht="16.05" customHeight="1" x14ac:dyDescent="0.25">
      <c r="A14" s="11" t="s">
        <v>98</v>
      </c>
      <c r="B14" s="16" t="str">
        <f>VLOOKUP($A14,TabCom,B$1,FALSE)</f>
        <v>11</v>
      </c>
      <c r="C14" s="16" t="str">
        <f>VLOOKUP($A14,TabCom,C$1,FALSE)</f>
        <v>Île-de-France</v>
      </c>
      <c r="D14" s="16" t="str">
        <f>VLOOKUP($A14,TabCom,D$1,FALSE)</f>
        <v>91</v>
      </c>
      <c r="E14" s="16" t="str">
        <f>VLOOKUP($A14,TabCom,E$1,FALSE)</f>
        <v>1</v>
      </c>
      <c r="F14" s="16" t="str">
        <f>VLOOKUP($A14,TabCom,F$1,FALSE)</f>
        <v>08</v>
      </c>
      <c r="G14" s="16" t="str">
        <f>VLOOKUP($A14,TabCom,G$1,FALSE)</f>
        <v>067</v>
      </c>
      <c r="H14" s="18" t="str">
        <f>VLOOKUP($A14,TabCom,H$1,FALSE)</f>
        <v>Blandy</v>
      </c>
      <c r="I14" s="19">
        <f>VLOOKUP($A14,TabCom,I$1,FALSE)</f>
        <v>117</v>
      </c>
      <c r="J14" s="19">
        <f>VLOOKUP($A14,TabCom,J$1,FALSE)</f>
        <v>4</v>
      </c>
      <c r="K14" s="19">
        <f>VLOOKUP($A14,TabCom,K$1,FALSE)</f>
        <v>121</v>
      </c>
      <c r="L14" s="17"/>
    </row>
    <row r="15" spans="1:12" ht="16.05" customHeight="1" x14ac:dyDescent="0.25">
      <c r="A15" s="11" t="s">
        <v>102</v>
      </c>
      <c r="B15" s="16" t="str">
        <f>VLOOKUP($A15,TabCom,B$1,FALSE)</f>
        <v>11</v>
      </c>
      <c r="C15" s="16" t="str">
        <f>VLOOKUP($A15,TabCom,C$1,FALSE)</f>
        <v>Île-de-France</v>
      </c>
      <c r="D15" s="16" t="str">
        <f>VLOOKUP($A15,TabCom,D$1,FALSE)</f>
        <v>91</v>
      </c>
      <c r="E15" s="16" t="str">
        <f>VLOOKUP($A15,TabCom,E$1,FALSE)</f>
        <v>1</v>
      </c>
      <c r="F15" s="16" t="str">
        <f>VLOOKUP($A15,TabCom,F$1,FALSE)</f>
        <v>08</v>
      </c>
      <c r="G15" s="16" t="str">
        <f>VLOOKUP($A15,TabCom,G$1,FALSE)</f>
        <v>075</v>
      </c>
      <c r="H15" s="18" t="str">
        <f>VLOOKUP($A15,TabCom,H$1,FALSE)</f>
        <v>Bois-Herpin</v>
      </c>
      <c r="I15" s="19">
        <f>VLOOKUP($A15,TabCom,I$1,FALSE)</f>
        <v>80</v>
      </c>
      <c r="J15" s="19">
        <f>VLOOKUP($A15,TabCom,J$1,FALSE)</f>
        <v>1</v>
      </c>
      <c r="K15" s="19">
        <f>VLOOKUP($A15,TabCom,K$1,FALSE)</f>
        <v>81</v>
      </c>
      <c r="L15" s="17"/>
    </row>
    <row r="16" spans="1:12" ht="16.05" customHeight="1" x14ac:dyDescent="0.25">
      <c r="A16" s="11" t="s">
        <v>104</v>
      </c>
      <c r="B16" s="16" t="str">
        <f>VLOOKUP($A16,TabCom,B$1,FALSE)</f>
        <v>11</v>
      </c>
      <c r="C16" s="16" t="str">
        <f>VLOOKUP($A16,TabCom,C$1,FALSE)</f>
        <v>Île-de-France</v>
      </c>
      <c r="D16" s="16" t="str">
        <f>VLOOKUP($A16,TabCom,D$1,FALSE)</f>
        <v>91</v>
      </c>
      <c r="E16" s="16" t="str">
        <f>VLOOKUP($A16,TabCom,E$1,FALSE)</f>
        <v>1</v>
      </c>
      <c r="F16" s="16" t="str">
        <f>VLOOKUP($A16,TabCom,F$1,FALSE)</f>
        <v>08</v>
      </c>
      <c r="G16" s="16" t="str">
        <f>VLOOKUP($A16,TabCom,G$1,FALSE)</f>
        <v>079</v>
      </c>
      <c r="H16" s="18" t="str">
        <f>VLOOKUP($A16,TabCom,H$1,FALSE)</f>
        <v>Boissy-la-Rivière</v>
      </c>
      <c r="I16" s="19">
        <f>VLOOKUP($A16,TabCom,I$1,FALSE)</f>
        <v>510</v>
      </c>
      <c r="J16" s="19">
        <f>VLOOKUP($A16,TabCom,J$1,FALSE)</f>
        <v>7</v>
      </c>
      <c r="K16" s="19">
        <f>VLOOKUP($A16,TabCom,K$1,FALSE)</f>
        <v>517</v>
      </c>
      <c r="L16" s="17"/>
    </row>
    <row r="17" spans="1:12" ht="16.05" customHeight="1" x14ac:dyDescent="0.25">
      <c r="A17" s="11" t="s">
        <v>471</v>
      </c>
      <c r="B17" s="16" t="str">
        <f>VLOOKUP($A17,TabCom,B$1,FALSE)</f>
        <v>11</v>
      </c>
      <c r="C17" s="16" t="str">
        <f>VLOOKUP($A17,TabCom,C$1,FALSE)</f>
        <v>Île-de-France</v>
      </c>
      <c r="D17" s="16" t="str">
        <f>VLOOKUP($A17,TabCom,D$1,FALSE)</f>
        <v>91</v>
      </c>
      <c r="E17" s="16" t="str">
        <f>VLOOKUP($A17,TabCom,E$1,FALSE)</f>
        <v>1</v>
      </c>
      <c r="F17" s="16" t="str">
        <f>VLOOKUP($A17,TabCom,F$1,FALSE)</f>
        <v>08</v>
      </c>
      <c r="G17" s="16" t="str">
        <f>VLOOKUP($A17,TabCom,G$1,FALSE)</f>
        <v>081</v>
      </c>
      <c r="H17" s="18" t="str">
        <f>VLOOKUP($A17,TabCom,H$1,FALSE)</f>
        <v>Boissy-le-Sec</v>
      </c>
      <c r="I17" s="19">
        <f>VLOOKUP($A17,TabCom,I$1,FALSE)</f>
        <v>689</v>
      </c>
      <c r="J17" s="19">
        <f>VLOOKUP($A17,TabCom,J$1,FALSE)</f>
        <v>17</v>
      </c>
      <c r="K17" s="19">
        <f>VLOOKUP($A17,TabCom,K$1,FALSE)</f>
        <v>706</v>
      </c>
      <c r="L17" s="17"/>
    </row>
    <row r="18" spans="1:12" ht="16.05" customHeight="1" x14ac:dyDescent="0.25">
      <c r="A18" s="11" t="s">
        <v>120</v>
      </c>
      <c r="B18" s="16" t="str">
        <f>VLOOKUP($A18,TabCom,B$1,FALSE)</f>
        <v>11</v>
      </c>
      <c r="C18" s="16" t="str">
        <f>VLOOKUP($A18,TabCom,C$1,FALSE)</f>
        <v>Île-de-France</v>
      </c>
      <c r="D18" s="16" t="str">
        <f>VLOOKUP($A18,TabCom,D$1,FALSE)</f>
        <v>91</v>
      </c>
      <c r="E18" s="16" t="str">
        <f>VLOOKUP($A18,TabCom,E$1,FALSE)</f>
        <v>1</v>
      </c>
      <c r="F18" s="16" t="str">
        <f>VLOOKUP($A18,TabCom,F$1,FALSE)</f>
        <v>08</v>
      </c>
      <c r="G18" s="16" t="str">
        <f>VLOOKUP($A18,TabCom,G$1,FALSE)</f>
        <v>098</v>
      </c>
      <c r="H18" s="18" t="str">
        <f>VLOOKUP($A18,TabCom,H$1,FALSE)</f>
        <v>Boutervilliers</v>
      </c>
      <c r="I18" s="19">
        <f>VLOOKUP($A18,TabCom,I$1,FALSE)</f>
        <v>426</v>
      </c>
      <c r="J18" s="19">
        <f>VLOOKUP($A18,TabCom,J$1,FALSE)</f>
        <v>5</v>
      </c>
      <c r="K18" s="19">
        <f>VLOOKUP($A18,TabCom,K$1,FALSE)</f>
        <v>431</v>
      </c>
      <c r="L18" s="17"/>
    </row>
    <row r="19" spans="1:12" ht="16.05" customHeight="1" x14ac:dyDescent="0.25">
      <c r="A19" s="11" t="s">
        <v>124</v>
      </c>
      <c r="B19" s="16" t="str">
        <f>VLOOKUP($A19,TabCom,B$1,FALSE)</f>
        <v>11</v>
      </c>
      <c r="C19" s="16" t="str">
        <f>VLOOKUP($A19,TabCom,C$1,FALSE)</f>
        <v>Île-de-France</v>
      </c>
      <c r="D19" s="16" t="str">
        <f>VLOOKUP($A19,TabCom,D$1,FALSE)</f>
        <v>91</v>
      </c>
      <c r="E19" s="16" t="str">
        <f>VLOOKUP($A19,TabCom,E$1,FALSE)</f>
        <v>1</v>
      </c>
      <c r="F19" s="16" t="str">
        <f>VLOOKUP($A19,TabCom,F$1,FALSE)</f>
        <v>08</v>
      </c>
      <c r="G19" s="16" t="str">
        <f>VLOOKUP($A19,TabCom,G$1,FALSE)</f>
        <v>100</v>
      </c>
      <c r="H19" s="18" t="str">
        <f>VLOOKUP($A19,TabCom,H$1,FALSE)</f>
        <v>Bouville</v>
      </c>
      <c r="I19" s="19">
        <f>VLOOKUP($A19,TabCom,I$1,FALSE)</f>
        <v>646</v>
      </c>
      <c r="J19" s="19">
        <f>VLOOKUP($A19,TabCom,J$1,FALSE)</f>
        <v>16</v>
      </c>
      <c r="K19" s="19">
        <f>VLOOKUP($A19,TabCom,K$1,FALSE)</f>
        <v>662</v>
      </c>
      <c r="L19" s="17"/>
    </row>
    <row r="20" spans="1:12" ht="16.05" customHeight="1" x14ac:dyDescent="0.25">
      <c r="A20" s="11" t="s">
        <v>131</v>
      </c>
      <c r="B20" s="16" t="str">
        <f>VLOOKUP($A20,TabCom,B$1,FALSE)</f>
        <v>11</v>
      </c>
      <c r="C20" s="16" t="str">
        <f>VLOOKUP($A20,TabCom,C$1,FALSE)</f>
        <v>Île-de-France</v>
      </c>
      <c r="D20" s="16" t="str">
        <f>VLOOKUP($A20,TabCom,D$1,FALSE)</f>
        <v>91</v>
      </c>
      <c r="E20" s="16" t="str">
        <f>VLOOKUP($A20,TabCom,E$1,FALSE)</f>
        <v>1</v>
      </c>
      <c r="F20" s="16" t="str">
        <f>VLOOKUP($A20,TabCom,F$1,FALSE)</f>
        <v>08</v>
      </c>
      <c r="G20" s="16" t="str">
        <f>VLOOKUP($A20,TabCom,G$1,FALSE)</f>
        <v>109</v>
      </c>
      <c r="H20" s="18" t="str">
        <f>VLOOKUP($A20,TabCom,H$1,FALSE)</f>
        <v>Brières-les-Scellés</v>
      </c>
      <c r="I20" s="19">
        <f>VLOOKUP($A20,TabCom,I$1,FALSE)</f>
        <v>1260</v>
      </c>
      <c r="J20" s="19">
        <f>VLOOKUP($A20,TabCom,J$1,FALSE)</f>
        <v>9</v>
      </c>
      <c r="K20" s="19">
        <f>VLOOKUP($A20,TabCom,K$1,FALSE)</f>
        <v>1269</v>
      </c>
      <c r="L20" s="17"/>
    </row>
    <row r="21" spans="1:12" ht="16.05" customHeight="1" x14ac:dyDescent="0.25">
      <c r="A21" s="11" t="s">
        <v>135</v>
      </c>
      <c r="B21" s="16" t="str">
        <f>VLOOKUP($A21,TabCom,B$1,FALSE)</f>
        <v>11</v>
      </c>
      <c r="C21" s="16" t="str">
        <f>VLOOKUP($A21,TabCom,C$1,FALSE)</f>
        <v>Île-de-France</v>
      </c>
      <c r="D21" s="16" t="str">
        <f>VLOOKUP($A21,TabCom,D$1,FALSE)</f>
        <v>91</v>
      </c>
      <c r="E21" s="16" t="str">
        <f>VLOOKUP($A21,TabCom,E$1,FALSE)</f>
        <v>1</v>
      </c>
      <c r="F21" s="16" t="str">
        <f>VLOOKUP($A21,TabCom,F$1,FALSE)</f>
        <v>08</v>
      </c>
      <c r="G21" s="16" t="str">
        <f>VLOOKUP($A21,TabCom,G$1,FALSE)</f>
        <v>112</v>
      </c>
      <c r="H21" s="18" t="str">
        <f>VLOOKUP($A21,TabCom,H$1,FALSE)</f>
        <v>Brouy</v>
      </c>
      <c r="I21" s="19">
        <f>VLOOKUP($A21,TabCom,I$1,FALSE)</f>
        <v>128</v>
      </c>
      <c r="J21" s="19">
        <f>VLOOKUP($A21,TabCom,J$1,FALSE)</f>
        <v>4</v>
      </c>
      <c r="K21" s="19">
        <f>VLOOKUP($A21,TabCom,K$1,FALSE)</f>
        <v>132</v>
      </c>
      <c r="L21" s="17"/>
    </row>
    <row r="22" spans="1:12" ht="16.05" customHeight="1" x14ac:dyDescent="0.25">
      <c r="A22" s="11" t="s">
        <v>148</v>
      </c>
      <c r="B22" s="16" t="str">
        <f>VLOOKUP($A22,TabCom,B$1,FALSE)</f>
        <v>11</v>
      </c>
      <c r="C22" s="16" t="str">
        <f>VLOOKUP($A22,TabCom,C$1,FALSE)</f>
        <v>Île-de-France</v>
      </c>
      <c r="D22" s="16" t="str">
        <f>VLOOKUP($A22,TabCom,D$1,FALSE)</f>
        <v>91</v>
      </c>
      <c r="E22" s="16" t="str">
        <f>VLOOKUP($A22,TabCom,E$1,FALSE)</f>
        <v>1</v>
      </c>
      <c r="F22" s="16" t="str">
        <f>VLOOKUP($A22,TabCom,F$1,FALSE)</f>
        <v>08</v>
      </c>
      <c r="G22" s="16" t="str">
        <f>VLOOKUP($A22,TabCom,G$1,FALSE)</f>
        <v>130</v>
      </c>
      <c r="H22" s="18" t="str">
        <f>VLOOKUP($A22,TabCom,H$1,FALSE)</f>
        <v>Chalo-Saint-Mars</v>
      </c>
      <c r="I22" s="19">
        <f>VLOOKUP($A22,TabCom,I$1,FALSE)</f>
        <v>1026</v>
      </c>
      <c r="J22" s="19">
        <f>VLOOKUP($A22,TabCom,J$1,FALSE)</f>
        <v>28</v>
      </c>
      <c r="K22" s="19">
        <f>VLOOKUP($A22,TabCom,K$1,FALSE)</f>
        <v>1054</v>
      </c>
      <c r="L22" s="17"/>
    </row>
    <row r="23" spans="1:12" ht="16.05" customHeight="1" x14ac:dyDescent="0.25">
      <c r="A23" s="11" t="s">
        <v>150</v>
      </c>
      <c r="B23" s="16" t="str">
        <f>VLOOKUP($A23,TabCom,B$1,FALSE)</f>
        <v>11</v>
      </c>
      <c r="C23" s="16" t="str">
        <f>VLOOKUP($A23,TabCom,C$1,FALSE)</f>
        <v>Île-de-France</v>
      </c>
      <c r="D23" s="16" t="str">
        <f>VLOOKUP($A23,TabCom,D$1,FALSE)</f>
        <v>91</v>
      </c>
      <c r="E23" s="16" t="str">
        <f>VLOOKUP($A23,TabCom,E$1,FALSE)</f>
        <v>1</v>
      </c>
      <c r="F23" s="16" t="str">
        <f>VLOOKUP($A23,TabCom,F$1,FALSE)</f>
        <v>08</v>
      </c>
      <c r="G23" s="16" t="str">
        <f>VLOOKUP($A23,TabCom,G$1,FALSE)</f>
        <v>131</v>
      </c>
      <c r="H23" s="18" t="str">
        <f>VLOOKUP($A23,TabCom,H$1,FALSE)</f>
        <v>Chalou-Moulineux</v>
      </c>
      <c r="I23" s="19">
        <f>VLOOKUP($A23,TabCom,I$1,FALSE)</f>
        <v>404</v>
      </c>
      <c r="J23" s="19">
        <f>VLOOKUP($A23,TabCom,J$1,FALSE)</f>
        <v>8</v>
      </c>
      <c r="K23" s="19">
        <f>VLOOKUP($A23,TabCom,K$1,FALSE)</f>
        <v>412</v>
      </c>
      <c r="L23" s="17"/>
    </row>
    <row r="24" spans="1:12" ht="16.05" customHeight="1" x14ac:dyDescent="0.25">
      <c r="A24" s="11" t="s">
        <v>158</v>
      </c>
      <c r="B24" s="16" t="str">
        <f>VLOOKUP($A24,TabCom,B$1,FALSE)</f>
        <v>11</v>
      </c>
      <c r="C24" s="16" t="str">
        <f>VLOOKUP($A24,TabCom,C$1,FALSE)</f>
        <v>Île-de-France</v>
      </c>
      <c r="D24" s="16" t="str">
        <f>VLOOKUP($A24,TabCom,D$1,FALSE)</f>
        <v>91</v>
      </c>
      <c r="E24" s="16" t="str">
        <f>VLOOKUP($A24,TabCom,E$1,FALSE)</f>
        <v>1</v>
      </c>
      <c r="F24" s="16" t="str">
        <f>VLOOKUP($A24,TabCom,F$1,FALSE)</f>
        <v>08</v>
      </c>
      <c r="G24" s="16" t="str">
        <f>VLOOKUP($A24,TabCom,G$1,FALSE)</f>
        <v>137</v>
      </c>
      <c r="H24" s="18" t="str">
        <f>VLOOKUP($A24,TabCom,H$1,FALSE)</f>
        <v>Champmotteux</v>
      </c>
      <c r="I24" s="19">
        <f>VLOOKUP($A24,TabCom,I$1,FALSE)</f>
        <v>370</v>
      </c>
      <c r="J24" s="19">
        <f>VLOOKUP($A24,TabCom,J$1,FALSE)</f>
        <v>6</v>
      </c>
      <c r="K24" s="19">
        <f>VLOOKUP($A24,TabCom,K$1,FALSE)</f>
        <v>376</v>
      </c>
      <c r="L24" s="17"/>
    </row>
    <row r="25" spans="1:12" ht="16.05" customHeight="1" x14ac:dyDescent="0.25">
      <c r="A25" s="11" t="s">
        <v>160</v>
      </c>
      <c r="B25" s="16" t="str">
        <f>VLOOKUP($A25,TabCom,B$1,FALSE)</f>
        <v>11</v>
      </c>
      <c r="C25" s="16" t="str">
        <f>VLOOKUP($A25,TabCom,C$1,FALSE)</f>
        <v>Île-de-France</v>
      </c>
      <c r="D25" s="16" t="str">
        <f>VLOOKUP($A25,TabCom,D$1,FALSE)</f>
        <v>91</v>
      </c>
      <c r="E25" s="16" t="str">
        <f>VLOOKUP($A25,TabCom,E$1,FALSE)</f>
        <v>1</v>
      </c>
      <c r="F25" s="16" t="str">
        <f>VLOOKUP($A25,TabCom,F$1,FALSE)</f>
        <v>08</v>
      </c>
      <c r="G25" s="16" t="str">
        <f>VLOOKUP($A25,TabCom,G$1,FALSE)</f>
        <v>145</v>
      </c>
      <c r="H25" s="18" t="str">
        <f>VLOOKUP($A25,TabCom,H$1,FALSE)</f>
        <v>Chatignonville</v>
      </c>
      <c r="I25" s="19">
        <f>VLOOKUP($A25,TabCom,I$1,FALSE)</f>
        <v>69</v>
      </c>
      <c r="J25" s="19">
        <f>VLOOKUP($A25,TabCom,J$1,FALSE)</f>
        <v>0</v>
      </c>
      <c r="K25" s="19">
        <f>VLOOKUP($A25,TabCom,K$1,FALSE)</f>
        <v>69</v>
      </c>
      <c r="L25" s="17"/>
    </row>
    <row r="26" spans="1:12" ht="16.05" customHeight="1" x14ac:dyDescent="0.25">
      <c r="A26" s="11" t="s">
        <v>170</v>
      </c>
      <c r="B26" s="16" t="str">
        <f>VLOOKUP($A26,TabCom,B$1,FALSE)</f>
        <v>11</v>
      </c>
      <c r="C26" s="16" t="str">
        <f>VLOOKUP($A26,TabCom,C$1,FALSE)</f>
        <v>Île-de-France</v>
      </c>
      <c r="D26" s="16" t="str">
        <f>VLOOKUP($A26,TabCom,D$1,FALSE)</f>
        <v>91</v>
      </c>
      <c r="E26" s="16" t="str">
        <f>VLOOKUP($A26,TabCom,E$1,FALSE)</f>
        <v>1</v>
      </c>
      <c r="F26" s="16" t="str">
        <f>VLOOKUP($A26,TabCom,F$1,FALSE)</f>
        <v>08</v>
      </c>
      <c r="G26" s="16" t="str">
        <f>VLOOKUP($A26,TabCom,G$1,FALSE)</f>
        <v>613</v>
      </c>
      <c r="H26" s="18" t="str">
        <f>VLOOKUP($A26,TabCom,H$1,FALSE)</f>
        <v>Congerville-Thionville</v>
      </c>
      <c r="I26" s="19">
        <f>VLOOKUP($A26,TabCom,I$1,FALSE)</f>
        <v>216</v>
      </c>
      <c r="J26" s="19">
        <f>VLOOKUP($A26,TabCom,J$1,FALSE)</f>
        <v>8</v>
      </c>
      <c r="K26" s="19">
        <f>VLOOKUP($A26,TabCom,K$1,FALSE)</f>
        <v>224</v>
      </c>
      <c r="L26" s="17"/>
    </row>
    <row r="27" spans="1:12" ht="16.05" customHeight="1" x14ac:dyDescent="0.25">
      <c r="A27" s="11" t="s">
        <v>23</v>
      </c>
      <c r="B27" s="16" t="str">
        <f>VLOOKUP($A27,TabCom,B$1,FALSE)</f>
        <v>11</v>
      </c>
      <c r="C27" s="16" t="str">
        <f>VLOOKUP($A27,TabCom,C$1,FALSE)</f>
        <v>Île-de-France</v>
      </c>
      <c r="D27" s="16" t="str">
        <f>VLOOKUP($A27,TabCom,D$1,FALSE)</f>
        <v>91</v>
      </c>
      <c r="E27" s="16" t="str">
        <f>VLOOKUP($A27,TabCom,E$1,FALSE)</f>
        <v>1</v>
      </c>
      <c r="F27" s="16" t="str">
        <f>VLOOKUP($A27,TabCom,F$1,FALSE)</f>
        <v>08</v>
      </c>
      <c r="G27" s="16" t="str">
        <f>VLOOKUP($A27,TabCom,G$1,FALSE)</f>
        <v>223</v>
      </c>
      <c r="H27" s="18" t="str">
        <f>VLOOKUP($A27,TabCom,H$1,FALSE)</f>
        <v>Étampes</v>
      </c>
      <c r="I27" s="19">
        <f>VLOOKUP($A27,TabCom,I$1,FALSE)</f>
        <v>25629</v>
      </c>
      <c r="J27" s="19">
        <f>VLOOKUP($A27,TabCom,J$1,FALSE)</f>
        <v>184</v>
      </c>
      <c r="K27" s="19">
        <f>VLOOKUP($A27,TabCom,K$1,FALSE)</f>
        <v>25813</v>
      </c>
      <c r="L27" s="17"/>
    </row>
    <row r="28" spans="1:12" ht="16.05" customHeight="1" x14ac:dyDescent="0.25">
      <c r="A28" s="11" t="s">
        <v>209</v>
      </c>
      <c r="B28" s="16" t="str">
        <f>VLOOKUP($A28,TabCom,B$1,FALSE)</f>
        <v>11</v>
      </c>
      <c r="C28" s="16" t="str">
        <f>VLOOKUP($A28,TabCom,C$1,FALSE)</f>
        <v>Île-de-France</v>
      </c>
      <c r="D28" s="16" t="str">
        <f>VLOOKUP($A28,TabCom,D$1,FALSE)</f>
        <v>91</v>
      </c>
      <c r="E28" s="16" t="str">
        <f>VLOOKUP($A28,TabCom,E$1,FALSE)</f>
        <v>1</v>
      </c>
      <c r="F28" s="16" t="str">
        <f>VLOOKUP($A28,TabCom,F$1,FALSE)</f>
        <v>08</v>
      </c>
      <c r="G28" s="16" t="str">
        <f>VLOOKUP($A28,TabCom,G$1,FALSE)</f>
        <v>240</v>
      </c>
      <c r="H28" s="18" t="str">
        <f>VLOOKUP($A28,TabCom,H$1,FALSE)</f>
        <v>Fontaine-la-Rivière</v>
      </c>
      <c r="I28" s="19">
        <f>VLOOKUP($A28,TabCom,I$1,FALSE)</f>
        <v>182</v>
      </c>
      <c r="J28" s="19">
        <f>VLOOKUP($A28,TabCom,J$1,FALSE)</f>
        <v>4</v>
      </c>
      <c r="K28" s="19">
        <f>VLOOKUP($A28,TabCom,K$1,FALSE)</f>
        <v>186</v>
      </c>
      <c r="L28" s="17"/>
    </row>
    <row r="29" spans="1:12" ht="16.05" customHeight="1" x14ac:dyDescent="0.25">
      <c r="A29" s="11" t="s">
        <v>236</v>
      </c>
      <c r="B29" s="16" t="str">
        <f>VLOOKUP($A29,TabCom,B$1,FALSE)</f>
        <v>11</v>
      </c>
      <c r="C29" s="16" t="str">
        <f>VLOOKUP($A29,TabCom,C$1,FALSE)</f>
        <v>Île-de-France</v>
      </c>
      <c r="D29" s="16" t="str">
        <f>VLOOKUP($A29,TabCom,D$1,FALSE)</f>
        <v>91</v>
      </c>
      <c r="E29" s="16" t="str">
        <f>VLOOKUP($A29,TabCom,E$1,FALSE)</f>
        <v>1</v>
      </c>
      <c r="F29" s="16" t="str">
        <f>VLOOKUP($A29,TabCom,F$1,FALSE)</f>
        <v>08</v>
      </c>
      <c r="G29" s="16" t="str">
        <f>VLOOKUP($A29,TabCom,G$1,FALSE)</f>
        <v>294</v>
      </c>
      <c r="H29" s="18" t="str">
        <f>VLOOKUP($A29,TabCom,H$1,FALSE)</f>
        <v>Guillerval</v>
      </c>
      <c r="I29" s="19">
        <f>VLOOKUP($A29,TabCom,I$1,FALSE)</f>
        <v>814</v>
      </c>
      <c r="J29" s="19">
        <f>VLOOKUP($A29,TabCom,J$1,FALSE)</f>
        <v>11</v>
      </c>
      <c r="K29" s="19">
        <f>VLOOKUP($A29,TabCom,K$1,FALSE)</f>
        <v>825</v>
      </c>
      <c r="L29" s="17"/>
    </row>
    <row r="30" spans="1:12" ht="16.05" customHeight="1" x14ac:dyDescent="0.25">
      <c r="A30" s="11" t="s">
        <v>217</v>
      </c>
      <c r="B30" s="16" t="str">
        <f>VLOOKUP($A30,TabCom,B$1,FALSE)</f>
        <v>11</v>
      </c>
      <c r="C30" s="16" t="str">
        <f>VLOOKUP($A30,TabCom,C$1,FALSE)</f>
        <v>Île-de-France</v>
      </c>
      <c r="D30" s="16" t="str">
        <f>VLOOKUP($A30,TabCom,D$1,FALSE)</f>
        <v>91</v>
      </c>
      <c r="E30" s="16" t="str">
        <f>VLOOKUP($A30,TabCom,E$1,FALSE)</f>
        <v>1</v>
      </c>
      <c r="F30" s="16" t="str">
        <f>VLOOKUP($A30,TabCom,F$1,FALSE)</f>
        <v>08</v>
      </c>
      <c r="G30" s="16" t="str">
        <f>VLOOKUP($A30,TabCom,G$1,FALSE)</f>
        <v>248</v>
      </c>
      <c r="H30" s="18" t="str">
        <f>VLOOKUP($A30,TabCom,H$1,FALSE)</f>
        <v>La Forêt-Sainte-Croix</v>
      </c>
      <c r="I30" s="19">
        <f>VLOOKUP($A30,TabCom,I$1,FALSE)</f>
        <v>161</v>
      </c>
      <c r="J30" s="19">
        <f>VLOOKUP($A30,TabCom,J$1,FALSE)</f>
        <v>1</v>
      </c>
      <c r="K30" s="19">
        <f>VLOOKUP($A30,TabCom,K$1,FALSE)</f>
        <v>162</v>
      </c>
      <c r="L30" s="17"/>
    </row>
    <row r="31" spans="1:12" ht="16.05" customHeight="1" x14ac:dyDescent="0.25">
      <c r="A31" s="20" t="s">
        <v>275</v>
      </c>
      <c r="B31" s="16" t="str">
        <f>VLOOKUP($A31,TabCom,B$1,FALSE)</f>
        <v>11</v>
      </c>
      <c r="C31" s="16" t="str">
        <f>VLOOKUP($A31,TabCom,C$1,FALSE)</f>
        <v>Île-de-France</v>
      </c>
      <c r="D31" s="16" t="str">
        <f>VLOOKUP($A31,TabCom,D$1,FALSE)</f>
        <v>91</v>
      </c>
      <c r="E31" s="16" t="str">
        <f>VLOOKUP($A31,TabCom,E$1,FALSE)</f>
        <v>1</v>
      </c>
      <c r="F31" s="16" t="str">
        <f>VLOOKUP($A31,TabCom,F$1,FALSE)</f>
        <v>08</v>
      </c>
      <c r="G31" s="16" t="str">
        <f>VLOOKUP($A31,TabCom,G$1,FALSE)</f>
        <v>390</v>
      </c>
      <c r="H31" s="18" t="str">
        <f>VLOOKUP($A31,TabCom,H$1,FALSE)</f>
        <v>Le Mérévillois</v>
      </c>
      <c r="I31" s="19">
        <f>VLOOKUP($A31,TabCom,I$1,FALSE)</f>
        <v>3305</v>
      </c>
      <c r="J31" s="19">
        <f>VLOOKUP($A31,TabCom,J$1,FALSE)</f>
        <v>43</v>
      </c>
      <c r="K31" s="19">
        <f>VLOOKUP($A31,TabCom,K$1,FALSE)</f>
        <v>3348</v>
      </c>
      <c r="L31" s="17"/>
    </row>
    <row r="32" spans="1:12" ht="16.05" customHeight="1" x14ac:dyDescent="0.25">
      <c r="A32" s="11" t="s">
        <v>267</v>
      </c>
      <c r="B32" s="16" t="str">
        <f>VLOOKUP($A32,TabCom,B$1,FALSE)</f>
        <v>11</v>
      </c>
      <c r="C32" s="16" t="str">
        <f>VLOOKUP($A32,TabCom,C$1,FALSE)</f>
        <v>Île-de-France</v>
      </c>
      <c r="D32" s="16" t="str">
        <f>VLOOKUP($A32,TabCom,D$1,FALSE)</f>
        <v>91</v>
      </c>
      <c r="E32" s="16" t="str">
        <f>VLOOKUP($A32,TabCom,E$1,FALSE)</f>
        <v>1</v>
      </c>
      <c r="F32" s="16" t="str">
        <f>VLOOKUP($A32,TabCom,F$1,FALSE)</f>
        <v>08</v>
      </c>
      <c r="G32" s="16" t="str">
        <f>VLOOKUP($A32,TabCom,G$1,FALSE)</f>
        <v>374</v>
      </c>
      <c r="H32" s="18" t="str">
        <f>VLOOKUP($A32,TabCom,H$1,FALSE)</f>
        <v>Marolles-en-Beauce</v>
      </c>
      <c r="I32" s="19">
        <f>VLOOKUP($A32,TabCom,I$1,FALSE)</f>
        <v>237</v>
      </c>
      <c r="J32" s="19">
        <f>VLOOKUP($A32,TabCom,J$1,FALSE)</f>
        <v>3</v>
      </c>
      <c r="K32" s="19">
        <f>VLOOKUP($A32,TabCom,K$1,FALSE)</f>
        <v>240</v>
      </c>
      <c r="L32" s="17"/>
    </row>
    <row r="33" spans="1:12" ht="16.05" customHeight="1" x14ac:dyDescent="0.25">
      <c r="A33" s="11" t="s">
        <v>277</v>
      </c>
      <c r="B33" s="16" t="str">
        <f>VLOOKUP($A33,TabCom,B$1,FALSE)</f>
        <v>11</v>
      </c>
      <c r="C33" s="16" t="str">
        <f>VLOOKUP($A33,TabCom,C$1,FALSE)</f>
        <v>Île-de-France</v>
      </c>
      <c r="D33" s="16" t="str">
        <f>VLOOKUP($A33,TabCom,D$1,FALSE)</f>
        <v>91</v>
      </c>
      <c r="E33" s="16" t="str">
        <f>VLOOKUP($A33,TabCom,E$1,FALSE)</f>
        <v>1</v>
      </c>
      <c r="F33" s="16" t="str">
        <f>VLOOKUP($A33,TabCom,F$1,FALSE)</f>
        <v>08</v>
      </c>
      <c r="G33" s="16" t="str">
        <f>VLOOKUP($A33,TabCom,G$1,FALSE)</f>
        <v>393</v>
      </c>
      <c r="H33" s="18" t="str">
        <f>VLOOKUP($A33,TabCom,H$1,FALSE)</f>
        <v>Mérobert</v>
      </c>
      <c r="I33" s="19">
        <f>VLOOKUP($A33,TabCom,I$1,FALSE)</f>
        <v>625</v>
      </c>
      <c r="J33" s="19">
        <f>VLOOKUP($A33,TabCom,J$1,FALSE)</f>
        <v>8</v>
      </c>
      <c r="K33" s="19">
        <f>VLOOKUP($A33,TabCom,K$1,FALSE)</f>
        <v>633</v>
      </c>
      <c r="L33" s="17"/>
    </row>
    <row r="34" spans="1:12" ht="16.05" customHeight="1" x14ac:dyDescent="0.25">
      <c r="A34" s="11" t="s">
        <v>279</v>
      </c>
      <c r="B34" s="16" t="str">
        <f>VLOOKUP($A34,TabCom,B$1,FALSE)</f>
        <v>11</v>
      </c>
      <c r="C34" s="16" t="str">
        <f>VLOOKUP($A34,TabCom,C$1,FALSE)</f>
        <v>Île-de-France</v>
      </c>
      <c r="D34" s="16" t="str">
        <f>VLOOKUP($A34,TabCom,D$1,FALSE)</f>
        <v>91</v>
      </c>
      <c r="E34" s="16" t="str">
        <f>VLOOKUP($A34,TabCom,E$1,FALSE)</f>
        <v>1</v>
      </c>
      <c r="F34" s="16" t="str">
        <f>VLOOKUP($A34,TabCom,F$1,FALSE)</f>
        <v>08</v>
      </c>
      <c r="G34" s="16" t="str">
        <f>VLOOKUP($A34,TabCom,G$1,FALSE)</f>
        <v>399</v>
      </c>
      <c r="H34" s="18" t="str">
        <f>VLOOKUP($A34,TabCom,H$1,FALSE)</f>
        <v>Mespuits</v>
      </c>
      <c r="I34" s="19">
        <f>VLOOKUP($A34,TabCom,I$1,FALSE)</f>
        <v>227</v>
      </c>
      <c r="J34" s="19">
        <f>VLOOKUP($A34,TabCom,J$1,FALSE)</f>
        <v>5</v>
      </c>
      <c r="K34" s="19">
        <f>VLOOKUP($A34,TabCom,K$1,FALSE)</f>
        <v>232</v>
      </c>
      <c r="L34" s="17"/>
    </row>
    <row r="35" spans="1:12" ht="16.05" customHeight="1" x14ac:dyDescent="0.25">
      <c r="A35" s="11" t="s">
        <v>289</v>
      </c>
      <c r="B35" s="16" t="str">
        <f>VLOOKUP($A35,TabCom,B$1,FALSE)</f>
        <v>11</v>
      </c>
      <c r="C35" s="16" t="str">
        <f>VLOOKUP($A35,TabCom,C$1,FALSE)</f>
        <v>Île-de-France</v>
      </c>
      <c r="D35" s="16" t="str">
        <f>VLOOKUP($A35,TabCom,D$1,FALSE)</f>
        <v>91</v>
      </c>
      <c r="E35" s="16" t="str">
        <f>VLOOKUP($A35,TabCom,E$1,FALSE)</f>
        <v>1</v>
      </c>
      <c r="F35" s="16" t="str">
        <f>VLOOKUP($A35,TabCom,F$1,FALSE)</f>
        <v>08</v>
      </c>
      <c r="G35" s="16" t="str">
        <f>VLOOKUP($A35,TabCom,G$1,FALSE)</f>
        <v>414</v>
      </c>
      <c r="H35" s="18" t="str">
        <f>VLOOKUP($A35,TabCom,H$1,FALSE)</f>
        <v>Monnerville</v>
      </c>
      <c r="I35" s="19">
        <f>VLOOKUP($A35,TabCom,I$1,FALSE)</f>
        <v>382</v>
      </c>
      <c r="J35" s="19">
        <f>VLOOKUP($A35,TabCom,J$1,FALSE)</f>
        <v>5</v>
      </c>
      <c r="K35" s="19">
        <f>VLOOKUP($A35,TabCom,K$1,FALSE)</f>
        <v>387</v>
      </c>
      <c r="L35" s="17"/>
    </row>
    <row r="36" spans="1:12" ht="16.05" customHeight="1" x14ac:dyDescent="0.25">
      <c r="A36" s="11" t="s">
        <v>298</v>
      </c>
      <c r="B36" s="16" t="str">
        <f>VLOOKUP($A36,TabCom,B$1,FALSE)</f>
        <v>11</v>
      </c>
      <c r="C36" s="16" t="str">
        <f>VLOOKUP($A36,TabCom,C$1,FALSE)</f>
        <v>Île-de-France</v>
      </c>
      <c r="D36" s="16" t="str">
        <f>VLOOKUP($A36,TabCom,D$1,FALSE)</f>
        <v>91</v>
      </c>
      <c r="E36" s="16" t="str">
        <f>VLOOKUP($A36,TabCom,E$1,FALSE)</f>
        <v>1</v>
      </c>
      <c r="F36" s="16" t="str">
        <f>VLOOKUP($A36,TabCom,F$1,FALSE)</f>
        <v>08</v>
      </c>
      <c r="G36" s="16" t="str">
        <f>VLOOKUP($A36,TabCom,G$1,FALSE)</f>
        <v>433</v>
      </c>
      <c r="H36" s="18" t="str">
        <f>VLOOKUP($A36,TabCom,H$1,FALSE)</f>
        <v>Morigny-Champigny</v>
      </c>
      <c r="I36" s="19">
        <f>VLOOKUP($A36,TabCom,I$1,FALSE)</f>
        <v>4346</v>
      </c>
      <c r="J36" s="19">
        <f>VLOOKUP($A36,TabCom,J$1,FALSE)</f>
        <v>106</v>
      </c>
      <c r="K36" s="19">
        <f>VLOOKUP($A36,TabCom,K$1,FALSE)</f>
        <v>4452</v>
      </c>
      <c r="L36" s="17"/>
    </row>
    <row r="37" spans="1:12" ht="16.05" customHeight="1" x14ac:dyDescent="0.25">
      <c r="A37" s="11" t="s">
        <v>316</v>
      </c>
      <c r="B37" s="16" t="str">
        <f>VLOOKUP($A37,TabCom,B$1,FALSE)</f>
        <v>11</v>
      </c>
      <c r="C37" s="16" t="str">
        <f>VLOOKUP($A37,TabCom,C$1,FALSE)</f>
        <v>Île-de-France</v>
      </c>
      <c r="D37" s="16" t="str">
        <f>VLOOKUP($A37,TabCom,D$1,FALSE)</f>
        <v>91</v>
      </c>
      <c r="E37" s="16" t="str">
        <f>VLOOKUP($A37,TabCom,E$1,FALSE)</f>
        <v>1</v>
      </c>
      <c r="F37" s="16" t="str">
        <f>VLOOKUP($A37,TabCom,F$1,FALSE)</f>
        <v>08</v>
      </c>
      <c r="G37" s="16" t="str">
        <f>VLOOKUP($A37,TabCom,G$1,FALSE)</f>
        <v>469</v>
      </c>
      <c r="H37" s="18" t="str">
        <f>VLOOKUP($A37,TabCom,H$1,FALSE)</f>
        <v>Ormoy-la-Rivière</v>
      </c>
      <c r="I37" s="19">
        <f>VLOOKUP($A37,TabCom,I$1,FALSE)</f>
        <v>911</v>
      </c>
      <c r="J37" s="19">
        <f>VLOOKUP($A37,TabCom,J$1,FALSE)</f>
        <v>49</v>
      </c>
      <c r="K37" s="19">
        <f>VLOOKUP($A37,TabCom,K$1,FALSE)</f>
        <v>960</v>
      </c>
      <c r="L37" s="17"/>
    </row>
    <row r="38" spans="1:12" ht="16.05" customHeight="1" x14ac:dyDescent="0.25">
      <c r="A38" s="11" t="s">
        <v>329</v>
      </c>
      <c r="B38" s="16" t="str">
        <f>VLOOKUP($A38,TabCom,B$1,FALSE)</f>
        <v>11</v>
      </c>
      <c r="C38" s="16" t="str">
        <f>VLOOKUP($A38,TabCom,C$1,FALSE)</f>
        <v>Île-de-France</v>
      </c>
      <c r="D38" s="16" t="str">
        <f>VLOOKUP($A38,TabCom,D$1,FALSE)</f>
        <v>91</v>
      </c>
      <c r="E38" s="16" t="str">
        <f>VLOOKUP($A38,TabCom,E$1,FALSE)</f>
        <v>1</v>
      </c>
      <c r="F38" s="16" t="str">
        <f>VLOOKUP($A38,TabCom,F$1,FALSE)</f>
        <v>08</v>
      </c>
      <c r="G38" s="16" t="str">
        <f>VLOOKUP($A38,TabCom,G$1,FALSE)</f>
        <v>495</v>
      </c>
      <c r="H38" s="18" t="str">
        <f>VLOOKUP($A38,TabCom,H$1,FALSE)</f>
        <v>Plessis-Saint-Benoist</v>
      </c>
      <c r="I38" s="19">
        <f>VLOOKUP($A38,TabCom,I$1,FALSE)</f>
        <v>337</v>
      </c>
      <c r="J38" s="19">
        <f>VLOOKUP($A38,TabCom,J$1,FALSE)</f>
        <v>3</v>
      </c>
      <c r="K38" s="19">
        <f>VLOOKUP($A38,TabCom,K$1,FALSE)</f>
        <v>340</v>
      </c>
      <c r="L38" s="17"/>
    </row>
    <row r="39" spans="1:12" ht="16.05" customHeight="1" x14ac:dyDescent="0.25">
      <c r="A39" s="11" t="s">
        <v>333</v>
      </c>
      <c r="B39" s="16" t="str">
        <f>VLOOKUP($A39,TabCom,B$1,FALSE)</f>
        <v>11</v>
      </c>
      <c r="C39" s="16" t="str">
        <f>VLOOKUP($A39,TabCom,C$1,FALSE)</f>
        <v>Île-de-France</v>
      </c>
      <c r="D39" s="16" t="str">
        <f>VLOOKUP($A39,TabCom,D$1,FALSE)</f>
        <v>91</v>
      </c>
      <c r="E39" s="16" t="str">
        <f>VLOOKUP($A39,TabCom,E$1,FALSE)</f>
        <v>1</v>
      </c>
      <c r="F39" s="16" t="str">
        <f>VLOOKUP($A39,TabCom,F$1,FALSE)</f>
        <v>08</v>
      </c>
      <c r="G39" s="16" t="str">
        <f>VLOOKUP($A39,TabCom,G$1,FALSE)</f>
        <v>508</v>
      </c>
      <c r="H39" s="18" t="str">
        <f>VLOOKUP($A39,TabCom,H$1,FALSE)</f>
        <v>Puiselet-le-Marais</v>
      </c>
      <c r="I39" s="19">
        <f>VLOOKUP($A39,TabCom,I$1,FALSE)</f>
        <v>258</v>
      </c>
      <c r="J39" s="19">
        <f>VLOOKUP($A39,TabCom,J$1,FALSE)</f>
        <v>4</v>
      </c>
      <c r="K39" s="19">
        <f>VLOOKUP($A39,TabCom,K$1,FALSE)</f>
        <v>262</v>
      </c>
      <c r="L39" s="17"/>
    </row>
    <row r="40" spans="1:12" ht="16.05" customHeight="1" x14ac:dyDescent="0.25">
      <c r="A40" s="11" t="s">
        <v>335</v>
      </c>
      <c r="B40" s="16" t="str">
        <f>VLOOKUP($A40,TabCom,B$1,FALSE)</f>
        <v>11</v>
      </c>
      <c r="C40" s="16" t="str">
        <f>VLOOKUP($A40,TabCom,C$1,FALSE)</f>
        <v>Île-de-France</v>
      </c>
      <c r="D40" s="16" t="str">
        <f>VLOOKUP($A40,TabCom,D$1,FALSE)</f>
        <v>91</v>
      </c>
      <c r="E40" s="16" t="str">
        <f>VLOOKUP($A40,TabCom,E$1,FALSE)</f>
        <v>1</v>
      </c>
      <c r="F40" s="16" t="str">
        <f>VLOOKUP($A40,TabCom,F$1,FALSE)</f>
        <v>08</v>
      </c>
      <c r="G40" s="16" t="str">
        <f>VLOOKUP($A40,TabCom,G$1,FALSE)</f>
        <v>511</v>
      </c>
      <c r="H40" s="18" t="str">
        <f>VLOOKUP($A40,TabCom,H$1,FALSE)</f>
        <v>Pussay</v>
      </c>
      <c r="I40" s="19">
        <f>VLOOKUP($A40,TabCom,I$1,FALSE)</f>
        <v>2106</v>
      </c>
      <c r="J40" s="19">
        <f>VLOOKUP($A40,TabCom,J$1,FALSE)</f>
        <v>29</v>
      </c>
      <c r="K40" s="19">
        <f>VLOOKUP($A40,TabCom,K$1,FALSE)</f>
        <v>2135</v>
      </c>
      <c r="L40" s="17"/>
    </row>
    <row r="41" spans="1:12" ht="16.05" customHeight="1" x14ac:dyDescent="0.25">
      <c r="A41" s="11" t="s">
        <v>344</v>
      </c>
      <c r="B41" s="16" t="str">
        <f>VLOOKUP($A41,TabCom,B$1,FALSE)</f>
        <v>11</v>
      </c>
      <c r="C41" s="16" t="str">
        <f>VLOOKUP($A41,TabCom,C$1,FALSE)</f>
        <v>Île-de-France</v>
      </c>
      <c r="D41" s="16" t="str">
        <f>VLOOKUP($A41,TabCom,D$1,FALSE)</f>
        <v>91</v>
      </c>
      <c r="E41" s="16" t="str">
        <f>VLOOKUP($A41,TabCom,E$1,FALSE)</f>
        <v>1</v>
      </c>
      <c r="F41" s="16" t="str">
        <f>VLOOKUP($A41,TabCom,F$1,FALSE)</f>
        <v>08</v>
      </c>
      <c r="G41" s="16" t="str">
        <f>VLOOKUP($A41,TabCom,G$1,FALSE)</f>
        <v>526</v>
      </c>
      <c r="H41" s="18" t="str">
        <f>VLOOKUP($A41,TabCom,H$1,FALSE)</f>
        <v>Roinvilliers</v>
      </c>
      <c r="I41" s="19">
        <f>VLOOKUP($A41,TabCom,I$1,FALSE)</f>
        <v>107</v>
      </c>
      <c r="J41" s="19">
        <f>VLOOKUP($A41,TabCom,J$1,FALSE)</f>
        <v>1</v>
      </c>
      <c r="K41" s="19">
        <f>VLOOKUP($A41,TabCom,K$1,FALSE)</f>
        <v>108</v>
      </c>
      <c r="L41" s="17"/>
    </row>
    <row r="42" spans="1:12" ht="16.05" customHeight="1" x14ac:dyDescent="0.25">
      <c r="A42" s="11" t="s">
        <v>346</v>
      </c>
      <c r="B42" s="16" t="str">
        <f>VLOOKUP($A42,TabCom,B$1,FALSE)</f>
        <v>11</v>
      </c>
      <c r="C42" s="16" t="str">
        <f>VLOOKUP($A42,TabCom,C$1,FALSE)</f>
        <v>Île-de-France</v>
      </c>
      <c r="D42" s="16" t="str">
        <f>VLOOKUP($A42,TabCom,D$1,FALSE)</f>
        <v>91</v>
      </c>
      <c r="E42" s="16" t="str">
        <f>VLOOKUP($A42,TabCom,E$1,FALSE)</f>
        <v>1</v>
      </c>
      <c r="F42" s="16" t="str">
        <f>VLOOKUP($A42,TabCom,F$1,FALSE)</f>
        <v>08</v>
      </c>
      <c r="G42" s="16" t="str">
        <f>VLOOKUP($A42,TabCom,G$1,FALSE)</f>
        <v>533</v>
      </c>
      <c r="H42" s="18" t="str">
        <f>VLOOKUP($A42,TabCom,H$1,FALSE)</f>
        <v>Saclas</v>
      </c>
      <c r="I42" s="19">
        <f>VLOOKUP($A42,TabCom,I$1,FALSE)</f>
        <v>1859</v>
      </c>
      <c r="J42" s="19">
        <f>VLOOKUP($A42,TabCom,J$1,FALSE)</f>
        <v>24</v>
      </c>
      <c r="K42" s="19">
        <f>VLOOKUP($A42,TabCom,K$1,FALSE)</f>
        <v>1883</v>
      </c>
      <c r="L42" s="17"/>
    </row>
    <row r="43" spans="1:12" ht="16.05" customHeight="1" x14ac:dyDescent="0.25">
      <c r="A43" s="11" t="s">
        <v>354</v>
      </c>
      <c r="B43" s="16" t="str">
        <f>VLOOKUP($A43,TabCom,B$1,FALSE)</f>
        <v>11</v>
      </c>
      <c r="C43" s="16" t="str">
        <f>VLOOKUP($A43,TabCom,C$1,FALSE)</f>
        <v>Île-de-France</v>
      </c>
      <c r="D43" s="16" t="str">
        <f>VLOOKUP($A43,TabCom,D$1,FALSE)</f>
        <v>91</v>
      </c>
      <c r="E43" s="16" t="str">
        <f>VLOOKUP($A43,TabCom,E$1,FALSE)</f>
        <v>1</v>
      </c>
      <c r="F43" s="16" t="str">
        <f>VLOOKUP($A43,TabCom,F$1,FALSE)</f>
        <v>08</v>
      </c>
      <c r="G43" s="16" t="str">
        <f>VLOOKUP($A43,TabCom,G$1,FALSE)</f>
        <v>544</v>
      </c>
      <c r="H43" s="18" t="str">
        <f>VLOOKUP($A43,TabCom,H$1,FALSE)</f>
        <v>Saint-Cyr-la-Rivière</v>
      </c>
      <c r="I43" s="19">
        <f>VLOOKUP($A43,TabCom,I$1,FALSE)</f>
        <v>524</v>
      </c>
      <c r="J43" s="19">
        <f>VLOOKUP($A43,TabCom,J$1,FALSE)</f>
        <v>9</v>
      </c>
      <c r="K43" s="19">
        <f>VLOOKUP($A43,TabCom,K$1,FALSE)</f>
        <v>533</v>
      </c>
      <c r="L43" s="17"/>
    </row>
    <row r="44" spans="1:12" ht="16.05" customHeight="1" x14ac:dyDescent="0.25">
      <c r="A44" s="11" t="s">
        <v>358</v>
      </c>
      <c r="B44" s="16" t="str">
        <f>VLOOKUP($A44,TabCom,B$1,FALSE)</f>
        <v>11</v>
      </c>
      <c r="C44" s="16" t="str">
        <f>VLOOKUP($A44,TabCom,C$1,FALSE)</f>
        <v>Île-de-France</v>
      </c>
      <c r="D44" s="16" t="str">
        <f>VLOOKUP($A44,TabCom,D$1,FALSE)</f>
        <v>91</v>
      </c>
      <c r="E44" s="16" t="str">
        <f>VLOOKUP($A44,TabCom,E$1,FALSE)</f>
        <v>1</v>
      </c>
      <c r="F44" s="16" t="str">
        <f>VLOOKUP($A44,TabCom,F$1,FALSE)</f>
        <v>08</v>
      </c>
      <c r="G44" s="16" t="str">
        <f>VLOOKUP($A44,TabCom,G$1,FALSE)</f>
        <v>547</v>
      </c>
      <c r="H44" s="18" t="str">
        <f>VLOOKUP($A44,TabCom,H$1,FALSE)</f>
        <v>Saint-Escobille</v>
      </c>
      <c r="I44" s="19">
        <f>VLOOKUP($A44,TabCom,I$1,FALSE)</f>
        <v>506</v>
      </c>
      <c r="J44" s="19">
        <f>VLOOKUP($A44,TabCom,J$1,FALSE)</f>
        <v>17</v>
      </c>
      <c r="K44" s="19">
        <f>VLOOKUP($A44,TabCom,K$1,FALSE)</f>
        <v>523</v>
      </c>
      <c r="L44" s="17"/>
    </row>
    <row r="45" spans="1:12" ht="16.05" customHeight="1" x14ac:dyDescent="0.25">
      <c r="A45" s="11" t="s">
        <v>364</v>
      </c>
      <c r="B45" s="16" t="str">
        <f>VLOOKUP($A45,TabCom,B$1,FALSE)</f>
        <v>11</v>
      </c>
      <c r="C45" s="16" t="str">
        <f>VLOOKUP($A45,TabCom,C$1,FALSE)</f>
        <v>Île-de-France</v>
      </c>
      <c r="D45" s="16" t="str">
        <f>VLOOKUP($A45,TabCom,D$1,FALSE)</f>
        <v>91</v>
      </c>
      <c r="E45" s="16" t="str">
        <f>VLOOKUP($A45,TabCom,E$1,FALSE)</f>
        <v>1</v>
      </c>
      <c r="F45" s="16" t="str">
        <f>VLOOKUP($A45,TabCom,F$1,FALSE)</f>
        <v>08</v>
      </c>
      <c r="G45" s="16" t="str">
        <f>VLOOKUP($A45,TabCom,G$1,FALSE)</f>
        <v>556</v>
      </c>
      <c r="H45" s="18" t="str">
        <f>VLOOKUP($A45,TabCom,H$1,FALSE)</f>
        <v>Saint-Hilaire</v>
      </c>
      <c r="I45" s="19">
        <f>VLOOKUP($A45,TabCom,I$1,FALSE)</f>
        <v>410</v>
      </c>
      <c r="J45" s="19">
        <f>VLOOKUP($A45,TabCom,J$1,FALSE)</f>
        <v>9</v>
      </c>
      <c r="K45" s="19">
        <f>VLOOKUP($A45,TabCom,K$1,FALSE)</f>
        <v>419</v>
      </c>
      <c r="L45" s="17"/>
    </row>
    <row r="46" spans="1:12" ht="16.05" customHeight="1" x14ac:dyDescent="0.25">
      <c r="A46" s="11" t="s">
        <v>401</v>
      </c>
      <c r="B46" s="16" t="str">
        <f>VLOOKUP($A46,TabCom,B$1,FALSE)</f>
        <v>11</v>
      </c>
      <c r="C46" s="16" t="str">
        <f>VLOOKUP($A46,TabCom,C$1,FALSE)</f>
        <v>Île-de-France</v>
      </c>
      <c r="D46" s="16" t="str">
        <f>VLOOKUP($A46,TabCom,D$1,FALSE)</f>
        <v>91</v>
      </c>
      <c r="E46" s="16" t="str">
        <f>VLOOKUP($A46,TabCom,E$1,FALSE)</f>
        <v>1</v>
      </c>
      <c r="F46" s="16" t="str">
        <f>VLOOKUP($A46,TabCom,F$1,FALSE)</f>
        <v>08</v>
      </c>
      <c r="G46" s="16" t="str">
        <f>VLOOKUP($A46,TabCom,G$1,FALSE)</f>
        <v>629</v>
      </c>
      <c r="H46" s="18" t="str">
        <f>VLOOKUP($A46,TabCom,H$1,FALSE)</f>
        <v>Valpuiseaux</v>
      </c>
      <c r="I46" s="19">
        <f>VLOOKUP($A46,TabCom,I$1,FALSE)</f>
        <v>620</v>
      </c>
      <c r="J46" s="19">
        <f>VLOOKUP($A46,TabCom,J$1,FALSE)</f>
        <v>12</v>
      </c>
      <c r="K46" s="19">
        <f>VLOOKUP($A46,TabCom,K$1,FALSE)</f>
        <v>632</v>
      </c>
      <c r="L46" s="17"/>
    </row>
    <row r="47" spans="1:12" s="22" customFormat="1" x14ac:dyDescent="0.25">
      <c r="A47" s="21" t="str">
        <f>CONCATENATE(COUNTA(A10:A46)," communes")</f>
        <v>37 communes</v>
      </c>
      <c r="H47" s="22" t="str">
        <f>CONCATENATE("TOTAL C.A.E.S.E.   (",$A47,")")</f>
        <v>TOTAL C.A.E.S.E.   (37 communes)</v>
      </c>
      <c r="I47" s="23">
        <f>SUM(I10:I46)</f>
        <v>54673</v>
      </c>
      <c r="J47" s="23">
        <f>SUM(J10:J46)</f>
        <v>729</v>
      </c>
      <c r="K47" s="23">
        <f>SUM(K10:K46)</f>
        <v>55402</v>
      </c>
    </row>
  </sheetData>
  <sheetProtection sheet="1" objects="1" scenarios="1"/>
  <mergeCells count="7">
    <mergeCell ref="B8:K8"/>
    <mergeCell ref="B2:L2"/>
    <mergeCell ref="B3:L3"/>
    <mergeCell ref="B4:L4"/>
    <mergeCell ref="B5:L5"/>
    <mergeCell ref="B6:L6"/>
    <mergeCell ref="C7:L7"/>
  </mergeCells>
  <printOptions horizontalCentered="1" verticalCentered="1"/>
  <pageMargins left="0.19685039370078741" right="0.19685039370078741" top="0" bottom="0" header="0.51181102362204722" footer="0.51181102362204722"/>
  <pageSetup scale="78" fitToHeight="9" pageOrder="overThenDown"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FD742-C2F1-432F-B0C1-105EA2CFA824}">
  <sheetPr>
    <pageSetUpPr fitToPage="1"/>
  </sheetPr>
  <dimension ref="A1:L46"/>
  <sheetViews>
    <sheetView workbookViewId="0">
      <pane ySplit="9" topLeftCell="A21" activePane="bottomLeft" state="frozen"/>
      <selection pane="bottomLeft" activeCell="H32" sqref="H32"/>
    </sheetView>
  </sheetViews>
  <sheetFormatPr baseColWidth="10" defaultColWidth="8.88671875" defaultRowHeight="13.2" x14ac:dyDescent="0.25"/>
  <cols>
    <col min="1" max="1" width="19.77734375" style="11" hidden="1" customWidth="1"/>
    <col min="2" max="2" width="6.77734375" style="12" customWidth="1"/>
    <col min="3" max="3" width="25.21875" style="12" customWidth="1"/>
    <col min="4" max="4" width="11.77734375" style="12" customWidth="1"/>
    <col min="5" max="5" width="13.44140625" style="12" customWidth="1"/>
    <col min="6" max="6" width="8.44140625" style="12" customWidth="1"/>
    <col min="7" max="7" width="9.77734375" style="12" customWidth="1"/>
    <col min="8" max="8" width="32" style="12" customWidth="1"/>
    <col min="9" max="9" width="11.77734375" style="12" customWidth="1"/>
    <col min="10" max="10" width="13.44140625" style="12" customWidth="1"/>
    <col min="11" max="11" width="11.77734375" style="12" customWidth="1"/>
    <col min="12" max="12" width="38.6640625" style="12" customWidth="1"/>
    <col min="13" max="256" width="8.88671875" style="12"/>
    <col min="257" max="257" width="8.88671875" style="12" customWidth="1"/>
    <col min="258" max="258" width="11.77734375" style="12" customWidth="1"/>
    <col min="259" max="259" width="25.21875" style="12" customWidth="1"/>
    <col min="260" max="260" width="11.77734375" style="12" customWidth="1"/>
    <col min="261" max="261" width="13.44140625" style="12" customWidth="1"/>
    <col min="262" max="262" width="8.44140625" style="12" customWidth="1"/>
    <col min="263" max="263" width="13.44140625" style="12" customWidth="1"/>
    <col min="264" max="264" width="42" style="12" customWidth="1"/>
    <col min="265" max="265" width="11.77734375" style="12" customWidth="1"/>
    <col min="266" max="266" width="13.44140625" style="12" customWidth="1"/>
    <col min="267" max="267" width="11.77734375" style="12" customWidth="1"/>
    <col min="268" max="268" width="38.6640625" style="12" customWidth="1"/>
    <col min="269" max="512" width="8.88671875" style="12"/>
    <col min="513" max="513" width="8.88671875" style="12" customWidth="1"/>
    <col min="514" max="514" width="11.77734375" style="12" customWidth="1"/>
    <col min="515" max="515" width="25.21875" style="12" customWidth="1"/>
    <col min="516" max="516" width="11.77734375" style="12" customWidth="1"/>
    <col min="517" max="517" width="13.44140625" style="12" customWidth="1"/>
    <col min="518" max="518" width="8.44140625" style="12" customWidth="1"/>
    <col min="519" max="519" width="13.44140625" style="12" customWidth="1"/>
    <col min="520" max="520" width="42" style="12" customWidth="1"/>
    <col min="521" max="521" width="11.77734375" style="12" customWidth="1"/>
    <col min="522" max="522" width="13.44140625" style="12" customWidth="1"/>
    <col min="523" max="523" width="11.77734375" style="12" customWidth="1"/>
    <col min="524" max="524" width="38.6640625" style="12" customWidth="1"/>
    <col min="525" max="768" width="8.88671875" style="12"/>
    <col min="769" max="769" width="8.88671875" style="12" customWidth="1"/>
    <col min="770" max="770" width="11.77734375" style="12" customWidth="1"/>
    <col min="771" max="771" width="25.21875" style="12" customWidth="1"/>
    <col min="772" max="772" width="11.77734375" style="12" customWidth="1"/>
    <col min="773" max="773" width="13.44140625" style="12" customWidth="1"/>
    <col min="774" max="774" width="8.44140625" style="12" customWidth="1"/>
    <col min="775" max="775" width="13.44140625" style="12" customWidth="1"/>
    <col min="776" max="776" width="42" style="12" customWidth="1"/>
    <col min="777" max="777" width="11.77734375" style="12" customWidth="1"/>
    <col min="778" max="778" width="13.44140625" style="12" customWidth="1"/>
    <col min="779" max="779" width="11.77734375" style="12" customWidth="1"/>
    <col min="780" max="780" width="38.6640625" style="12" customWidth="1"/>
    <col min="781" max="1024" width="8.88671875" style="12"/>
    <col min="1025" max="1025" width="8.88671875" style="12" customWidth="1"/>
    <col min="1026" max="1026" width="11.77734375" style="12" customWidth="1"/>
    <col min="1027" max="1027" width="25.21875" style="12" customWidth="1"/>
    <col min="1028" max="1028" width="11.77734375" style="12" customWidth="1"/>
    <col min="1029" max="1029" width="13.44140625" style="12" customWidth="1"/>
    <col min="1030" max="1030" width="8.44140625" style="12" customWidth="1"/>
    <col min="1031" max="1031" width="13.44140625" style="12" customWidth="1"/>
    <col min="1032" max="1032" width="42" style="12" customWidth="1"/>
    <col min="1033" max="1033" width="11.77734375" style="12" customWidth="1"/>
    <col min="1034" max="1034" width="13.44140625" style="12" customWidth="1"/>
    <col min="1035" max="1035" width="11.77734375" style="12" customWidth="1"/>
    <col min="1036" max="1036" width="38.6640625" style="12" customWidth="1"/>
    <col min="1037" max="1280" width="8.88671875" style="12"/>
    <col min="1281" max="1281" width="8.88671875" style="12" customWidth="1"/>
    <col min="1282" max="1282" width="11.77734375" style="12" customWidth="1"/>
    <col min="1283" max="1283" width="25.21875" style="12" customWidth="1"/>
    <col min="1284" max="1284" width="11.77734375" style="12" customWidth="1"/>
    <col min="1285" max="1285" width="13.44140625" style="12" customWidth="1"/>
    <col min="1286" max="1286" width="8.44140625" style="12" customWidth="1"/>
    <col min="1287" max="1287" width="13.44140625" style="12" customWidth="1"/>
    <col min="1288" max="1288" width="42" style="12" customWidth="1"/>
    <col min="1289" max="1289" width="11.77734375" style="12" customWidth="1"/>
    <col min="1290" max="1290" width="13.44140625" style="12" customWidth="1"/>
    <col min="1291" max="1291" width="11.77734375" style="12" customWidth="1"/>
    <col min="1292" max="1292" width="38.6640625" style="12" customWidth="1"/>
    <col min="1293" max="1536" width="8.88671875" style="12"/>
    <col min="1537" max="1537" width="8.88671875" style="12" customWidth="1"/>
    <col min="1538" max="1538" width="11.77734375" style="12" customWidth="1"/>
    <col min="1539" max="1539" width="25.21875" style="12" customWidth="1"/>
    <col min="1540" max="1540" width="11.77734375" style="12" customWidth="1"/>
    <col min="1541" max="1541" width="13.44140625" style="12" customWidth="1"/>
    <col min="1542" max="1542" width="8.44140625" style="12" customWidth="1"/>
    <col min="1543" max="1543" width="13.44140625" style="12" customWidth="1"/>
    <col min="1544" max="1544" width="42" style="12" customWidth="1"/>
    <col min="1545" max="1545" width="11.77734375" style="12" customWidth="1"/>
    <col min="1546" max="1546" width="13.44140625" style="12" customWidth="1"/>
    <col min="1547" max="1547" width="11.77734375" style="12" customWidth="1"/>
    <col min="1548" max="1548" width="38.6640625" style="12" customWidth="1"/>
    <col min="1549" max="1792" width="8.88671875" style="12"/>
    <col min="1793" max="1793" width="8.88671875" style="12" customWidth="1"/>
    <col min="1794" max="1794" width="11.77734375" style="12" customWidth="1"/>
    <col min="1795" max="1795" width="25.21875" style="12" customWidth="1"/>
    <col min="1796" max="1796" width="11.77734375" style="12" customWidth="1"/>
    <col min="1797" max="1797" width="13.44140625" style="12" customWidth="1"/>
    <col min="1798" max="1798" width="8.44140625" style="12" customWidth="1"/>
    <col min="1799" max="1799" width="13.44140625" style="12" customWidth="1"/>
    <col min="1800" max="1800" width="42" style="12" customWidth="1"/>
    <col min="1801" max="1801" width="11.77734375" style="12" customWidth="1"/>
    <col min="1802" max="1802" width="13.44140625" style="12" customWidth="1"/>
    <col min="1803" max="1803" width="11.77734375" style="12" customWidth="1"/>
    <col min="1804" max="1804" width="38.6640625" style="12" customWidth="1"/>
    <col min="1805" max="2048" width="8.88671875" style="12"/>
    <col min="2049" max="2049" width="8.88671875" style="12" customWidth="1"/>
    <col min="2050" max="2050" width="11.77734375" style="12" customWidth="1"/>
    <col min="2051" max="2051" width="25.21875" style="12" customWidth="1"/>
    <col min="2052" max="2052" width="11.77734375" style="12" customWidth="1"/>
    <col min="2053" max="2053" width="13.44140625" style="12" customWidth="1"/>
    <col min="2054" max="2054" width="8.44140625" style="12" customWidth="1"/>
    <col min="2055" max="2055" width="13.44140625" style="12" customWidth="1"/>
    <col min="2056" max="2056" width="42" style="12" customWidth="1"/>
    <col min="2057" max="2057" width="11.77734375" style="12" customWidth="1"/>
    <col min="2058" max="2058" width="13.44140625" style="12" customWidth="1"/>
    <col min="2059" max="2059" width="11.77734375" style="12" customWidth="1"/>
    <col min="2060" max="2060" width="38.6640625" style="12" customWidth="1"/>
    <col min="2061" max="2304" width="8.88671875" style="12"/>
    <col min="2305" max="2305" width="8.88671875" style="12" customWidth="1"/>
    <col min="2306" max="2306" width="11.77734375" style="12" customWidth="1"/>
    <col min="2307" max="2307" width="25.21875" style="12" customWidth="1"/>
    <col min="2308" max="2308" width="11.77734375" style="12" customWidth="1"/>
    <col min="2309" max="2309" width="13.44140625" style="12" customWidth="1"/>
    <col min="2310" max="2310" width="8.44140625" style="12" customWidth="1"/>
    <col min="2311" max="2311" width="13.44140625" style="12" customWidth="1"/>
    <col min="2312" max="2312" width="42" style="12" customWidth="1"/>
    <col min="2313" max="2313" width="11.77734375" style="12" customWidth="1"/>
    <col min="2314" max="2314" width="13.44140625" style="12" customWidth="1"/>
    <col min="2315" max="2315" width="11.77734375" style="12" customWidth="1"/>
    <col min="2316" max="2316" width="38.6640625" style="12" customWidth="1"/>
    <col min="2317" max="2560" width="8.88671875" style="12"/>
    <col min="2561" max="2561" width="8.88671875" style="12" customWidth="1"/>
    <col min="2562" max="2562" width="11.77734375" style="12" customWidth="1"/>
    <col min="2563" max="2563" width="25.21875" style="12" customWidth="1"/>
    <col min="2564" max="2564" width="11.77734375" style="12" customWidth="1"/>
    <col min="2565" max="2565" width="13.44140625" style="12" customWidth="1"/>
    <col min="2566" max="2566" width="8.44140625" style="12" customWidth="1"/>
    <col min="2567" max="2567" width="13.44140625" style="12" customWidth="1"/>
    <col min="2568" max="2568" width="42" style="12" customWidth="1"/>
    <col min="2569" max="2569" width="11.77734375" style="12" customWidth="1"/>
    <col min="2570" max="2570" width="13.44140625" style="12" customWidth="1"/>
    <col min="2571" max="2571" width="11.77734375" style="12" customWidth="1"/>
    <col min="2572" max="2572" width="38.6640625" style="12" customWidth="1"/>
    <col min="2573" max="2816" width="8.88671875" style="12"/>
    <col min="2817" max="2817" width="8.88671875" style="12" customWidth="1"/>
    <col min="2818" max="2818" width="11.77734375" style="12" customWidth="1"/>
    <col min="2819" max="2819" width="25.21875" style="12" customWidth="1"/>
    <col min="2820" max="2820" width="11.77734375" style="12" customWidth="1"/>
    <col min="2821" max="2821" width="13.44140625" style="12" customWidth="1"/>
    <col min="2822" max="2822" width="8.44140625" style="12" customWidth="1"/>
    <col min="2823" max="2823" width="13.44140625" style="12" customWidth="1"/>
    <col min="2824" max="2824" width="42" style="12" customWidth="1"/>
    <col min="2825" max="2825" width="11.77734375" style="12" customWidth="1"/>
    <col min="2826" max="2826" width="13.44140625" style="12" customWidth="1"/>
    <col min="2827" max="2827" width="11.77734375" style="12" customWidth="1"/>
    <col min="2828" max="2828" width="38.6640625" style="12" customWidth="1"/>
    <col min="2829" max="3072" width="8.88671875" style="12"/>
    <col min="3073" max="3073" width="8.88671875" style="12" customWidth="1"/>
    <col min="3074" max="3074" width="11.77734375" style="12" customWidth="1"/>
    <col min="3075" max="3075" width="25.21875" style="12" customWidth="1"/>
    <col min="3076" max="3076" width="11.77734375" style="12" customWidth="1"/>
    <col min="3077" max="3077" width="13.44140625" style="12" customWidth="1"/>
    <col min="3078" max="3078" width="8.44140625" style="12" customWidth="1"/>
    <col min="3079" max="3079" width="13.44140625" style="12" customWidth="1"/>
    <col min="3080" max="3080" width="42" style="12" customWidth="1"/>
    <col min="3081" max="3081" width="11.77734375" style="12" customWidth="1"/>
    <col min="3082" max="3082" width="13.44140625" style="12" customWidth="1"/>
    <col min="3083" max="3083" width="11.77734375" style="12" customWidth="1"/>
    <col min="3084" max="3084" width="38.6640625" style="12" customWidth="1"/>
    <col min="3085" max="3328" width="8.88671875" style="12"/>
    <col min="3329" max="3329" width="8.88671875" style="12" customWidth="1"/>
    <col min="3330" max="3330" width="11.77734375" style="12" customWidth="1"/>
    <col min="3331" max="3331" width="25.21875" style="12" customWidth="1"/>
    <col min="3332" max="3332" width="11.77734375" style="12" customWidth="1"/>
    <col min="3333" max="3333" width="13.44140625" style="12" customWidth="1"/>
    <col min="3334" max="3334" width="8.44140625" style="12" customWidth="1"/>
    <col min="3335" max="3335" width="13.44140625" style="12" customWidth="1"/>
    <col min="3336" max="3336" width="42" style="12" customWidth="1"/>
    <col min="3337" max="3337" width="11.77734375" style="12" customWidth="1"/>
    <col min="3338" max="3338" width="13.44140625" style="12" customWidth="1"/>
    <col min="3339" max="3339" width="11.77734375" style="12" customWidth="1"/>
    <col min="3340" max="3340" width="38.6640625" style="12" customWidth="1"/>
    <col min="3341" max="3584" width="8.88671875" style="12"/>
    <col min="3585" max="3585" width="8.88671875" style="12" customWidth="1"/>
    <col min="3586" max="3586" width="11.77734375" style="12" customWidth="1"/>
    <col min="3587" max="3587" width="25.21875" style="12" customWidth="1"/>
    <col min="3588" max="3588" width="11.77734375" style="12" customWidth="1"/>
    <col min="3589" max="3589" width="13.44140625" style="12" customWidth="1"/>
    <col min="3590" max="3590" width="8.44140625" style="12" customWidth="1"/>
    <col min="3591" max="3591" width="13.44140625" style="12" customWidth="1"/>
    <col min="3592" max="3592" width="42" style="12" customWidth="1"/>
    <col min="3593" max="3593" width="11.77734375" style="12" customWidth="1"/>
    <col min="3594" max="3594" width="13.44140625" style="12" customWidth="1"/>
    <col min="3595" max="3595" width="11.77734375" style="12" customWidth="1"/>
    <col min="3596" max="3596" width="38.6640625" style="12" customWidth="1"/>
    <col min="3597" max="3840" width="8.88671875" style="12"/>
    <col min="3841" max="3841" width="8.88671875" style="12" customWidth="1"/>
    <col min="3842" max="3842" width="11.77734375" style="12" customWidth="1"/>
    <col min="3843" max="3843" width="25.21875" style="12" customWidth="1"/>
    <col min="3844" max="3844" width="11.77734375" style="12" customWidth="1"/>
    <col min="3845" max="3845" width="13.44140625" style="12" customWidth="1"/>
    <col min="3846" max="3846" width="8.44140625" style="12" customWidth="1"/>
    <col min="3847" max="3847" width="13.44140625" style="12" customWidth="1"/>
    <col min="3848" max="3848" width="42" style="12" customWidth="1"/>
    <col min="3849" max="3849" width="11.77734375" style="12" customWidth="1"/>
    <col min="3850" max="3850" width="13.44140625" style="12" customWidth="1"/>
    <col min="3851" max="3851" width="11.77734375" style="12" customWidth="1"/>
    <col min="3852" max="3852" width="38.6640625" style="12" customWidth="1"/>
    <col min="3853" max="4096" width="8.88671875" style="12"/>
    <col min="4097" max="4097" width="8.88671875" style="12" customWidth="1"/>
    <col min="4098" max="4098" width="11.77734375" style="12" customWidth="1"/>
    <col min="4099" max="4099" width="25.21875" style="12" customWidth="1"/>
    <col min="4100" max="4100" width="11.77734375" style="12" customWidth="1"/>
    <col min="4101" max="4101" width="13.44140625" style="12" customWidth="1"/>
    <col min="4102" max="4102" width="8.44140625" style="12" customWidth="1"/>
    <col min="4103" max="4103" width="13.44140625" style="12" customWidth="1"/>
    <col min="4104" max="4104" width="42" style="12" customWidth="1"/>
    <col min="4105" max="4105" width="11.77734375" style="12" customWidth="1"/>
    <col min="4106" max="4106" width="13.44140625" style="12" customWidth="1"/>
    <col min="4107" max="4107" width="11.77734375" style="12" customWidth="1"/>
    <col min="4108" max="4108" width="38.6640625" style="12" customWidth="1"/>
    <col min="4109" max="4352" width="8.88671875" style="12"/>
    <col min="4353" max="4353" width="8.88671875" style="12" customWidth="1"/>
    <col min="4354" max="4354" width="11.77734375" style="12" customWidth="1"/>
    <col min="4355" max="4355" width="25.21875" style="12" customWidth="1"/>
    <col min="4356" max="4356" width="11.77734375" style="12" customWidth="1"/>
    <col min="4357" max="4357" width="13.44140625" style="12" customWidth="1"/>
    <col min="4358" max="4358" width="8.44140625" style="12" customWidth="1"/>
    <col min="4359" max="4359" width="13.44140625" style="12" customWidth="1"/>
    <col min="4360" max="4360" width="42" style="12" customWidth="1"/>
    <col min="4361" max="4361" width="11.77734375" style="12" customWidth="1"/>
    <col min="4362" max="4362" width="13.44140625" style="12" customWidth="1"/>
    <col min="4363" max="4363" width="11.77734375" style="12" customWidth="1"/>
    <col min="4364" max="4364" width="38.6640625" style="12" customWidth="1"/>
    <col min="4365" max="4608" width="8.88671875" style="12"/>
    <col min="4609" max="4609" width="8.88671875" style="12" customWidth="1"/>
    <col min="4610" max="4610" width="11.77734375" style="12" customWidth="1"/>
    <col min="4611" max="4611" width="25.21875" style="12" customWidth="1"/>
    <col min="4612" max="4612" width="11.77734375" style="12" customWidth="1"/>
    <col min="4613" max="4613" width="13.44140625" style="12" customWidth="1"/>
    <col min="4614" max="4614" width="8.44140625" style="12" customWidth="1"/>
    <col min="4615" max="4615" width="13.44140625" style="12" customWidth="1"/>
    <col min="4616" max="4616" width="42" style="12" customWidth="1"/>
    <col min="4617" max="4617" width="11.77734375" style="12" customWidth="1"/>
    <col min="4618" max="4618" width="13.44140625" style="12" customWidth="1"/>
    <col min="4619" max="4619" width="11.77734375" style="12" customWidth="1"/>
    <col min="4620" max="4620" width="38.6640625" style="12" customWidth="1"/>
    <col min="4621" max="4864" width="8.88671875" style="12"/>
    <col min="4865" max="4865" width="8.88671875" style="12" customWidth="1"/>
    <col min="4866" max="4866" width="11.77734375" style="12" customWidth="1"/>
    <col min="4867" max="4867" width="25.21875" style="12" customWidth="1"/>
    <col min="4868" max="4868" width="11.77734375" style="12" customWidth="1"/>
    <col min="4869" max="4869" width="13.44140625" style="12" customWidth="1"/>
    <col min="4870" max="4870" width="8.44140625" style="12" customWidth="1"/>
    <col min="4871" max="4871" width="13.44140625" style="12" customWidth="1"/>
    <col min="4872" max="4872" width="42" style="12" customWidth="1"/>
    <col min="4873" max="4873" width="11.77734375" style="12" customWidth="1"/>
    <col min="4874" max="4874" width="13.44140625" style="12" customWidth="1"/>
    <col min="4875" max="4875" width="11.77734375" style="12" customWidth="1"/>
    <col min="4876" max="4876" width="38.6640625" style="12" customWidth="1"/>
    <col min="4877" max="5120" width="8.88671875" style="12"/>
    <col min="5121" max="5121" width="8.88671875" style="12" customWidth="1"/>
    <col min="5122" max="5122" width="11.77734375" style="12" customWidth="1"/>
    <col min="5123" max="5123" width="25.21875" style="12" customWidth="1"/>
    <col min="5124" max="5124" width="11.77734375" style="12" customWidth="1"/>
    <col min="5125" max="5125" width="13.44140625" style="12" customWidth="1"/>
    <col min="5126" max="5126" width="8.44140625" style="12" customWidth="1"/>
    <col min="5127" max="5127" width="13.44140625" style="12" customWidth="1"/>
    <col min="5128" max="5128" width="42" style="12" customWidth="1"/>
    <col min="5129" max="5129" width="11.77734375" style="12" customWidth="1"/>
    <col min="5130" max="5130" width="13.44140625" style="12" customWidth="1"/>
    <col min="5131" max="5131" width="11.77734375" style="12" customWidth="1"/>
    <col min="5132" max="5132" width="38.6640625" style="12" customWidth="1"/>
    <col min="5133" max="5376" width="8.88671875" style="12"/>
    <col min="5377" max="5377" width="8.88671875" style="12" customWidth="1"/>
    <col min="5378" max="5378" width="11.77734375" style="12" customWidth="1"/>
    <col min="5379" max="5379" width="25.21875" style="12" customWidth="1"/>
    <col min="5380" max="5380" width="11.77734375" style="12" customWidth="1"/>
    <col min="5381" max="5381" width="13.44140625" style="12" customWidth="1"/>
    <col min="5382" max="5382" width="8.44140625" style="12" customWidth="1"/>
    <col min="5383" max="5383" width="13.44140625" style="12" customWidth="1"/>
    <col min="5384" max="5384" width="42" style="12" customWidth="1"/>
    <col min="5385" max="5385" width="11.77734375" style="12" customWidth="1"/>
    <col min="5386" max="5386" width="13.44140625" style="12" customWidth="1"/>
    <col min="5387" max="5387" width="11.77734375" style="12" customWidth="1"/>
    <col min="5388" max="5388" width="38.6640625" style="12" customWidth="1"/>
    <col min="5389" max="5632" width="8.88671875" style="12"/>
    <col min="5633" max="5633" width="8.88671875" style="12" customWidth="1"/>
    <col min="5634" max="5634" width="11.77734375" style="12" customWidth="1"/>
    <col min="5635" max="5635" width="25.21875" style="12" customWidth="1"/>
    <col min="5636" max="5636" width="11.77734375" style="12" customWidth="1"/>
    <col min="5637" max="5637" width="13.44140625" style="12" customWidth="1"/>
    <col min="5638" max="5638" width="8.44140625" style="12" customWidth="1"/>
    <col min="5639" max="5639" width="13.44140625" style="12" customWidth="1"/>
    <col min="5640" max="5640" width="42" style="12" customWidth="1"/>
    <col min="5641" max="5641" width="11.77734375" style="12" customWidth="1"/>
    <col min="5642" max="5642" width="13.44140625" style="12" customWidth="1"/>
    <col min="5643" max="5643" width="11.77734375" style="12" customWidth="1"/>
    <col min="5644" max="5644" width="38.6640625" style="12" customWidth="1"/>
    <col min="5645" max="5888" width="8.88671875" style="12"/>
    <col min="5889" max="5889" width="8.88671875" style="12" customWidth="1"/>
    <col min="5890" max="5890" width="11.77734375" style="12" customWidth="1"/>
    <col min="5891" max="5891" width="25.21875" style="12" customWidth="1"/>
    <col min="5892" max="5892" width="11.77734375" style="12" customWidth="1"/>
    <col min="5893" max="5893" width="13.44140625" style="12" customWidth="1"/>
    <col min="5894" max="5894" width="8.44140625" style="12" customWidth="1"/>
    <col min="5895" max="5895" width="13.44140625" style="12" customWidth="1"/>
    <col min="5896" max="5896" width="42" style="12" customWidth="1"/>
    <col min="5897" max="5897" width="11.77734375" style="12" customWidth="1"/>
    <col min="5898" max="5898" width="13.44140625" style="12" customWidth="1"/>
    <col min="5899" max="5899" width="11.77734375" style="12" customWidth="1"/>
    <col min="5900" max="5900" width="38.6640625" style="12" customWidth="1"/>
    <col min="5901" max="6144" width="8.88671875" style="12"/>
    <col min="6145" max="6145" width="8.88671875" style="12" customWidth="1"/>
    <col min="6146" max="6146" width="11.77734375" style="12" customWidth="1"/>
    <col min="6147" max="6147" width="25.21875" style="12" customWidth="1"/>
    <col min="6148" max="6148" width="11.77734375" style="12" customWidth="1"/>
    <col min="6149" max="6149" width="13.44140625" style="12" customWidth="1"/>
    <col min="6150" max="6150" width="8.44140625" style="12" customWidth="1"/>
    <col min="6151" max="6151" width="13.44140625" style="12" customWidth="1"/>
    <col min="6152" max="6152" width="42" style="12" customWidth="1"/>
    <col min="6153" max="6153" width="11.77734375" style="12" customWidth="1"/>
    <col min="6154" max="6154" width="13.44140625" style="12" customWidth="1"/>
    <col min="6155" max="6155" width="11.77734375" style="12" customWidth="1"/>
    <col min="6156" max="6156" width="38.6640625" style="12" customWidth="1"/>
    <col min="6157" max="6400" width="8.88671875" style="12"/>
    <col min="6401" max="6401" width="8.88671875" style="12" customWidth="1"/>
    <col min="6402" max="6402" width="11.77734375" style="12" customWidth="1"/>
    <col min="6403" max="6403" width="25.21875" style="12" customWidth="1"/>
    <col min="6404" max="6404" width="11.77734375" style="12" customWidth="1"/>
    <col min="6405" max="6405" width="13.44140625" style="12" customWidth="1"/>
    <col min="6406" max="6406" width="8.44140625" style="12" customWidth="1"/>
    <col min="6407" max="6407" width="13.44140625" style="12" customWidth="1"/>
    <col min="6408" max="6408" width="42" style="12" customWidth="1"/>
    <col min="6409" max="6409" width="11.77734375" style="12" customWidth="1"/>
    <col min="6410" max="6410" width="13.44140625" style="12" customWidth="1"/>
    <col min="6411" max="6411" width="11.77734375" style="12" customWidth="1"/>
    <col min="6412" max="6412" width="38.6640625" style="12" customWidth="1"/>
    <col min="6413" max="6656" width="8.88671875" style="12"/>
    <col min="6657" max="6657" width="8.88671875" style="12" customWidth="1"/>
    <col min="6658" max="6658" width="11.77734375" style="12" customWidth="1"/>
    <col min="6659" max="6659" width="25.21875" style="12" customWidth="1"/>
    <col min="6660" max="6660" width="11.77734375" style="12" customWidth="1"/>
    <col min="6661" max="6661" width="13.44140625" style="12" customWidth="1"/>
    <col min="6662" max="6662" width="8.44140625" style="12" customWidth="1"/>
    <col min="6663" max="6663" width="13.44140625" style="12" customWidth="1"/>
    <col min="6664" max="6664" width="42" style="12" customWidth="1"/>
    <col min="6665" max="6665" width="11.77734375" style="12" customWidth="1"/>
    <col min="6666" max="6666" width="13.44140625" style="12" customWidth="1"/>
    <col min="6667" max="6667" width="11.77734375" style="12" customWidth="1"/>
    <col min="6668" max="6668" width="38.6640625" style="12" customWidth="1"/>
    <col min="6669" max="6912" width="8.88671875" style="12"/>
    <col min="6913" max="6913" width="8.88671875" style="12" customWidth="1"/>
    <col min="6914" max="6914" width="11.77734375" style="12" customWidth="1"/>
    <col min="6915" max="6915" width="25.21875" style="12" customWidth="1"/>
    <col min="6916" max="6916" width="11.77734375" style="12" customWidth="1"/>
    <col min="6917" max="6917" width="13.44140625" style="12" customWidth="1"/>
    <col min="6918" max="6918" width="8.44140625" style="12" customWidth="1"/>
    <col min="6919" max="6919" width="13.44140625" style="12" customWidth="1"/>
    <col min="6920" max="6920" width="42" style="12" customWidth="1"/>
    <col min="6921" max="6921" width="11.77734375" style="12" customWidth="1"/>
    <col min="6922" max="6922" width="13.44140625" style="12" customWidth="1"/>
    <col min="6923" max="6923" width="11.77734375" style="12" customWidth="1"/>
    <col min="6924" max="6924" width="38.6640625" style="12" customWidth="1"/>
    <col min="6925" max="7168" width="8.88671875" style="12"/>
    <col min="7169" max="7169" width="8.88671875" style="12" customWidth="1"/>
    <col min="7170" max="7170" width="11.77734375" style="12" customWidth="1"/>
    <col min="7171" max="7171" width="25.21875" style="12" customWidth="1"/>
    <col min="7172" max="7172" width="11.77734375" style="12" customWidth="1"/>
    <col min="7173" max="7173" width="13.44140625" style="12" customWidth="1"/>
    <col min="7174" max="7174" width="8.44140625" style="12" customWidth="1"/>
    <col min="7175" max="7175" width="13.44140625" style="12" customWidth="1"/>
    <col min="7176" max="7176" width="42" style="12" customWidth="1"/>
    <col min="7177" max="7177" width="11.77734375" style="12" customWidth="1"/>
    <col min="7178" max="7178" width="13.44140625" style="12" customWidth="1"/>
    <col min="7179" max="7179" width="11.77734375" style="12" customWidth="1"/>
    <col min="7180" max="7180" width="38.6640625" style="12" customWidth="1"/>
    <col min="7181" max="7424" width="8.88671875" style="12"/>
    <col min="7425" max="7425" width="8.88671875" style="12" customWidth="1"/>
    <col min="7426" max="7426" width="11.77734375" style="12" customWidth="1"/>
    <col min="7427" max="7427" width="25.21875" style="12" customWidth="1"/>
    <col min="7428" max="7428" width="11.77734375" style="12" customWidth="1"/>
    <col min="7429" max="7429" width="13.44140625" style="12" customWidth="1"/>
    <col min="7430" max="7430" width="8.44140625" style="12" customWidth="1"/>
    <col min="7431" max="7431" width="13.44140625" style="12" customWidth="1"/>
    <col min="7432" max="7432" width="42" style="12" customWidth="1"/>
    <col min="7433" max="7433" width="11.77734375" style="12" customWidth="1"/>
    <col min="7434" max="7434" width="13.44140625" style="12" customWidth="1"/>
    <col min="7435" max="7435" width="11.77734375" style="12" customWidth="1"/>
    <col min="7436" max="7436" width="38.6640625" style="12" customWidth="1"/>
    <col min="7437" max="7680" width="8.88671875" style="12"/>
    <col min="7681" max="7681" width="8.88671875" style="12" customWidth="1"/>
    <col min="7682" max="7682" width="11.77734375" style="12" customWidth="1"/>
    <col min="7683" max="7683" width="25.21875" style="12" customWidth="1"/>
    <col min="7684" max="7684" width="11.77734375" style="12" customWidth="1"/>
    <col min="7685" max="7685" width="13.44140625" style="12" customWidth="1"/>
    <col min="7686" max="7686" width="8.44140625" style="12" customWidth="1"/>
    <col min="7687" max="7687" width="13.44140625" style="12" customWidth="1"/>
    <col min="7688" max="7688" width="42" style="12" customWidth="1"/>
    <col min="7689" max="7689" width="11.77734375" style="12" customWidth="1"/>
    <col min="7690" max="7690" width="13.44140625" style="12" customWidth="1"/>
    <col min="7691" max="7691" width="11.77734375" style="12" customWidth="1"/>
    <col min="7692" max="7692" width="38.6640625" style="12" customWidth="1"/>
    <col min="7693" max="7936" width="8.88671875" style="12"/>
    <col min="7937" max="7937" width="8.88671875" style="12" customWidth="1"/>
    <col min="7938" max="7938" width="11.77734375" style="12" customWidth="1"/>
    <col min="7939" max="7939" width="25.21875" style="12" customWidth="1"/>
    <col min="7940" max="7940" width="11.77734375" style="12" customWidth="1"/>
    <col min="7941" max="7941" width="13.44140625" style="12" customWidth="1"/>
    <col min="7942" max="7942" width="8.44140625" style="12" customWidth="1"/>
    <col min="7943" max="7943" width="13.44140625" style="12" customWidth="1"/>
    <col min="7944" max="7944" width="42" style="12" customWidth="1"/>
    <col min="7945" max="7945" width="11.77734375" style="12" customWidth="1"/>
    <col min="7946" max="7946" width="13.44140625" style="12" customWidth="1"/>
    <col min="7947" max="7947" width="11.77734375" style="12" customWidth="1"/>
    <col min="7948" max="7948" width="38.6640625" style="12" customWidth="1"/>
    <col min="7949" max="8192" width="8.88671875" style="12"/>
    <col min="8193" max="8193" width="8.88671875" style="12" customWidth="1"/>
    <col min="8194" max="8194" width="11.77734375" style="12" customWidth="1"/>
    <col min="8195" max="8195" width="25.21875" style="12" customWidth="1"/>
    <col min="8196" max="8196" width="11.77734375" style="12" customWidth="1"/>
    <col min="8197" max="8197" width="13.44140625" style="12" customWidth="1"/>
    <col min="8198" max="8198" width="8.44140625" style="12" customWidth="1"/>
    <col min="8199" max="8199" width="13.44140625" style="12" customWidth="1"/>
    <col min="8200" max="8200" width="42" style="12" customWidth="1"/>
    <col min="8201" max="8201" width="11.77734375" style="12" customWidth="1"/>
    <col min="8202" max="8202" width="13.44140625" style="12" customWidth="1"/>
    <col min="8203" max="8203" width="11.77734375" style="12" customWidth="1"/>
    <col min="8204" max="8204" width="38.6640625" style="12" customWidth="1"/>
    <col min="8205" max="8448" width="8.88671875" style="12"/>
    <col min="8449" max="8449" width="8.88671875" style="12" customWidth="1"/>
    <col min="8450" max="8450" width="11.77734375" style="12" customWidth="1"/>
    <col min="8451" max="8451" width="25.21875" style="12" customWidth="1"/>
    <col min="8452" max="8452" width="11.77734375" style="12" customWidth="1"/>
    <col min="8453" max="8453" width="13.44140625" style="12" customWidth="1"/>
    <col min="8454" max="8454" width="8.44140625" style="12" customWidth="1"/>
    <col min="8455" max="8455" width="13.44140625" style="12" customWidth="1"/>
    <col min="8456" max="8456" width="42" style="12" customWidth="1"/>
    <col min="8457" max="8457" width="11.77734375" style="12" customWidth="1"/>
    <col min="8458" max="8458" width="13.44140625" style="12" customWidth="1"/>
    <col min="8459" max="8459" width="11.77734375" style="12" customWidth="1"/>
    <col min="8460" max="8460" width="38.6640625" style="12" customWidth="1"/>
    <col min="8461" max="8704" width="8.88671875" style="12"/>
    <col min="8705" max="8705" width="8.88671875" style="12" customWidth="1"/>
    <col min="8706" max="8706" width="11.77734375" style="12" customWidth="1"/>
    <col min="8707" max="8707" width="25.21875" style="12" customWidth="1"/>
    <col min="8708" max="8708" width="11.77734375" style="12" customWidth="1"/>
    <col min="8709" max="8709" width="13.44140625" style="12" customWidth="1"/>
    <col min="8710" max="8710" width="8.44140625" style="12" customWidth="1"/>
    <col min="8711" max="8711" width="13.44140625" style="12" customWidth="1"/>
    <col min="8712" max="8712" width="42" style="12" customWidth="1"/>
    <col min="8713" max="8713" width="11.77734375" style="12" customWidth="1"/>
    <col min="8714" max="8714" width="13.44140625" style="12" customWidth="1"/>
    <col min="8715" max="8715" width="11.77734375" style="12" customWidth="1"/>
    <col min="8716" max="8716" width="38.6640625" style="12" customWidth="1"/>
    <col min="8717" max="8960" width="8.88671875" style="12"/>
    <col min="8961" max="8961" width="8.88671875" style="12" customWidth="1"/>
    <col min="8962" max="8962" width="11.77734375" style="12" customWidth="1"/>
    <col min="8963" max="8963" width="25.21875" style="12" customWidth="1"/>
    <col min="8964" max="8964" width="11.77734375" style="12" customWidth="1"/>
    <col min="8965" max="8965" width="13.44140625" style="12" customWidth="1"/>
    <col min="8966" max="8966" width="8.44140625" style="12" customWidth="1"/>
    <col min="8967" max="8967" width="13.44140625" style="12" customWidth="1"/>
    <col min="8968" max="8968" width="42" style="12" customWidth="1"/>
    <col min="8969" max="8969" width="11.77734375" style="12" customWidth="1"/>
    <col min="8970" max="8970" width="13.44140625" style="12" customWidth="1"/>
    <col min="8971" max="8971" width="11.77734375" style="12" customWidth="1"/>
    <col min="8972" max="8972" width="38.6640625" style="12" customWidth="1"/>
    <col min="8973" max="9216" width="8.88671875" style="12"/>
    <col min="9217" max="9217" width="8.88671875" style="12" customWidth="1"/>
    <col min="9218" max="9218" width="11.77734375" style="12" customWidth="1"/>
    <col min="9219" max="9219" width="25.21875" style="12" customWidth="1"/>
    <col min="9220" max="9220" width="11.77734375" style="12" customWidth="1"/>
    <col min="9221" max="9221" width="13.44140625" style="12" customWidth="1"/>
    <col min="9222" max="9222" width="8.44140625" style="12" customWidth="1"/>
    <col min="9223" max="9223" width="13.44140625" style="12" customWidth="1"/>
    <col min="9224" max="9224" width="42" style="12" customWidth="1"/>
    <col min="9225" max="9225" width="11.77734375" style="12" customWidth="1"/>
    <col min="9226" max="9226" width="13.44140625" style="12" customWidth="1"/>
    <col min="9227" max="9227" width="11.77734375" style="12" customWidth="1"/>
    <col min="9228" max="9228" width="38.6640625" style="12" customWidth="1"/>
    <col min="9229" max="9472" width="8.88671875" style="12"/>
    <col min="9473" max="9473" width="8.88671875" style="12" customWidth="1"/>
    <col min="9474" max="9474" width="11.77734375" style="12" customWidth="1"/>
    <col min="9475" max="9475" width="25.21875" style="12" customWidth="1"/>
    <col min="9476" max="9476" width="11.77734375" style="12" customWidth="1"/>
    <col min="9477" max="9477" width="13.44140625" style="12" customWidth="1"/>
    <col min="9478" max="9478" width="8.44140625" style="12" customWidth="1"/>
    <col min="9479" max="9479" width="13.44140625" style="12" customWidth="1"/>
    <col min="9480" max="9480" width="42" style="12" customWidth="1"/>
    <col min="9481" max="9481" width="11.77734375" style="12" customWidth="1"/>
    <col min="9482" max="9482" width="13.44140625" style="12" customWidth="1"/>
    <col min="9483" max="9483" width="11.77734375" style="12" customWidth="1"/>
    <col min="9484" max="9484" width="38.6640625" style="12" customWidth="1"/>
    <col min="9485" max="9728" width="8.88671875" style="12"/>
    <col min="9729" max="9729" width="8.88671875" style="12" customWidth="1"/>
    <col min="9730" max="9730" width="11.77734375" style="12" customWidth="1"/>
    <col min="9731" max="9731" width="25.21875" style="12" customWidth="1"/>
    <col min="9732" max="9732" width="11.77734375" style="12" customWidth="1"/>
    <col min="9733" max="9733" width="13.44140625" style="12" customWidth="1"/>
    <col min="9734" max="9734" width="8.44140625" style="12" customWidth="1"/>
    <col min="9735" max="9735" width="13.44140625" style="12" customWidth="1"/>
    <col min="9736" max="9736" width="42" style="12" customWidth="1"/>
    <col min="9737" max="9737" width="11.77734375" style="12" customWidth="1"/>
    <col min="9738" max="9738" width="13.44140625" style="12" customWidth="1"/>
    <col min="9739" max="9739" width="11.77734375" style="12" customWidth="1"/>
    <col min="9740" max="9740" width="38.6640625" style="12" customWidth="1"/>
    <col min="9741" max="9984" width="8.88671875" style="12"/>
    <col min="9985" max="9985" width="8.88671875" style="12" customWidth="1"/>
    <col min="9986" max="9986" width="11.77734375" style="12" customWidth="1"/>
    <col min="9987" max="9987" width="25.21875" style="12" customWidth="1"/>
    <col min="9988" max="9988" width="11.77734375" style="12" customWidth="1"/>
    <col min="9989" max="9989" width="13.44140625" style="12" customWidth="1"/>
    <col min="9990" max="9990" width="8.44140625" style="12" customWidth="1"/>
    <col min="9991" max="9991" width="13.44140625" style="12" customWidth="1"/>
    <col min="9992" max="9992" width="42" style="12" customWidth="1"/>
    <col min="9993" max="9993" width="11.77734375" style="12" customWidth="1"/>
    <col min="9994" max="9994" width="13.44140625" style="12" customWidth="1"/>
    <col min="9995" max="9995" width="11.77734375" style="12" customWidth="1"/>
    <col min="9996" max="9996" width="38.6640625" style="12" customWidth="1"/>
    <col min="9997" max="10240" width="8.88671875" style="12"/>
    <col min="10241" max="10241" width="8.88671875" style="12" customWidth="1"/>
    <col min="10242" max="10242" width="11.77734375" style="12" customWidth="1"/>
    <col min="10243" max="10243" width="25.21875" style="12" customWidth="1"/>
    <col min="10244" max="10244" width="11.77734375" style="12" customWidth="1"/>
    <col min="10245" max="10245" width="13.44140625" style="12" customWidth="1"/>
    <col min="10246" max="10246" width="8.44140625" style="12" customWidth="1"/>
    <col min="10247" max="10247" width="13.44140625" style="12" customWidth="1"/>
    <col min="10248" max="10248" width="42" style="12" customWidth="1"/>
    <col min="10249" max="10249" width="11.77734375" style="12" customWidth="1"/>
    <col min="10250" max="10250" width="13.44140625" style="12" customWidth="1"/>
    <col min="10251" max="10251" width="11.77734375" style="12" customWidth="1"/>
    <col min="10252" max="10252" width="38.6640625" style="12" customWidth="1"/>
    <col min="10253" max="10496" width="8.88671875" style="12"/>
    <col min="10497" max="10497" width="8.88671875" style="12" customWidth="1"/>
    <col min="10498" max="10498" width="11.77734375" style="12" customWidth="1"/>
    <col min="10499" max="10499" width="25.21875" style="12" customWidth="1"/>
    <col min="10500" max="10500" width="11.77734375" style="12" customWidth="1"/>
    <col min="10501" max="10501" width="13.44140625" style="12" customWidth="1"/>
    <col min="10502" max="10502" width="8.44140625" style="12" customWidth="1"/>
    <col min="10503" max="10503" width="13.44140625" style="12" customWidth="1"/>
    <col min="10504" max="10504" width="42" style="12" customWidth="1"/>
    <col min="10505" max="10505" width="11.77734375" style="12" customWidth="1"/>
    <col min="10506" max="10506" width="13.44140625" style="12" customWidth="1"/>
    <col min="10507" max="10507" width="11.77734375" style="12" customWidth="1"/>
    <col min="10508" max="10508" width="38.6640625" style="12" customWidth="1"/>
    <col min="10509" max="10752" width="8.88671875" style="12"/>
    <col min="10753" max="10753" width="8.88671875" style="12" customWidth="1"/>
    <col min="10754" max="10754" width="11.77734375" style="12" customWidth="1"/>
    <col min="10755" max="10755" width="25.21875" style="12" customWidth="1"/>
    <col min="10756" max="10756" width="11.77734375" style="12" customWidth="1"/>
    <col min="10757" max="10757" width="13.44140625" style="12" customWidth="1"/>
    <col min="10758" max="10758" width="8.44140625" style="12" customWidth="1"/>
    <col min="10759" max="10759" width="13.44140625" style="12" customWidth="1"/>
    <col min="10760" max="10760" width="42" style="12" customWidth="1"/>
    <col min="10761" max="10761" width="11.77734375" style="12" customWidth="1"/>
    <col min="10762" max="10762" width="13.44140625" style="12" customWidth="1"/>
    <col min="10763" max="10763" width="11.77734375" style="12" customWidth="1"/>
    <col min="10764" max="10764" width="38.6640625" style="12" customWidth="1"/>
    <col min="10765" max="11008" width="8.88671875" style="12"/>
    <col min="11009" max="11009" width="8.88671875" style="12" customWidth="1"/>
    <col min="11010" max="11010" width="11.77734375" style="12" customWidth="1"/>
    <col min="11011" max="11011" width="25.21875" style="12" customWidth="1"/>
    <col min="11012" max="11012" width="11.77734375" style="12" customWidth="1"/>
    <col min="11013" max="11013" width="13.44140625" style="12" customWidth="1"/>
    <col min="11014" max="11014" width="8.44140625" style="12" customWidth="1"/>
    <col min="11015" max="11015" width="13.44140625" style="12" customWidth="1"/>
    <col min="11016" max="11016" width="42" style="12" customWidth="1"/>
    <col min="11017" max="11017" width="11.77734375" style="12" customWidth="1"/>
    <col min="11018" max="11018" width="13.44140625" style="12" customWidth="1"/>
    <col min="11019" max="11019" width="11.77734375" style="12" customWidth="1"/>
    <col min="11020" max="11020" width="38.6640625" style="12" customWidth="1"/>
    <col min="11021" max="11264" width="8.88671875" style="12"/>
    <col min="11265" max="11265" width="8.88671875" style="12" customWidth="1"/>
    <col min="11266" max="11266" width="11.77734375" style="12" customWidth="1"/>
    <col min="11267" max="11267" width="25.21875" style="12" customWidth="1"/>
    <col min="11268" max="11268" width="11.77734375" style="12" customWidth="1"/>
    <col min="11269" max="11269" width="13.44140625" style="12" customWidth="1"/>
    <col min="11270" max="11270" width="8.44140625" style="12" customWidth="1"/>
    <col min="11271" max="11271" width="13.44140625" style="12" customWidth="1"/>
    <col min="11272" max="11272" width="42" style="12" customWidth="1"/>
    <col min="11273" max="11273" width="11.77734375" style="12" customWidth="1"/>
    <col min="11274" max="11274" width="13.44140625" style="12" customWidth="1"/>
    <col min="11275" max="11275" width="11.77734375" style="12" customWidth="1"/>
    <col min="11276" max="11276" width="38.6640625" style="12" customWidth="1"/>
    <col min="11277" max="11520" width="8.88671875" style="12"/>
    <col min="11521" max="11521" width="8.88671875" style="12" customWidth="1"/>
    <col min="11522" max="11522" width="11.77734375" style="12" customWidth="1"/>
    <col min="11523" max="11523" width="25.21875" style="12" customWidth="1"/>
    <col min="11524" max="11524" width="11.77734375" style="12" customWidth="1"/>
    <col min="11525" max="11525" width="13.44140625" style="12" customWidth="1"/>
    <col min="11526" max="11526" width="8.44140625" style="12" customWidth="1"/>
    <col min="11527" max="11527" width="13.44140625" style="12" customWidth="1"/>
    <col min="11528" max="11528" width="42" style="12" customWidth="1"/>
    <col min="11529" max="11529" width="11.77734375" style="12" customWidth="1"/>
    <col min="11530" max="11530" width="13.44140625" style="12" customWidth="1"/>
    <col min="11531" max="11531" width="11.77734375" style="12" customWidth="1"/>
    <col min="11532" max="11532" width="38.6640625" style="12" customWidth="1"/>
    <col min="11533" max="11776" width="8.88671875" style="12"/>
    <col min="11777" max="11777" width="8.88671875" style="12" customWidth="1"/>
    <col min="11778" max="11778" width="11.77734375" style="12" customWidth="1"/>
    <col min="11779" max="11779" width="25.21875" style="12" customWidth="1"/>
    <col min="11780" max="11780" width="11.77734375" style="12" customWidth="1"/>
    <col min="11781" max="11781" width="13.44140625" style="12" customWidth="1"/>
    <col min="11782" max="11782" width="8.44140625" style="12" customWidth="1"/>
    <col min="11783" max="11783" width="13.44140625" style="12" customWidth="1"/>
    <col min="11784" max="11784" width="42" style="12" customWidth="1"/>
    <col min="11785" max="11785" width="11.77734375" style="12" customWidth="1"/>
    <col min="11786" max="11786" width="13.44140625" style="12" customWidth="1"/>
    <col min="11787" max="11787" width="11.77734375" style="12" customWidth="1"/>
    <col min="11788" max="11788" width="38.6640625" style="12" customWidth="1"/>
    <col min="11789" max="12032" width="8.88671875" style="12"/>
    <col min="12033" max="12033" width="8.88671875" style="12" customWidth="1"/>
    <col min="12034" max="12034" width="11.77734375" style="12" customWidth="1"/>
    <col min="12035" max="12035" width="25.21875" style="12" customWidth="1"/>
    <col min="12036" max="12036" width="11.77734375" style="12" customWidth="1"/>
    <col min="12037" max="12037" width="13.44140625" style="12" customWidth="1"/>
    <col min="12038" max="12038" width="8.44140625" style="12" customWidth="1"/>
    <col min="12039" max="12039" width="13.44140625" style="12" customWidth="1"/>
    <col min="12040" max="12040" width="42" style="12" customWidth="1"/>
    <col min="12041" max="12041" width="11.77734375" style="12" customWidth="1"/>
    <col min="12042" max="12042" width="13.44140625" style="12" customWidth="1"/>
    <col min="12043" max="12043" width="11.77734375" style="12" customWidth="1"/>
    <col min="12044" max="12044" width="38.6640625" style="12" customWidth="1"/>
    <col min="12045" max="12288" width="8.88671875" style="12"/>
    <col min="12289" max="12289" width="8.88671875" style="12" customWidth="1"/>
    <col min="12290" max="12290" width="11.77734375" style="12" customWidth="1"/>
    <col min="12291" max="12291" width="25.21875" style="12" customWidth="1"/>
    <col min="12292" max="12292" width="11.77734375" style="12" customWidth="1"/>
    <col min="12293" max="12293" width="13.44140625" style="12" customWidth="1"/>
    <col min="12294" max="12294" width="8.44140625" style="12" customWidth="1"/>
    <col min="12295" max="12295" width="13.44140625" style="12" customWidth="1"/>
    <col min="12296" max="12296" width="42" style="12" customWidth="1"/>
    <col min="12297" max="12297" width="11.77734375" style="12" customWidth="1"/>
    <col min="12298" max="12298" width="13.44140625" style="12" customWidth="1"/>
    <col min="12299" max="12299" width="11.77734375" style="12" customWidth="1"/>
    <col min="12300" max="12300" width="38.6640625" style="12" customWidth="1"/>
    <col min="12301" max="12544" width="8.88671875" style="12"/>
    <col min="12545" max="12545" width="8.88671875" style="12" customWidth="1"/>
    <col min="12546" max="12546" width="11.77734375" style="12" customWidth="1"/>
    <col min="12547" max="12547" width="25.21875" style="12" customWidth="1"/>
    <col min="12548" max="12548" width="11.77734375" style="12" customWidth="1"/>
    <col min="12549" max="12549" width="13.44140625" style="12" customWidth="1"/>
    <col min="12550" max="12550" width="8.44140625" style="12" customWidth="1"/>
    <col min="12551" max="12551" width="13.44140625" style="12" customWidth="1"/>
    <col min="12552" max="12552" width="42" style="12" customWidth="1"/>
    <col min="12553" max="12553" width="11.77734375" style="12" customWidth="1"/>
    <col min="12554" max="12554" width="13.44140625" style="12" customWidth="1"/>
    <col min="12555" max="12555" width="11.77734375" style="12" customWidth="1"/>
    <col min="12556" max="12556" width="38.6640625" style="12" customWidth="1"/>
    <col min="12557" max="12800" width="8.88671875" style="12"/>
    <col min="12801" max="12801" width="8.88671875" style="12" customWidth="1"/>
    <col min="12802" max="12802" width="11.77734375" style="12" customWidth="1"/>
    <col min="12803" max="12803" width="25.21875" style="12" customWidth="1"/>
    <col min="12804" max="12804" width="11.77734375" style="12" customWidth="1"/>
    <col min="12805" max="12805" width="13.44140625" style="12" customWidth="1"/>
    <col min="12806" max="12806" width="8.44140625" style="12" customWidth="1"/>
    <col min="12807" max="12807" width="13.44140625" style="12" customWidth="1"/>
    <col min="12808" max="12808" width="42" style="12" customWidth="1"/>
    <col min="12809" max="12809" width="11.77734375" style="12" customWidth="1"/>
    <col min="12810" max="12810" width="13.44140625" style="12" customWidth="1"/>
    <col min="12811" max="12811" width="11.77734375" style="12" customWidth="1"/>
    <col min="12812" max="12812" width="38.6640625" style="12" customWidth="1"/>
    <col min="12813" max="13056" width="8.88671875" style="12"/>
    <col min="13057" max="13057" width="8.88671875" style="12" customWidth="1"/>
    <col min="13058" max="13058" width="11.77734375" style="12" customWidth="1"/>
    <col min="13059" max="13059" width="25.21875" style="12" customWidth="1"/>
    <col min="13060" max="13060" width="11.77734375" style="12" customWidth="1"/>
    <col min="13061" max="13061" width="13.44140625" style="12" customWidth="1"/>
    <col min="13062" max="13062" width="8.44140625" style="12" customWidth="1"/>
    <col min="13063" max="13063" width="13.44140625" style="12" customWidth="1"/>
    <col min="13064" max="13064" width="42" style="12" customWidth="1"/>
    <col min="13065" max="13065" width="11.77734375" style="12" customWidth="1"/>
    <col min="13066" max="13066" width="13.44140625" style="12" customWidth="1"/>
    <col min="13067" max="13067" width="11.77734375" style="12" customWidth="1"/>
    <col min="13068" max="13068" width="38.6640625" style="12" customWidth="1"/>
    <col min="13069" max="13312" width="8.88671875" style="12"/>
    <col min="13313" max="13313" width="8.88671875" style="12" customWidth="1"/>
    <col min="13314" max="13314" width="11.77734375" style="12" customWidth="1"/>
    <col min="13315" max="13315" width="25.21875" style="12" customWidth="1"/>
    <col min="13316" max="13316" width="11.77734375" style="12" customWidth="1"/>
    <col min="13317" max="13317" width="13.44140625" style="12" customWidth="1"/>
    <col min="13318" max="13318" width="8.44140625" style="12" customWidth="1"/>
    <col min="13319" max="13319" width="13.44140625" style="12" customWidth="1"/>
    <col min="13320" max="13320" width="42" style="12" customWidth="1"/>
    <col min="13321" max="13321" width="11.77734375" style="12" customWidth="1"/>
    <col min="13322" max="13322" width="13.44140625" style="12" customWidth="1"/>
    <col min="13323" max="13323" width="11.77734375" style="12" customWidth="1"/>
    <col min="13324" max="13324" width="38.6640625" style="12" customWidth="1"/>
    <col min="13325" max="13568" width="8.88671875" style="12"/>
    <col min="13569" max="13569" width="8.88671875" style="12" customWidth="1"/>
    <col min="13570" max="13570" width="11.77734375" style="12" customWidth="1"/>
    <col min="13571" max="13571" width="25.21875" style="12" customWidth="1"/>
    <col min="13572" max="13572" width="11.77734375" style="12" customWidth="1"/>
    <col min="13573" max="13573" width="13.44140625" style="12" customWidth="1"/>
    <col min="13574" max="13574" width="8.44140625" style="12" customWidth="1"/>
    <col min="13575" max="13575" width="13.44140625" style="12" customWidth="1"/>
    <col min="13576" max="13576" width="42" style="12" customWidth="1"/>
    <col min="13577" max="13577" width="11.77734375" style="12" customWidth="1"/>
    <col min="13578" max="13578" width="13.44140625" style="12" customWidth="1"/>
    <col min="13579" max="13579" width="11.77734375" style="12" customWidth="1"/>
    <col min="13580" max="13580" width="38.6640625" style="12" customWidth="1"/>
    <col min="13581" max="13824" width="8.88671875" style="12"/>
    <col min="13825" max="13825" width="8.88671875" style="12" customWidth="1"/>
    <col min="13826" max="13826" width="11.77734375" style="12" customWidth="1"/>
    <col min="13827" max="13827" width="25.21875" style="12" customWidth="1"/>
    <col min="13828" max="13828" width="11.77734375" style="12" customWidth="1"/>
    <col min="13829" max="13829" width="13.44140625" style="12" customWidth="1"/>
    <col min="13830" max="13830" width="8.44140625" style="12" customWidth="1"/>
    <col min="13831" max="13831" width="13.44140625" style="12" customWidth="1"/>
    <col min="13832" max="13832" width="42" style="12" customWidth="1"/>
    <col min="13833" max="13833" width="11.77734375" style="12" customWidth="1"/>
    <col min="13834" max="13834" width="13.44140625" style="12" customWidth="1"/>
    <col min="13835" max="13835" width="11.77734375" style="12" customWidth="1"/>
    <col min="13836" max="13836" width="38.6640625" style="12" customWidth="1"/>
    <col min="13837" max="14080" width="8.88671875" style="12"/>
    <col min="14081" max="14081" width="8.88671875" style="12" customWidth="1"/>
    <col min="14082" max="14082" width="11.77734375" style="12" customWidth="1"/>
    <col min="14083" max="14083" width="25.21875" style="12" customWidth="1"/>
    <col min="14084" max="14084" width="11.77734375" style="12" customWidth="1"/>
    <col min="14085" max="14085" width="13.44140625" style="12" customWidth="1"/>
    <col min="14086" max="14086" width="8.44140625" style="12" customWidth="1"/>
    <col min="14087" max="14087" width="13.44140625" style="12" customWidth="1"/>
    <col min="14088" max="14088" width="42" style="12" customWidth="1"/>
    <col min="14089" max="14089" width="11.77734375" style="12" customWidth="1"/>
    <col min="14090" max="14090" width="13.44140625" style="12" customWidth="1"/>
    <col min="14091" max="14091" width="11.77734375" style="12" customWidth="1"/>
    <col min="14092" max="14092" width="38.6640625" style="12" customWidth="1"/>
    <col min="14093" max="14336" width="8.88671875" style="12"/>
    <col min="14337" max="14337" width="8.88671875" style="12" customWidth="1"/>
    <col min="14338" max="14338" width="11.77734375" style="12" customWidth="1"/>
    <col min="14339" max="14339" width="25.21875" style="12" customWidth="1"/>
    <col min="14340" max="14340" width="11.77734375" style="12" customWidth="1"/>
    <col min="14341" max="14341" width="13.44140625" style="12" customWidth="1"/>
    <col min="14342" max="14342" width="8.44140625" style="12" customWidth="1"/>
    <col min="14343" max="14343" width="13.44140625" style="12" customWidth="1"/>
    <col min="14344" max="14344" width="42" style="12" customWidth="1"/>
    <col min="14345" max="14345" width="11.77734375" style="12" customWidth="1"/>
    <col min="14346" max="14346" width="13.44140625" style="12" customWidth="1"/>
    <col min="14347" max="14347" width="11.77734375" style="12" customWidth="1"/>
    <col min="14348" max="14348" width="38.6640625" style="12" customWidth="1"/>
    <col min="14349" max="14592" width="8.88671875" style="12"/>
    <col min="14593" max="14593" width="8.88671875" style="12" customWidth="1"/>
    <col min="14594" max="14594" width="11.77734375" style="12" customWidth="1"/>
    <col min="14595" max="14595" width="25.21875" style="12" customWidth="1"/>
    <col min="14596" max="14596" width="11.77734375" style="12" customWidth="1"/>
    <col min="14597" max="14597" width="13.44140625" style="12" customWidth="1"/>
    <col min="14598" max="14598" width="8.44140625" style="12" customWidth="1"/>
    <col min="14599" max="14599" width="13.44140625" style="12" customWidth="1"/>
    <col min="14600" max="14600" width="42" style="12" customWidth="1"/>
    <col min="14601" max="14601" width="11.77734375" style="12" customWidth="1"/>
    <col min="14602" max="14602" width="13.44140625" style="12" customWidth="1"/>
    <col min="14603" max="14603" width="11.77734375" style="12" customWidth="1"/>
    <col min="14604" max="14604" width="38.6640625" style="12" customWidth="1"/>
    <col min="14605" max="14848" width="8.88671875" style="12"/>
    <col min="14849" max="14849" width="8.88671875" style="12" customWidth="1"/>
    <col min="14850" max="14850" width="11.77734375" style="12" customWidth="1"/>
    <col min="14851" max="14851" width="25.21875" style="12" customWidth="1"/>
    <col min="14852" max="14852" width="11.77734375" style="12" customWidth="1"/>
    <col min="14853" max="14853" width="13.44140625" style="12" customWidth="1"/>
    <col min="14854" max="14854" width="8.44140625" style="12" customWidth="1"/>
    <col min="14855" max="14855" width="13.44140625" style="12" customWidth="1"/>
    <col min="14856" max="14856" width="42" style="12" customWidth="1"/>
    <col min="14857" max="14857" width="11.77734375" style="12" customWidth="1"/>
    <col min="14858" max="14858" width="13.44140625" style="12" customWidth="1"/>
    <col min="14859" max="14859" width="11.77734375" style="12" customWidth="1"/>
    <col min="14860" max="14860" width="38.6640625" style="12" customWidth="1"/>
    <col min="14861" max="15104" width="8.88671875" style="12"/>
    <col min="15105" max="15105" width="8.88671875" style="12" customWidth="1"/>
    <col min="15106" max="15106" width="11.77734375" style="12" customWidth="1"/>
    <col min="15107" max="15107" width="25.21875" style="12" customWidth="1"/>
    <col min="15108" max="15108" width="11.77734375" style="12" customWidth="1"/>
    <col min="15109" max="15109" width="13.44140625" style="12" customWidth="1"/>
    <col min="15110" max="15110" width="8.44140625" style="12" customWidth="1"/>
    <col min="15111" max="15111" width="13.44140625" style="12" customWidth="1"/>
    <col min="15112" max="15112" width="42" style="12" customWidth="1"/>
    <col min="15113" max="15113" width="11.77734375" style="12" customWidth="1"/>
    <col min="15114" max="15114" width="13.44140625" style="12" customWidth="1"/>
    <col min="15115" max="15115" width="11.77734375" style="12" customWidth="1"/>
    <col min="15116" max="15116" width="38.6640625" style="12" customWidth="1"/>
    <col min="15117" max="15360" width="8.88671875" style="12"/>
    <col min="15361" max="15361" width="8.88671875" style="12" customWidth="1"/>
    <col min="15362" max="15362" width="11.77734375" style="12" customWidth="1"/>
    <col min="15363" max="15363" width="25.21875" style="12" customWidth="1"/>
    <col min="15364" max="15364" width="11.77734375" style="12" customWidth="1"/>
    <col min="15365" max="15365" width="13.44140625" style="12" customWidth="1"/>
    <col min="15366" max="15366" width="8.44140625" style="12" customWidth="1"/>
    <col min="15367" max="15367" width="13.44140625" style="12" customWidth="1"/>
    <col min="15368" max="15368" width="42" style="12" customWidth="1"/>
    <col min="15369" max="15369" width="11.77734375" style="12" customWidth="1"/>
    <col min="15370" max="15370" width="13.44140625" style="12" customWidth="1"/>
    <col min="15371" max="15371" width="11.77734375" style="12" customWidth="1"/>
    <col min="15372" max="15372" width="38.6640625" style="12" customWidth="1"/>
    <col min="15373" max="15616" width="8.88671875" style="12"/>
    <col min="15617" max="15617" width="8.88671875" style="12" customWidth="1"/>
    <col min="15618" max="15618" width="11.77734375" style="12" customWidth="1"/>
    <col min="15619" max="15619" width="25.21875" style="12" customWidth="1"/>
    <col min="15620" max="15620" width="11.77734375" style="12" customWidth="1"/>
    <col min="15621" max="15621" width="13.44140625" style="12" customWidth="1"/>
    <col min="15622" max="15622" width="8.44140625" style="12" customWidth="1"/>
    <col min="15623" max="15623" width="13.44140625" style="12" customWidth="1"/>
    <col min="15624" max="15624" width="42" style="12" customWidth="1"/>
    <col min="15625" max="15625" width="11.77734375" style="12" customWidth="1"/>
    <col min="15626" max="15626" width="13.44140625" style="12" customWidth="1"/>
    <col min="15627" max="15627" width="11.77734375" style="12" customWidth="1"/>
    <col min="15628" max="15628" width="38.6640625" style="12" customWidth="1"/>
    <col min="15629" max="15872" width="8.88671875" style="12"/>
    <col min="15873" max="15873" width="8.88671875" style="12" customWidth="1"/>
    <col min="15874" max="15874" width="11.77734375" style="12" customWidth="1"/>
    <col min="15875" max="15875" width="25.21875" style="12" customWidth="1"/>
    <col min="15876" max="15876" width="11.77734375" style="12" customWidth="1"/>
    <col min="15877" max="15877" width="13.44140625" style="12" customWidth="1"/>
    <col min="15878" max="15878" width="8.44140625" style="12" customWidth="1"/>
    <col min="15879" max="15879" width="13.44140625" style="12" customWidth="1"/>
    <col min="15880" max="15880" width="42" style="12" customWidth="1"/>
    <col min="15881" max="15881" width="11.77734375" style="12" customWidth="1"/>
    <col min="15882" max="15882" width="13.44140625" style="12" customWidth="1"/>
    <col min="15883" max="15883" width="11.77734375" style="12" customWidth="1"/>
    <col min="15884" max="15884" width="38.6640625" style="12" customWidth="1"/>
    <col min="15885" max="16128" width="8.88671875" style="12"/>
    <col min="16129" max="16129" width="8.88671875" style="12" customWidth="1"/>
    <col min="16130" max="16130" width="11.77734375" style="12" customWidth="1"/>
    <col min="16131" max="16131" width="25.21875" style="12" customWidth="1"/>
    <col min="16132" max="16132" width="11.77734375" style="12" customWidth="1"/>
    <col min="16133" max="16133" width="13.44140625" style="12" customWidth="1"/>
    <col min="16134" max="16134" width="8.44140625" style="12" customWidth="1"/>
    <col min="16135" max="16135" width="13.44140625" style="12" customWidth="1"/>
    <col min="16136" max="16136" width="42" style="12" customWidth="1"/>
    <col min="16137" max="16137" width="11.77734375" style="12" customWidth="1"/>
    <col min="16138" max="16138" width="13.44140625" style="12" customWidth="1"/>
    <col min="16139" max="16139" width="11.77734375" style="12" customWidth="1"/>
    <col min="16140" max="16140" width="38.6640625" style="12" customWidth="1"/>
    <col min="16141" max="16384" width="8.88671875" style="12"/>
  </cols>
  <sheetData>
    <row r="1" spans="1:12" s="10" customFormat="1" hidden="1" x14ac:dyDescent="0.25">
      <c r="A1" s="9">
        <v>1</v>
      </c>
      <c r="B1" s="9">
        <v>2</v>
      </c>
      <c r="C1" s="9">
        <v>3</v>
      </c>
      <c r="D1" s="9">
        <v>4</v>
      </c>
      <c r="E1" s="9">
        <v>5</v>
      </c>
      <c r="F1" s="9">
        <v>6</v>
      </c>
      <c r="G1" s="9">
        <v>7</v>
      </c>
      <c r="H1" s="9">
        <v>8</v>
      </c>
      <c r="I1" s="9">
        <v>9</v>
      </c>
      <c r="J1" s="9">
        <v>10</v>
      </c>
      <c r="K1" s="9">
        <v>11</v>
      </c>
    </row>
    <row r="2" spans="1:12" ht="13.05" customHeight="1" x14ac:dyDescent="0.25">
      <c r="B2" s="29" t="s">
        <v>67</v>
      </c>
      <c r="C2" s="29"/>
      <c r="D2" s="29"/>
      <c r="E2" s="29"/>
      <c r="F2" s="29"/>
      <c r="G2" s="29"/>
      <c r="H2" s="29"/>
      <c r="I2" s="29"/>
      <c r="J2" s="29"/>
      <c r="K2" s="29"/>
      <c r="L2" s="29"/>
    </row>
    <row r="3" spans="1:12" ht="13.05" customHeight="1" x14ac:dyDescent="0.25">
      <c r="B3" s="30">
        <v>10</v>
      </c>
      <c r="C3" s="30"/>
      <c r="D3" s="30"/>
      <c r="E3" s="30"/>
      <c r="F3" s="30"/>
      <c r="G3" s="30"/>
      <c r="H3" s="30"/>
      <c r="I3" s="30"/>
      <c r="J3" s="30"/>
      <c r="K3" s="30"/>
      <c r="L3" s="30"/>
    </row>
    <row r="4" spans="1:12" ht="13.05" customHeight="1" x14ac:dyDescent="0.25">
      <c r="B4" s="31" t="s">
        <v>2</v>
      </c>
      <c r="C4" s="31"/>
      <c r="D4" s="31"/>
      <c r="E4" s="31"/>
      <c r="F4" s="31"/>
      <c r="G4" s="31"/>
      <c r="H4" s="31"/>
      <c r="I4" s="31"/>
      <c r="J4" s="31"/>
      <c r="K4" s="31"/>
      <c r="L4" s="31"/>
    </row>
    <row r="5" spans="1:12" ht="13.05" customHeight="1" x14ac:dyDescent="0.25">
      <c r="B5" s="30" t="s">
        <v>3</v>
      </c>
      <c r="C5" s="30"/>
      <c r="D5" s="30"/>
      <c r="E5" s="30"/>
      <c r="F5" s="30"/>
      <c r="G5" s="30"/>
      <c r="H5" s="30"/>
      <c r="I5" s="30"/>
      <c r="J5" s="30"/>
      <c r="K5" s="30"/>
      <c r="L5" s="30"/>
    </row>
    <row r="6" spans="1:12" ht="13.05" customHeight="1" x14ac:dyDescent="0.25">
      <c r="B6" s="30" t="s">
        <v>4</v>
      </c>
      <c r="C6" s="30"/>
      <c r="D6" s="30"/>
      <c r="E6" s="30"/>
      <c r="F6" s="30"/>
      <c r="G6" s="30"/>
      <c r="H6" s="30"/>
      <c r="I6" s="30"/>
      <c r="J6" s="30"/>
      <c r="K6" s="30"/>
      <c r="L6" s="30"/>
    </row>
    <row r="7" spans="1:12" ht="13.05" customHeight="1" x14ac:dyDescent="0.25">
      <c r="B7" s="13" t="s">
        <v>5</v>
      </c>
      <c r="C7" s="32" t="s">
        <v>6</v>
      </c>
      <c r="D7" s="32"/>
      <c r="E7" s="32"/>
      <c r="F7" s="32"/>
      <c r="G7" s="32"/>
      <c r="H7" s="32"/>
      <c r="I7" s="32"/>
      <c r="J7" s="32"/>
      <c r="K7" s="32"/>
      <c r="L7" s="32"/>
    </row>
    <row r="8" spans="1:12" ht="13.05" customHeight="1" x14ac:dyDescent="0.25">
      <c r="B8" s="28" t="s">
        <v>472</v>
      </c>
      <c r="C8" s="28"/>
      <c r="D8" s="28"/>
      <c r="E8" s="28"/>
      <c r="F8" s="28"/>
      <c r="G8" s="28"/>
      <c r="H8" s="28"/>
      <c r="I8" s="28"/>
      <c r="J8" s="28"/>
      <c r="K8" s="28"/>
      <c r="L8" s="14"/>
    </row>
    <row r="9" spans="1:12" ht="25.95" customHeight="1" x14ac:dyDescent="0.25">
      <c r="A9" s="15" t="s">
        <v>467</v>
      </c>
      <c r="B9" s="16" t="s">
        <v>7</v>
      </c>
      <c r="C9" s="16" t="s">
        <v>8</v>
      </c>
      <c r="D9" s="16" t="s">
        <v>9</v>
      </c>
      <c r="E9" s="16" t="s">
        <v>11</v>
      </c>
      <c r="F9" s="16" t="s">
        <v>27</v>
      </c>
      <c r="G9" s="16" t="s">
        <v>68</v>
      </c>
      <c r="H9" s="16" t="s">
        <v>69</v>
      </c>
      <c r="I9" s="16" t="s">
        <v>14</v>
      </c>
      <c r="J9" s="16" t="s">
        <v>70</v>
      </c>
      <c r="K9" s="16" t="s">
        <v>15</v>
      </c>
      <c r="L9" s="17"/>
    </row>
    <row r="10" spans="1:12" ht="16.05" customHeight="1" x14ac:dyDescent="0.25">
      <c r="A10" s="11" t="s">
        <v>72</v>
      </c>
      <c r="B10" s="16" t="str">
        <f>VLOOKUP($A10,TabCom,B$1,FALSE)</f>
        <v>11</v>
      </c>
      <c r="C10" s="16" t="str">
        <f>VLOOKUP($A10,TabCom,C$1,FALSE)</f>
        <v>Île-de-France</v>
      </c>
      <c r="D10" s="16" t="str">
        <f>VLOOKUP($A10,TabCom,D$1,FALSE)</f>
        <v>91</v>
      </c>
      <c r="E10" s="16" t="str">
        <f>VLOOKUP($A10,TabCom,E$1,FALSE)</f>
        <v>1</v>
      </c>
      <c r="F10" s="16" t="str">
        <f>VLOOKUP($A10,TabCom,F$1,FALSE)</f>
        <v>08</v>
      </c>
      <c r="G10" s="16" t="str">
        <f>VLOOKUP($A10,TabCom,G$1,FALSE)</f>
        <v>001</v>
      </c>
      <c r="H10" s="18" t="str">
        <f>VLOOKUP($A10,TabCom,H$1,FALSE)</f>
        <v>Abbéville-la-Rivière</v>
      </c>
      <c r="I10" s="19">
        <f>VLOOKUP($A10,TabCom,I$1,FALSE)</f>
        <v>324</v>
      </c>
      <c r="J10" s="19">
        <f>VLOOKUP($A10,TabCom,J$1,FALSE)</f>
        <v>8</v>
      </c>
      <c r="K10" s="19">
        <f>VLOOKUP($A10,TabCom,K$1,FALSE)</f>
        <v>332</v>
      </c>
      <c r="L10" s="17"/>
    </row>
    <row r="11" spans="1:12" ht="16.05" customHeight="1" x14ac:dyDescent="0.25">
      <c r="A11" s="11" t="s">
        <v>74</v>
      </c>
      <c r="B11" s="16" t="str">
        <f>VLOOKUP($A11,TabCom,B$1,FALSE)</f>
        <v>11</v>
      </c>
      <c r="C11" s="16" t="str">
        <f>VLOOKUP($A11,TabCom,C$1,FALSE)</f>
        <v>Île-de-France</v>
      </c>
      <c r="D11" s="16" t="str">
        <f>VLOOKUP($A11,TabCom,D$1,FALSE)</f>
        <v>91</v>
      </c>
      <c r="E11" s="16" t="str">
        <f>VLOOKUP($A11,TabCom,E$1,FALSE)</f>
        <v>1</v>
      </c>
      <c r="F11" s="16" t="str">
        <f>VLOOKUP($A11,TabCom,F$1,FALSE)</f>
        <v>08</v>
      </c>
      <c r="G11" s="16" t="str">
        <f>VLOOKUP($A11,TabCom,G$1,FALSE)</f>
        <v>016</v>
      </c>
      <c r="H11" s="18" t="str">
        <f>VLOOKUP($A11,TabCom,H$1,FALSE)</f>
        <v>Angerville</v>
      </c>
      <c r="I11" s="19">
        <f>VLOOKUP($A11,TabCom,I$1,FALSE)</f>
        <v>4353</v>
      </c>
      <c r="J11" s="19">
        <f>VLOOKUP($A11,TabCom,J$1,FALSE)</f>
        <v>70</v>
      </c>
      <c r="K11" s="19">
        <f>VLOOKUP($A11,TabCom,K$1,FALSE)</f>
        <v>4423</v>
      </c>
      <c r="L11" s="17"/>
    </row>
    <row r="12" spans="1:12" ht="16.05" customHeight="1" x14ac:dyDescent="0.25">
      <c r="A12" s="11" t="s">
        <v>79</v>
      </c>
      <c r="B12" s="16" t="str">
        <f>VLOOKUP($A12,TabCom,B$1,FALSE)</f>
        <v>11</v>
      </c>
      <c r="C12" s="16" t="str">
        <f>VLOOKUP($A12,TabCom,C$1,FALSE)</f>
        <v>Île-de-France</v>
      </c>
      <c r="D12" s="16" t="str">
        <f>VLOOKUP($A12,TabCom,D$1,FALSE)</f>
        <v>91</v>
      </c>
      <c r="E12" s="16" t="str">
        <f>VLOOKUP($A12,TabCom,E$1,FALSE)</f>
        <v>1</v>
      </c>
      <c r="F12" s="16" t="str">
        <f>VLOOKUP($A12,TabCom,F$1,FALSE)</f>
        <v>08</v>
      </c>
      <c r="G12" s="16" t="str">
        <f>VLOOKUP($A12,TabCom,G$1,FALSE)</f>
        <v>022</v>
      </c>
      <c r="H12" s="18" t="str">
        <f>VLOOKUP($A12,TabCom,H$1,FALSE)</f>
        <v>Arrancourt</v>
      </c>
      <c r="I12" s="19">
        <f>VLOOKUP($A12,TabCom,I$1,FALSE)</f>
        <v>135</v>
      </c>
      <c r="J12" s="19">
        <f>VLOOKUP($A12,TabCom,J$1,FALSE)</f>
        <v>5</v>
      </c>
      <c r="K12" s="19">
        <f>VLOOKUP($A12,TabCom,K$1,FALSE)</f>
        <v>140</v>
      </c>
      <c r="L12" s="17"/>
    </row>
    <row r="13" spans="1:12" ht="16.05" customHeight="1" x14ac:dyDescent="0.25">
      <c r="A13" s="11" t="s">
        <v>470</v>
      </c>
      <c r="B13" s="16" t="str">
        <f>VLOOKUP($A13,TabCom,B$1,FALSE)</f>
        <v>11</v>
      </c>
      <c r="C13" s="16" t="str">
        <f>VLOOKUP($A13,TabCom,C$1,FALSE)</f>
        <v>Île-de-France</v>
      </c>
      <c r="D13" s="16" t="str">
        <f>VLOOKUP($A13,TabCom,D$1,FALSE)</f>
        <v>91</v>
      </c>
      <c r="E13" s="16" t="str">
        <f>VLOOKUP($A13,TabCom,E$1,FALSE)</f>
        <v>1</v>
      </c>
      <c r="F13" s="16" t="str">
        <f>VLOOKUP($A13,TabCom,F$1,FALSE)</f>
        <v>08</v>
      </c>
      <c r="G13" s="16" t="str">
        <f>VLOOKUP($A13,TabCom,G$1,FALSE)</f>
        <v>035</v>
      </c>
      <c r="H13" s="18" t="str">
        <f>VLOOKUP($A13,TabCom,H$1,FALSE)</f>
        <v>Authon-la-Plaine</v>
      </c>
      <c r="I13" s="19">
        <f>VLOOKUP($A13,TabCom,I$1,FALSE)</f>
        <v>374</v>
      </c>
      <c r="J13" s="19">
        <f>VLOOKUP($A13,TabCom,J$1,FALSE)</f>
        <v>6</v>
      </c>
      <c r="K13" s="19">
        <f>VLOOKUP($A13,TabCom,K$1,FALSE)</f>
        <v>380</v>
      </c>
      <c r="L13" s="17"/>
    </row>
    <row r="14" spans="1:12" ht="16.05" customHeight="1" x14ac:dyDescent="0.25">
      <c r="A14" s="11" t="s">
        <v>98</v>
      </c>
      <c r="B14" s="16" t="str">
        <f>VLOOKUP($A14,TabCom,B$1,FALSE)</f>
        <v>11</v>
      </c>
      <c r="C14" s="16" t="str">
        <f>VLOOKUP($A14,TabCom,C$1,FALSE)</f>
        <v>Île-de-France</v>
      </c>
      <c r="D14" s="16" t="str">
        <f>VLOOKUP($A14,TabCom,D$1,FALSE)</f>
        <v>91</v>
      </c>
      <c r="E14" s="16" t="str">
        <f>VLOOKUP($A14,TabCom,E$1,FALSE)</f>
        <v>1</v>
      </c>
      <c r="F14" s="16" t="str">
        <f>VLOOKUP($A14,TabCom,F$1,FALSE)</f>
        <v>08</v>
      </c>
      <c r="G14" s="16" t="str">
        <f>VLOOKUP($A14,TabCom,G$1,FALSE)</f>
        <v>067</v>
      </c>
      <c r="H14" s="18" t="str">
        <f>VLOOKUP($A14,TabCom,H$1,FALSE)</f>
        <v>Blandy</v>
      </c>
      <c r="I14" s="19">
        <f>VLOOKUP($A14,TabCom,I$1,FALSE)</f>
        <v>117</v>
      </c>
      <c r="J14" s="19">
        <f>VLOOKUP($A14,TabCom,J$1,FALSE)</f>
        <v>4</v>
      </c>
      <c r="K14" s="19">
        <f>VLOOKUP($A14,TabCom,K$1,FALSE)</f>
        <v>121</v>
      </c>
      <c r="L14" s="17"/>
    </row>
    <row r="15" spans="1:12" ht="16.05" customHeight="1" x14ac:dyDescent="0.25">
      <c r="A15" s="11" t="s">
        <v>102</v>
      </c>
      <c r="B15" s="16" t="str">
        <f>VLOOKUP($A15,TabCom,B$1,FALSE)</f>
        <v>11</v>
      </c>
      <c r="C15" s="16" t="str">
        <f>VLOOKUP($A15,TabCom,C$1,FALSE)</f>
        <v>Île-de-France</v>
      </c>
      <c r="D15" s="16" t="str">
        <f>VLOOKUP($A15,TabCom,D$1,FALSE)</f>
        <v>91</v>
      </c>
      <c r="E15" s="16" t="str">
        <f>VLOOKUP($A15,TabCom,E$1,FALSE)</f>
        <v>1</v>
      </c>
      <c r="F15" s="16" t="str">
        <f>VLOOKUP($A15,TabCom,F$1,FALSE)</f>
        <v>08</v>
      </c>
      <c r="G15" s="16" t="str">
        <f>VLOOKUP($A15,TabCom,G$1,FALSE)</f>
        <v>075</v>
      </c>
      <c r="H15" s="18" t="str">
        <f>VLOOKUP($A15,TabCom,H$1,FALSE)</f>
        <v>Bois-Herpin</v>
      </c>
      <c r="I15" s="19">
        <f>VLOOKUP($A15,TabCom,I$1,FALSE)</f>
        <v>80</v>
      </c>
      <c r="J15" s="19">
        <f>VLOOKUP($A15,TabCom,J$1,FALSE)</f>
        <v>1</v>
      </c>
      <c r="K15" s="19">
        <f>VLOOKUP($A15,TabCom,K$1,FALSE)</f>
        <v>81</v>
      </c>
      <c r="L15" s="17"/>
    </row>
    <row r="16" spans="1:12" ht="16.05" customHeight="1" x14ac:dyDescent="0.25">
      <c r="A16" s="11" t="s">
        <v>104</v>
      </c>
      <c r="B16" s="16" t="str">
        <f>VLOOKUP($A16,TabCom,B$1,FALSE)</f>
        <v>11</v>
      </c>
      <c r="C16" s="16" t="str">
        <f>VLOOKUP($A16,TabCom,C$1,FALSE)</f>
        <v>Île-de-France</v>
      </c>
      <c r="D16" s="16" t="str">
        <f>VLOOKUP($A16,TabCom,D$1,FALSE)</f>
        <v>91</v>
      </c>
      <c r="E16" s="16" t="str">
        <f>VLOOKUP($A16,TabCom,E$1,FALSE)</f>
        <v>1</v>
      </c>
      <c r="F16" s="16" t="str">
        <f>VLOOKUP($A16,TabCom,F$1,FALSE)</f>
        <v>08</v>
      </c>
      <c r="G16" s="16" t="str">
        <f>VLOOKUP($A16,TabCom,G$1,FALSE)</f>
        <v>079</v>
      </c>
      <c r="H16" s="18" t="str">
        <f>VLOOKUP($A16,TabCom,H$1,FALSE)</f>
        <v>Boissy-la-Rivière</v>
      </c>
      <c r="I16" s="19">
        <f>VLOOKUP($A16,TabCom,I$1,FALSE)</f>
        <v>510</v>
      </c>
      <c r="J16" s="19">
        <f>VLOOKUP($A16,TabCom,J$1,FALSE)</f>
        <v>7</v>
      </c>
      <c r="K16" s="19">
        <f>VLOOKUP($A16,TabCom,K$1,FALSE)</f>
        <v>517</v>
      </c>
      <c r="L16" s="17"/>
    </row>
    <row r="17" spans="1:12" ht="16.05" customHeight="1" x14ac:dyDescent="0.25">
      <c r="A17" s="11" t="s">
        <v>471</v>
      </c>
      <c r="B17" s="16" t="str">
        <f>VLOOKUP($A17,TabCom,B$1,FALSE)</f>
        <v>11</v>
      </c>
      <c r="C17" s="16" t="str">
        <f>VLOOKUP($A17,TabCom,C$1,FALSE)</f>
        <v>Île-de-France</v>
      </c>
      <c r="D17" s="16" t="str">
        <f>VLOOKUP($A17,TabCom,D$1,FALSE)</f>
        <v>91</v>
      </c>
      <c r="E17" s="16" t="str">
        <f>VLOOKUP($A17,TabCom,E$1,FALSE)</f>
        <v>1</v>
      </c>
      <c r="F17" s="16" t="str">
        <f>VLOOKUP($A17,TabCom,F$1,FALSE)</f>
        <v>08</v>
      </c>
      <c r="G17" s="16" t="str">
        <f>VLOOKUP($A17,TabCom,G$1,FALSE)</f>
        <v>081</v>
      </c>
      <c r="H17" s="18" t="str">
        <f>VLOOKUP($A17,TabCom,H$1,FALSE)</f>
        <v>Boissy-le-Sec</v>
      </c>
      <c r="I17" s="19">
        <f>VLOOKUP($A17,TabCom,I$1,FALSE)</f>
        <v>689</v>
      </c>
      <c r="J17" s="19">
        <f>VLOOKUP($A17,TabCom,J$1,FALSE)</f>
        <v>17</v>
      </c>
      <c r="K17" s="19">
        <f>VLOOKUP($A17,TabCom,K$1,FALSE)</f>
        <v>706</v>
      </c>
      <c r="L17" s="17"/>
    </row>
    <row r="18" spans="1:12" ht="16.05" customHeight="1" x14ac:dyDescent="0.25">
      <c r="A18" s="11" t="s">
        <v>120</v>
      </c>
      <c r="B18" s="16" t="str">
        <f>VLOOKUP($A18,TabCom,B$1,FALSE)</f>
        <v>11</v>
      </c>
      <c r="C18" s="16" t="str">
        <f>VLOOKUP($A18,TabCom,C$1,FALSE)</f>
        <v>Île-de-France</v>
      </c>
      <c r="D18" s="16" t="str">
        <f>VLOOKUP($A18,TabCom,D$1,FALSE)</f>
        <v>91</v>
      </c>
      <c r="E18" s="16" t="str">
        <f>VLOOKUP($A18,TabCom,E$1,FALSE)</f>
        <v>1</v>
      </c>
      <c r="F18" s="16" t="str">
        <f>VLOOKUP($A18,TabCom,F$1,FALSE)</f>
        <v>08</v>
      </c>
      <c r="G18" s="16" t="str">
        <f>VLOOKUP($A18,TabCom,G$1,FALSE)</f>
        <v>098</v>
      </c>
      <c r="H18" s="18" t="str">
        <f>VLOOKUP($A18,TabCom,H$1,FALSE)</f>
        <v>Boutervilliers</v>
      </c>
      <c r="I18" s="19">
        <f>VLOOKUP($A18,TabCom,I$1,FALSE)</f>
        <v>426</v>
      </c>
      <c r="J18" s="19">
        <f>VLOOKUP($A18,TabCom,J$1,FALSE)</f>
        <v>5</v>
      </c>
      <c r="K18" s="19">
        <f>VLOOKUP($A18,TabCom,K$1,FALSE)</f>
        <v>431</v>
      </c>
      <c r="L18" s="17"/>
    </row>
    <row r="19" spans="1:12" ht="16.05" customHeight="1" x14ac:dyDescent="0.25">
      <c r="A19" s="11" t="s">
        <v>131</v>
      </c>
      <c r="B19" s="16" t="str">
        <f>VLOOKUP($A19,TabCom,B$1,FALSE)</f>
        <v>11</v>
      </c>
      <c r="C19" s="16" t="str">
        <f>VLOOKUP($A19,TabCom,C$1,FALSE)</f>
        <v>Île-de-France</v>
      </c>
      <c r="D19" s="16" t="str">
        <f>VLOOKUP($A19,TabCom,D$1,FALSE)</f>
        <v>91</v>
      </c>
      <c r="E19" s="16" t="str">
        <f>VLOOKUP($A19,TabCom,E$1,FALSE)</f>
        <v>1</v>
      </c>
      <c r="F19" s="16" t="str">
        <f>VLOOKUP($A19,TabCom,F$1,FALSE)</f>
        <v>08</v>
      </c>
      <c r="G19" s="16" t="str">
        <f>VLOOKUP($A19,TabCom,G$1,FALSE)</f>
        <v>109</v>
      </c>
      <c r="H19" s="18" t="str">
        <f>VLOOKUP($A19,TabCom,H$1,FALSE)</f>
        <v>Brières-les-Scellés</v>
      </c>
      <c r="I19" s="19">
        <f>VLOOKUP($A19,TabCom,I$1,FALSE)</f>
        <v>1260</v>
      </c>
      <c r="J19" s="19">
        <f>VLOOKUP($A19,TabCom,J$1,FALSE)</f>
        <v>9</v>
      </c>
      <c r="K19" s="19">
        <f>VLOOKUP($A19,TabCom,K$1,FALSE)</f>
        <v>1269</v>
      </c>
      <c r="L19" s="17"/>
    </row>
    <row r="20" spans="1:12" ht="16.05" customHeight="1" x14ac:dyDescent="0.25">
      <c r="A20" s="11" t="s">
        <v>135</v>
      </c>
      <c r="B20" s="16" t="str">
        <f>VLOOKUP($A20,TabCom,B$1,FALSE)</f>
        <v>11</v>
      </c>
      <c r="C20" s="16" t="str">
        <f>VLOOKUP($A20,TabCom,C$1,FALSE)</f>
        <v>Île-de-France</v>
      </c>
      <c r="D20" s="16" t="str">
        <f>VLOOKUP($A20,TabCom,D$1,FALSE)</f>
        <v>91</v>
      </c>
      <c r="E20" s="16" t="str">
        <f>VLOOKUP($A20,TabCom,E$1,FALSE)</f>
        <v>1</v>
      </c>
      <c r="F20" s="16" t="str">
        <f>VLOOKUP($A20,TabCom,F$1,FALSE)</f>
        <v>08</v>
      </c>
      <c r="G20" s="16" t="str">
        <f>VLOOKUP($A20,TabCom,G$1,FALSE)</f>
        <v>112</v>
      </c>
      <c r="H20" s="18" t="str">
        <f>VLOOKUP($A20,TabCom,H$1,FALSE)</f>
        <v>Brouy</v>
      </c>
      <c r="I20" s="19">
        <f>VLOOKUP($A20,TabCom,I$1,FALSE)</f>
        <v>128</v>
      </c>
      <c r="J20" s="19">
        <f>VLOOKUP($A20,TabCom,J$1,FALSE)</f>
        <v>4</v>
      </c>
      <c r="K20" s="19">
        <f>VLOOKUP($A20,TabCom,K$1,FALSE)</f>
        <v>132</v>
      </c>
      <c r="L20" s="17"/>
    </row>
    <row r="21" spans="1:12" ht="16.05" customHeight="1" x14ac:dyDescent="0.25">
      <c r="A21" s="11" t="s">
        <v>148</v>
      </c>
      <c r="B21" s="16" t="str">
        <f>VLOOKUP($A21,TabCom,B$1,FALSE)</f>
        <v>11</v>
      </c>
      <c r="C21" s="16" t="str">
        <f>VLOOKUP($A21,TabCom,C$1,FALSE)</f>
        <v>Île-de-France</v>
      </c>
      <c r="D21" s="16" t="str">
        <f>VLOOKUP($A21,TabCom,D$1,FALSE)</f>
        <v>91</v>
      </c>
      <c r="E21" s="16" t="str">
        <f>VLOOKUP($A21,TabCom,E$1,FALSE)</f>
        <v>1</v>
      </c>
      <c r="F21" s="16" t="str">
        <f>VLOOKUP($A21,TabCom,F$1,FALSE)</f>
        <v>08</v>
      </c>
      <c r="G21" s="16" t="str">
        <f>VLOOKUP($A21,TabCom,G$1,FALSE)</f>
        <v>130</v>
      </c>
      <c r="H21" s="18" t="str">
        <f>VLOOKUP($A21,TabCom,H$1,FALSE)</f>
        <v>Chalo-Saint-Mars</v>
      </c>
      <c r="I21" s="19">
        <f>VLOOKUP($A21,TabCom,I$1,FALSE)</f>
        <v>1026</v>
      </c>
      <c r="J21" s="19">
        <f>VLOOKUP($A21,TabCom,J$1,FALSE)</f>
        <v>28</v>
      </c>
      <c r="K21" s="19">
        <f>VLOOKUP($A21,TabCom,K$1,FALSE)</f>
        <v>1054</v>
      </c>
      <c r="L21" s="17"/>
    </row>
    <row r="22" spans="1:12" ht="16.05" customHeight="1" x14ac:dyDescent="0.25">
      <c r="A22" s="11" t="s">
        <v>150</v>
      </c>
      <c r="B22" s="16" t="str">
        <f>VLOOKUP($A22,TabCom,B$1,FALSE)</f>
        <v>11</v>
      </c>
      <c r="C22" s="16" t="str">
        <f>VLOOKUP($A22,TabCom,C$1,FALSE)</f>
        <v>Île-de-France</v>
      </c>
      <c r="D22" s="16" t="str">
        <f>VLOOKUP($A22,TabCom,D$1,FALSE)</f>
        <v>91</v>
      </c>
      <c r="E22" s="16" t="str">
        <f>VLOOKUP($A22,TabCom,E$1,FALSE)</f>
        <v>1</v>
      </c>
      <c r="F22" s="16" t="str">
        <f>VLOOKUP($A22,TabCom,F$1,FALSE)</f>
        <v>08</v>
      </c>
      <c r="G22" s="16" t="str">
        <f>VLOOKUP($A22,TabCom,G$1,FALSE)</f>
        <v>131</v>
      </c>
      <c r="H22" s="18" t="str">
        <f>VLOOKUP($A22,TabCom,H$1,FALSE)</f>
        <v>Chalou-Moulineux</v>
      </c>
      <c r="I22" s="19">
        <f>VLOOKUP($A22,TabCom,I$1,FALSE)</f>
        <v>404</v>
      </c>
      <c r="J22" s="19">
        <f>VLOOKUP($A22,TabCom,J$1,FALSE)</f>
        <v>8</v>
      </c>
      <c r="K22" s="19">
        <f>VLOOKUP($A22,TabCom,K$1,FALSE)</f>
        <v>412</v>
      </c>
      <c r="L22" s="17"/>
    </row>
    <row r="23" spans="1:12" ht="16.05" customHeight="1" x14ac:dyDescent="0.25">
      <c r="A23" s="11" t="s">
        <v>158</v>
      </c>
      <c r="B23" s="16" t="str">
        <f>VLOOKUP($A23,TabCom,B$1,FALSE)</f>
        <v>11</v>
      </c>
      <c r="C23" s="16" t="str">
        <f>VLOOKUP($A23,TabCom,C$1,FALSE)</f>
        <v>Île-de-France</v>
      </c>
      <c r="D23" s="16" t="str">
        <f>VLOOKUP($A23,TabCom,D$1,FALSE)</f>
        <v>91</v>
      </c>
      <c r="E23" s="16" t="str">
        <f>VLOOKUP($A23,TabCom,E$1,FALSE)</f>
        <v>1</v>
      </c>
      <c r="F23" s="16" t="str">
        <f>VLOOKUP($A23,TabCom,F$1,FALSE)</f>
        <v>08</v>
      </c>
      <c r="G23" s="16" t="str">
        <f>VLOOKUP($A23,TabCom,G$1,FALSE)</f>
        <v>137</v>
      </c>
      <c r="H23" s="18" t="str">
        <f>VLOOKUP($A23,TabCom,H$1,FALSE)</f>
        <v>Champmotteux</v>
      </c>
      <c r="I23" s="19">
        <f>VLOOKUP($A23,TabCom,I$1,FALSE)</f>
        <v>370</v>
      </c>
      <c r="J23" s="19">
        <f>VLOOKUP($A23,TabCom,J$1,FALSE)</f>
        <v>6</v>
      </c>
      <c r="K23" s="19">
        <f>VLOOKUP($A23,TabCom,K$1,FALSE)</f>
        <v>376</v>
      </c>
      <c r="L23" s="17"/>
    </row>
    <row r="24" spans="1:12" ht="16.05" customHeight="1" x14ac:dyDescent="0.25">
      <c r="A24" s="11" t="s">
        <v>160</v>
      </c>
      <c r="B24" s="16" t="str">
        <f>VLOOKUP($A24,TabCom,B$1,FALSE)</f>
        <v>11</v>
      </c>
      <c r="C24" s="16" t="str">
        <f>VLOOKUP($A24,TabCom,C$1,FALSE)</f>
        <v>Île-de-France</v>
      </c>
      <c r="D24" s="16" t="str">
        <f>VLOOKUP($A24,TabCom,D$1,FALSE)</f>
        <v>91</v>
      </c>
      <c r="E24" s="16" t="str">
        <f>VLOOKUP($A24,TabCom,E$1,FALSE)</f>
        <v>1</v>
      </c>
      <c r="F24" s="16" t="str">
        <f>VLOOKUP($A24,TabCom,F$1,FALSE)</f>
        <v>08</v>
      </c>
      <c r="G24" s="16" t="str">
        <f>VLOOKUP($A24,TabCom,G$1,FALSE)</f>
        <v>145</v>
      </c>
      <c r="H24" s="18" t="str">
        <f>VLOOKUP($A24,TabCom,H$1,FALSE)</f>
        <v>Chatignonville</v>
      </c>
      <c r="I24" s="19">
        <f>VLOOKUP($A24,TabCom,I$1,FALSE)</f>
        <v>69</v>
      </c>
      <c r="J24" s="19">
        <f>VLOOKUP($A24,TabCom,J$1,FALSE)</f>
        <v>0</v>
      </c>
      <c r="K24" s="19">
        <f>VLOOKUP($A24,TabCom,K$1,FALSE)</f>
        <v>69</v>
      </c>
      <c r="L24" s="17"/>
    </row>
    <row r="25" spans="1:12" ht="16.05" customHeight="1" x14ac:dyDescent="0.25">
      <c r="A25" s="11" t="s">
        <v>170</v>
      </c>
      <c r="B25" s="16" t="str">
        <f>VLOOKUP($A25,TabCom,B$1,FALSE)</f>
        <v>11</v>
      </c>
      <c r="C25" s="16" t="str">
        <f>VLOOKUP($A25,TabCom,C$1,FALSE)</f>
        <v>Île-de-France</v>
      </c>
      <c r="D25" s="16" t="str">
        <f>VLOOKUP($A25,TabCom,D$1,FALSE)</f>
        <v>91</v>
      </c>
      <c r="E25" s="16" t="str">
        <f>VLOOKUP($A25,TabCom,E$1,FALSE)</f>
        <v>1</v>
      </c>
      <c r="F25" s="16" t="str">
        <f>VLOOKUP($A25,TabCom,F$1,FALSE)</f>
        <v>08</v>
      </c>
      <c r="G25" s="16" t="str">
        <f>VLOOKUP($A25,TabCom,G$1,FALSE)</f>
        <v>613</v>
      </c>
      <c r="H25" s="18" t="str">
        <f>VLOOKUP($A25,TabCom,H$1,FALSE)</f>
        <v>Congerville-Thionville</v>
      </c>
      <c r="I25" s="19">
        <f>VLOOKUP($A25,TabCom,I$1,FALSE)</f>
        <v>216</v>
      </c>
      <c r="J25" s="19">
        <f>VLOOKUP($A25,TabCom,J$1,FALSE)</f>
        <v>8</v>
      </c>
      <c r="K25" s="19">
        <f>VLOOKUP($A25,TabCom,K$1,FALSE)</f>
        <v>224</v>
      </c>
      <c r="L25" s="17"/>
    </row>
    <row r="26" spans="1:12" ht="16.05" customHeight="1" x14ac:dyDescent="0.25">
      <c r="A26" s="11" t="s">
        <v>23</v>
      </c>
      <c r="B26" s="16" t="str">
        <f>VLOOKUP($A26,TabCom,B$1,FALSE)</f>
        <v>11</v>
      </c>
      <c r="C26" s="16" t="str">
        <f>VLOOKUP($A26,TabCom,C$1,FALSE)</f>
        <v>Île-de-France</v>
      </c>
      <c r="D26" s="16" t="str">
        <f>VLOOKUP($A26,TabCom,D$1,FALSE)</f>
        <v>91</v>
      </c>
      <c r="E26" s="16" t="str">
        <f>VLOOKUP($A26,TabCom,E$1,FALSE)</f>
        <v>1</v>
      </c>
      <c r="F26" s="16" t="str">
        <f>VLOOKUP($A26,TabCom,F$1,FALSE)</f>
        <v>08</v>
      </c>
      <c r="G26" s="16" t="str">
        <f>VLOOKUP($A26,TabCom,G$1,FALSE)</f>
        <v>223</v>
      </c>
      <c r="H26" s="18" t="str">
        <f>VLOOKUP($A26,TabCom,H$1,FALSE)</f>
        <v>Étampes</v>
      </c>
      <c r="I26" s="19">
        <f>VLOOKUP($A26,TabCom,I$1,FALSE)</f>
        <v>25629</v>
      </c>
      <c r="J26" s="19">
        <f>VLOOKUP($A26,TabCom,J$1,FALSE)</f>
        <v>184</v>
      </c>
      <c r="K26" s="19">
        <f>VLOOKUP($A26,TabCom,K$1,FALSE)</f>
        <v>25813</v>
      </c>
      <c r="L26" s="17"/>
    </row>
    <row r="27" spans="1:12" ht="16.05" customHeight="1" x14ac:dyDescent="0.25">
      <c r="A27" s="11" t="s">
        <v>209</v>
      </c>
      <c r="B27" s="16" t="str">
        <f>VLOOKUP($A27,TabCom,B$1,FALSE)</f>
        <v>11</v>
      </c>
      <c r="C27" s="16" t="str">
        <f>VLOOKUP($A27,TabCom,C$1,FALSE)</f>
        <v>Île-de-France</v>
      </c>
      <c r="D27" s="16" t="str">
        <f>VLOOKUP($A27,TabCom,D$1,FALSE)</f>
        <v>91</v>
      </c>
      <c r="E27" s="16" t="str">
        <f>VLOOKUP($A27,TabCom,E$1,FALSE)</f>
        <v>1</v>
      </c>
      <c r="F27" s="16" t="str">
        <f>VLOOKUP($A27,TabCom,F$1,FALSE)</f>
        <v>08</v>
      </c>
      <c r="G27" s="16" t="str">
        <f>VLOOKUP($A27,TabCom,G$1,FALSE)</f>
        <v>240</v>
      </c>
      <c r="H27" s="18" t="str">
        <f>VLOOKUP($A27,TabCom,H$1,FALSE)</f>
        <v>Fontaine-la-Rivière</v>
      </c>
      <c r="I27" s="19">
        <f>VLOOKUP($A27,TabCom,I$1,FALSE)</f>
        <v>182</v>
      </c>
      <c r="J27" s="19">
        <f>VLOOKUP($A27,TabCom,J$1,FALSE)</f>
        <v>4</v>
      </c>
      <c r="K27" s="19">
        <f>VLOOKUP($A27,TabCom,K$1,FALSE)</f>
        <v>186</v>
      </c>
      <c r="L27" s="17"/>
    </row>
    <row r="28" spans="1:12" ht="16.05" customHeight="1" x14ac:dyDescent="0.25">
      <c r="A28" s="11" t="s">
        <v>236</v>
      </c>
      <c r="B28" s="16" t="str">
        <f>VLOOKUP($A28,TabCom,B$1,FALSE)</f>
        <v>11</v>
      </c>
      <c r="C28" s="16" t="str">
        <f>VLOOKUP($A28,TabCom,C$1,FALSE)</f>
        <v>Île-de-France</v>
      </c>
      <c r="D28" s="16" t="str">
        <f>VLOOKUP($A28,TabCom,D$1,FALSE)</f>
        <v>91</v>
      </c>
      <c r="E28" s="16" t="str">
        <f>VLOOKUP($A28,TabCom,E$1,FALSE)</f>
        <v>1</v>
      </c>
      <c r="F28" s="16" t="str">
        <f>VLOOKUP($A28,TabCom,F$1,FALSE)</f>
        <v>08</v>
      </c>
      <c r="G28" s="16" t="str">
        <f>VLOOKUP($A28,TabCom,G$1,FALSE)</f>
        <v>294</v>
      </c>
      <c r="H28" s="18" t="str">
        <f>VLOOKUP($A28,TabCom,H$1,FALSE)</f>
        <v>Guillerval</v>
      </c>
      <c r="I28" s="19">
        <f>VLOOKUP($A28,TabCom,I$1,FALSE)</f>
        <v>814</v>
      </c>
      <c r="J28" s="19">
        <f>VLOOKUP($A28,TabCom,J$1,FALSE)</f>
        <v>11</v>
      </c>
      <c r="K28" s="19">
        <f>VLOOKUP($A28,TabCom,K$1,FALSE)</f>
        <v>825</v>
      </c>
      <c r="L28" s="17"/>
    </row>
    <row r="29" spans="1:12" ht="16.05" customHeight="1" x14ac:dyDescent="0.25">
      <c r="A29" s="11" t="s">
        <v>217</v>
      </c>
      <c r="B29" s="16" t="str">
        <f>VLOOKUP($A29,TabCom,B$1,FALSE)</f>
        <v>11</v>
      </c>
      <c r="C29" s="16" t="str">
        <f>VLOOKUP($A29,TabCom,C$1,FALSE)</f>
        <v>Île-de-France</v>
      </c>
      <c r="D29" s="16" t="str">
        <f>VLOOKUP($A29,TabCom,D$1,FALSE)</f>
        <v>91</v>
      </c>
      <c r="E29" s="16" t="str">
        <f>VLOOKUP($A29,TabCom,E$1,FALSE)</f>
        <v>1</v>
      </c>
      <c r="F29" s="16" t="str">
        <f>VLOOKUP($A29,TabCom,F$1,FALSE)</f>
        <v>08</v>
      </c>
      <c r="G29" s="16" t="str">
        <f>VLOOKUP($A29,TabCom,G$1,FALSE)</f>
        <v>248</v>
      </c>
      <c r="H29" s="18" t="str">
        <f>VLOOKUP($A29,TabCom,H$1,FALSE)</f>
        <v>La Forêt-Sainte-Croix</v>
      </c>
      <c r="I29" s="19">
        <f>VLOOKUP($A29,TabCom,I$1,FALSE)</f>
        <v>161</v>
      </c>
      <c r="J29" s="19">
        <f>VLOOKUP($A29,TabCom,J$1,FALSE)</f>
        <v>1</v>
      </c>
      <c r="K29" s="19">
        <f>VLOOKUP($A29,TabCom,K$1,FALSE)</f>
        <v>162</v>
      </c>
      <c r="L29" s="17"/>
    </row>
    <row r="30" spans="1:12" ht="16.05" customHeight="1" x14ac:dyDescent="0.25">
      <c r="A30" s="11" t="s">
        <v>275</v>
      </c>
      <c r="B30" s="16" t="str">
        <f>VLOOKUP($A30,TabCom,B$1,FALSE)</f>
        <v>11</v>
      </c>
      <c r="C30" s="16" t="str">
        <f>VLOOKUP($A30,TabCom,C$1,FALSE)</f>
        <v>Île-de-France</v>
      </c>
      <c r="D30" s="16" t="str">
        <f>VLOOKUP($A30,TabCom,D$1,FALSE)</f>
        <v>91</v>
      </c>
      <c r="E30" s="16" t="str">
        <f>VLOOKUP($A30,TabCom,E$1,FALSE)</f>
        <v>1</v>
      </c>
      <c r="F30" s="16" t="str">
        <f>VLOOKUP($A30,TabCom,F$1,FALSE)</f>
        <v>08</v>
      </c>
      <c r="G30" s="16" t="str">
        <f>VLOOKUP($A30,TabCom,G$1,FALSE)</f>
        <v>390</v>
      </c>
      <c r="H30" s="18" t="str">
        <f>VLOOKUP($A30,TabCom,H$1,FALSE)</f>
        <v>Le Mérévillois</v>
      </c>
      <c r="I30" s="19">
        <f>VLOOKUP($A30,TabCom,I$1,FALSE)</f>
        <v>3305</v>
      </c>
      <c r="J30" s="19">
        <f>VLOOKUP($A30,TabCom,J$1,FALSE)</f>
        <v>43</v>
      </c>
      <c r="K30" s="19">
        <f>VLOOKUP($A30,TabCom,K$1,FALSE)</f>
        <v>3348</v>
      </c>
      <c r="L30" s="17"/>
    </row>
    <row r="31" spans="1:12" ht="16.05" customHeight="1" x14ac:dyDescent="0.25">
      <c r="A31" s="11" t="s">
        <v>267</v>
      </c>
      <c r="B31" s="16" t="str">
        <f>VLOOKUP($A31,TabCom,B$1,FALSE)</f>
        <v>11</v>
      </c>
      <c r="C31" s="16" t="str">
        <f>VLOOKUP($A31,TabCom,C$1,FALSE)</f>
        <v>Île-de-France</v>
      </c>
      <c r="D31" s="16" t="str">
        <f>VLOOKUP($A31,TabCom,D$1,FALSE)</f>
        <v>91</v>
      </c>
      <c r="E31" s="16" t="str">
        <f>VLOOKUP($A31,TabCom,E$1,FALSE)</f>
        <v>1</v>
      </c>
      <c r="F31" s="16" t="str">
        <f>VLOOKUP($A31,TabCom,F$1,FALSE)</f>
        <v>08</v>
      </c>
      <c r="G31" s="16" t="str">
        <f>VLOOKUP($A31,TabCom,G$1,FALSE)</f>
        <v>374</v>
      </c>
      <c r="H31" s="18" t="str">
        <f>VLOOKUP($A31,TabCom,H$1,FALSE)</f>
        <v>Marolles-en-Beauce</v>
      </c>
      <c r="I31" s="19">
        <f>VLOOKUP($A31,TabCom,I$1,FALSE)</f>
        <v>237</v>
      </c>
      <c r="J31" s="19">
        <f>VLOOKUP($A31,TabCom,J$1,FALSE)</f>
        <v>3</v>
      </c>
      <c r="K31" s="19">
        <f>VLOOKUP($A31,TabCom,K$1,FALSE)</f>
        <v>240</v>
      </c>
      <c r="L31" s="17"/>
    </row>
    <row r="32" spans="1:12" ht="16.05" customHeight="1" x14ac:dyDescent="0.25">
      <c r="A32" s="11" t="s">
        <v>277</v>
      </c>
      <c r="B32" s="16" t="str">
        <f>VLOOKUP($A32,TabCom,B$1,FALSE)</f>
        <v>11</v>
      </c>
      <c r="C32" s="16" t="str">
        <f>VLOOKUP($A32,TabCom,C$1,FALSE)</f>
        <v>Île-de-France</v>
      </c>
      <c r="D32" s="16" t="str">
        <f>VLOOKUP($A32,TabCom,D$1,FALSE)</f>
        <v>91</v>
      </c>
      <c r="E32" s="16" t="str">
        <f>VLOOKUP($A32,TabCom,E$1,FALSE)</f>
        <v>1</v>
      </c>
      <c r="F32" s="16" t="str">
        <f>VLOOKUP($A32,TabCom,F$1,FALSE)</f>
        <v>08</v>
      </c>
      <c r="G32" s="16" t="str">
        <f>VLOOKUP($A32,TabCom,G$1,FALSE)</f>
        <v>393</v>
      </c>
      <c r="H32" s="18" t="str">
        <f>VLOOKUP($A32,TabCom,H$1,FALSE)</f>
        <v>Mérobert</v>
      </c>
      <c r="I32" s="19">
        <f>VLOOKUP($A32,TabCom,I$1,FALSE)</f>
        <v>625</v>
      </c>
      <c r="J32" s="19">
        <f>VLOOKUP($A32,TabCom,J$1,FALSE)</f>
        <v>8</v>
      </c>
      <c r="K32" s="19">
        <f>VLOOKUP($A32,TabCom,K$1,FALSE)</f>
        <v>633</v>
      </c>
      <c r="L32" s="17"/>
    </row>
    <row r="33" spans="1:12" ht="16.05" customHeight="1" x14ac:dyDescent="0.25">
      <c r="A33" s="11" t="s">
        <v>279</v>
      </c>
      <c r="B33" s="16" t="str">
        <f>VLOOKUP($A33,TabCom,B$1,FALSE)</f>
        <v>11</v>
      </c>
      <c r="C33" s="16" t="str">
        <f>VLOOKUP($A33,TabCom,C$1,FALSE)</f>
        <v>Île-de-France</v>
      </c>
      <c r="D33" s="16" t="str">
        <f>VLOOKUP($A33,TabCom,D$1,FALSE)</f>
        <v>91</v>
      </c>
      <c r="E33" s="16" t="str">
        <f>VLOOKUP($A33,TabCom,E$1,FALSE)</f>
        <v>1</v>
      </c>
      <c r="F33" s="16" t="str">
        <f>VLOOKUP($A33,TabCom,F$1,FALSE)</f>
        <v>08</v>
      </c>
      <c r="G33" s="16" t="str">
        <f>VLOOKUP($A33,TabCom,G$1,FALSE)</f>
        <v>399</v>
      </c>
      <c r="H33" s="18" t="str">
        <f>VLOOKUP($A33,TabCom,H$1,FALSE)</f>
        <v>Mespuits</v>
      </c>
      <c r="I33" s="19">
        <f>VLOOKUP($A33,TabCom,I$1,FALSE)</f>
        <v>227</v>
      </c>
      <c r="J33" s="19">
        <f>VLOOKUP($A33,TabCom,J$1,FALSE)</f>
        <v>5</v>
      </c>
      <c r="K33" s="19">
        <f>VLOOKUP($A33,TabCom,K$1,FALSE)</f>
        <v>232</v>
      </c>
      <c r="L33" s="17"/>
    </row>
    <row r="34" spans="1:12" ht="16.05" customHeight="1" x14ac:dyDescent="0.25">
      <c r="A34" s="11" t="s">
        <v>289</v>
      </c>
      <c r="B34" s="16" t="str">
        <f>VLOOKUP($A34,TabCom,B$1,FALSE)</f>
        <v>11</v>
      </c>
      <c r="C34" s="16" t="str">
        <f>VLOOKUP($A34,TabCom,C$1,FALSE)</f>
        <v>Île-de-France</v>
      </c>
      <c r="D34" s="16" t="str">
        <f>VLOOKUP($A34,TabCom,D$1,FALSE)</f>
        <v>91</v>
      </c>
      <c r="E34" s="16" t="str">
        <f>VLOOKUP($A34,TabCom,E$1,FALSE)</f>
        <v>1</v>
      </c>
      <c r="F34" s="16" t="str">
        <f>VLOOKUP($A34,TabCom,F$1,FALSE)</f>
        <v>08</v>
      </c>
      <c r="G34" s="16" t="str">
        <f>VLOOKUP($A34,TabCom,G$1,FALSE)</f>
        <v>414</v>
      </c>
      <c r="H34" s="18" t="str">
        <f>VLOOKUP($A34,TabCom,H$1,FALSE)</f>
        <v>Monnerville</v>
      </c>
      <c r="I34" s="19">
        <f>VLOOKUP($A34,TabCom,I$1,FALSE)</f>
        <v>382</v>
      </c>
      <c r="J34" s="19">
        <f>VLOOKUP($A34,TabCom,J$1,FALSE)</f>
        <v>5</v>
      </c>
      <c r="K34" s="19">
        <f>VLOOKUP($A34,TabCom,K$1,FALSE)</f>
        <v>387</v>
      </c>
      <c r="L34" s="17"/>
    </row>
    <row r="35" spans="1:12" ht="16.05" customHeight="1" x14ac:dyDescent="0.25">
      <c r="A35" s="11" t="s">
        <v>298</v>
      </c>
      <c r="B35" s="16" t="str">
        <f>VLOOKUP($A35,TabCom,B$1,FALSE)</f>
        <v>11</v>
      </c>
      <c r="C35" s="16" t="str">
        <f>VLOOKUP($A35,TabCom,C$1,FALSE)</f>
        <v>Île-de-France</v>
      </c>
      <c r="D35" s="16" t="str">
        <f>VLOOKUP($A35,TabCom,D$1,FALSE)</f>
        <v>91</v>
      </c>
      <c r="E35" s="16" t="str">
        <f>VLOOKUP($A35,TabCom,E$1,FALSE)</f>
        <v>1</v>
      </c>
      <c r="F35" s="16" t="str">
        <f>VLOOKUP($A35,TabCom,F$1,FALSE)</f>
        <v>08</v>
      </c>
      <c r="G35" s="16" t="str">
        <f>VLOOKUP($A35,TabCom,G$1,FALSE)</f>
        <v>433</v>
      </c>
      <c r="H35" s="18" t="str">
        <f>VLOOKUP($A35,TabCom,H$1,FALSE)</f>
        <v>Morigny-Champigny</v>
      </c>
      <c r="I35" s="19">
        <f>VLOOKUP($A35,TabCom,I$1,FALSE)</f>
        <v>4346</v>
      </c>
      <c r="J35" s="19">
        <f>VLOOKUP($A35,TabCom,J$1,FALSE)</f>
        <v>106</v>
      </c>
      <c r="K35" s="19">
        <f>VLOOKUP($A35,TabCom,K$1,FALSE)</f>
        <v>4452</v>
      </c>
      <c r="L35" s="17"/>
    </row>
    <row r="36" spans="1:12" ht="16.05" customHeight="1" x14ac:dyDescent="0.25">
      <c r="A36" s="11" t="s">
        <v>316</v>
      </c>
      <c r="B36" s="16" t="str">
        <f>VLOOKUP($A36,TabCom,B$1,FALSE)</f>
        <v>11</v>
      </c>
      <c r="C36" s="16" t="str">
        <f>VLOOKUP($A36,TabCom,C$1,FALSE)</f>
        <v>Île-de-France</v>
      </c>
      <c r="D36" s="16" t="str">
        <f>VLOOKUP($A36,TabCom,D$1,FALSE)</f>
        <v>91</v>
      </c>
      <c r="E36" s="16" t="str">
        <f>VLOOKUP($A36,TabCom,E$1,FALSE)</f>
        <v>1</v>
      </c>
      <c r="F36" s="16" t="str">
        <f>VLOOKUP($A36,TabCom,F$1,FALSE)</f>
        <v>08</v>
      </c>
      <c r="G36" s="16" t="str">
        <f>VLOOKUP($A36,TabCom,G$1,FALSE)</f>
        <v>469</v>
      </c>
      <c r="H36" s="18" t="str">
        <f>VLOOKUP($A36,TabCom,H$1,FALSE)</f>
        <v>Ormoy-la-Rivière</v>
      </c>
      <c r="I36" s="19">
        <f>VLOOKUP($A36,TabCom,I$1,FALSE)</f>
        <v>911</v>
      </c>
      <c r="J36" s="19">
        <f>VLOOKUP($A36,TabCom,J$1,FALSE)</f>
        <v>49</v>
      </c>
      <c r="K36" s="19">
        <f>VLOOKUP($A36,TabCom,K$1,FALSE)</f>
        <v>960</v>
      </c>
      <c r="L36" s="17"/>
    </row>
    <row r="37" spans="1:12" ht="16.05" customHeight="1" x14ac:dyDescent="0.25">
      <c r="A37" s="11" t="s">
        <v>329</v>
      </c>
      <c r="B37" s="16" t="str">
        <f>VLOOKUP($A37,TabCom,B$1,FALSE)</f>
        <v>11</v>
      </c>
      <c r="C37" s="16" t="str">
        <f>VLOOKUP($A37,TabCom,C$1,FALSE)</f>
        <v>Île-de-France</v>
      </c>
      <c r="D37" s="16" t="str">
        <f>VLOOKUP($A37,TabCom,D$1,FALSE)</f>
        <v>91</v>
      </c>
      <c r="E37" s="16" t="str">
        <f>VLOOKUP($A37,TabCom,E$1,FALSE)</f>
        <v>1</v>
      </c>
      <c r="F37" s="16" t="str">
        <f>VLOOKUP($A37,TabCom,F$1,FALSE)</f>
        <v>08</v>
      </c>
      <c r="G37" s="16" t="str">
        <f>VLOOKUP($A37,TabCom,G$1,FALSE)</f>
        <v>495</v>
      </c>
      <c r="H37" s="18" t="str">
        <f>VLOOKUP($A37,TabCom,H$1,FALSE)</f>
        <v>Plessis-Saint-Benoist</v>
      </c>
      <c r="I37" s="19">
        <f>VLOOKUP($A37,TabCom,I$1,FALSE)</f>
        <v>337</v>
      </c>
      <c r="J37" s="19">
        <f>VLOOKUP($A37,TabCom,J$1,FALSE)</f>
        <v>3</v>
      </c>
      <c r="K37" s="19">
        <f>VLOOKUP($A37,TabCom,K$1,FALSE)</f>
        <v>340</v>
      </c>
      <c r="L37" s="17"/>
    </row>
    <row r="38" spans="1:12" ht="16.05" customHeight="1" x14ac:dyDescent="0.25">
      <c r="A38" s="11" t="s">
        <v>333</v>
      </c>
      <c r="B38" s="16" t="str">
        <f>VLOOKUP($A38,TabCom,B$1,FALSE)</f>
        <v>11</v>
      </c>
      <c r="C38" s="16" t="str">
        <f>VLOOKUP($A38,TabCom,C$1,FALSE)</f>
        <v>Île-de-France</v>
      </c>
      <c r="D38" s="16" t="str">
        <f>VLOOKUP($A38,TabCom,D$1,FALSE)</f>
        <v>91</v>
      </c>
      <c r="E38" s="16" t="str">
        <f>VLOOKUP($A38,TabCom,E$1,FALSE)</f>
        <v>1</v>
      </c>
      <c r="F38" s="16" t="str">
        <f>VLOOKUP($A38,TabCom,F$1,FALSE)</f>
        <v>08</v>
      </c>
      <c r="G38" s="16" t="str">
        <f>VLOOKUP($A38,TabCom,G$1,FALSE)</f>
        <v>508</v>
      </c>
      <c r="H38" s="18" t="str">
        <f>VLOOKUP($A38,TabCom,H$1,FALSE)</f>
        <v>Puiselet-le-Marais</v>
      </c>
      <c r="I38" s="19">
        <f>VLOOKUP($A38,TabCom,I$1,FALSE)</f>
        <v>258</v>
      </c>
      <c r="J38" s="19">
        <f>VLOOKUP($A38,TabCom,J$1,FALSE)</f>
        <v>4</v>
      </c>
      <c r="K38" s="19">
        <f>VLOOKUP($A38,TabCom,K$1,FALSE)</f>
        <v>262</v>
      </c>
      <c r="L38" s="17"/>
    </row>
    <row r="39" spans="1:12" ht="16.05" customHeight="1" x14ac:dyDescent="0.25">
      <c r="A39" s="11" t="s">
        <v>335</v>
      </c>
      <c r="B39" s="16" t="str">
        <f>VLOOKUP($A39,TabCom,B$1,FALSE)</f>
        <v>11</v>
      </c>
      <c r="C39" s="16" t="str">
        <f>VLOOKUP($A39,TabCom,C$1,FALSE)</f>
        <v>Île-de-France</v>
      </c>
      <c r="D39" s="16" t="str">
        <f>VLOOKUP($A39,TabCom,D$1,FALSE)</f>
        <v>91</v>
      </c>
      <c r="E39" s="16" t="str">
        <f>VLOOKUP($A39,TabCom,E$1,FALSE)</f>
        <v>1</v>
      </c>
      <c r="F39" s="16" t="str">
        <f>VLOOKUP($A39,TabCom,F$1,FALSE)</f>
        <v>08</v>
      </c>
      <c r="G39" s="16" t="str">
        <f>VLOOKUP($A39,TabCom,G$1,FALSE)</f>
        <v>511</v>
      </c>
      <c r="H39" s="18" t="str">
        <f>VLOOKUP($A39,TabCom,H$1,FALSE)</f>
        <v>Pussay</v>
      </c>
      <c r="I39" s="19">
        <f>VLOOKUP($A39,TabCom,I$1,FALSE)</f>
        <v>2106</v>
      </c>
      <c r="J39" s="19">
        <f>VLOOKUP($A39,TabCom,J$1,FALSE)</f>
        <v>29</v>
      </c>
      <c r="K39" s="19">
        <f>VLOOKUP($A39,TabCom,K$1,FALSE)</f>
        <v>2135</v>
      </c>
      <c r="L39" s="17"/>
    </row>
    <row r="40" spans="1:12" ht="16.05" customHeight="1" x14ac:dyDescent="0.25">
      <c r="A40" s="11" t="s">
        <v>344</v>
      </c>
      <c r="B40" s="16" t="str">
        <f>VLOOKUP($A40,TabCom,B$1,FALSE)</f>
        <v>11</v>
      </c>
      <c r="C40" s="16" t="str">
        <f>VLOOKUP($A40,TabCom,C$1,FALSE)</f>
        <v>Île-de-France</v>
      </c>
      <c r="D40" s="16" t="str">
        <f>VLOOKUP($A40,TabCom,D$1,FALSE)</f>
        <v>91</v>
      </c>
      <c r="E40" s="16" t="str">
        <f>VLOOKUP($A40,TabCom,E$1,FALSE)</f>
        <v>1</v>
      </c>
      <c r="F40" s="16" t="str">
        <f>VLOOKUP($A40,TabCom,F$1,FALSE)</f>
        <v>08</v>
      </c>
      <c r="G40" s="16" t="str">
        <f>VLOOKUP($A40,TabCom,G$1,FALSE)</f>
        <v>526</v>
      </c>
      <c r="H40" s="18" t="str">
        <f>VLOOKUP($A40,TabCom,H$1,FALSE)</f>
        <v>Roinvilliers</v>
      </c>
      <c r="I40" s="19">
        <f>VLOOKUP($A40,TabCom,I$1,FALSE)</f>
        <v>107</v>
      </c>
      <c r="J40" s="19">
        <f>VLOOKUP($A40,TabCom,J$1,FALSE)</f>
        <v>1</v>
      </c>
      <c r="K40" s="19">
        <f>VLOOKUP($A40,TabCom,K$1,FALSE)</f>
        <v>108</v>
      </c>
      <c r="L40" s="17"/>
    </row>
    <row r="41" spans="1:12" ht="16.05" customHeight="1" x14ac:dyDescent="0.25">
      <c r="A41" s="11" t="s">
        <v>346</v>
      </c>
      <c r="B41" s="16" t="str">
        <f>VLOOKUP($A41,TabCom,B$1,FALSE)</f>
        <v>11</v>
      </c>
      <c r="C41" s="16" t="str">
        <f>VLOOKUP($A41,TabCom,C$1,FALSE)</f>
        <v>Île-de-France</v>
      </c>
      <c r="D41" s="16" t="str">
        <f>VLOOKUP($A41,TabCom,D$1,FALSE)</f>
        <v>91</v>
      </c>
      <c r="E41" s="16" t="str">
        <f>VLOOKUP($A41,TabCom,E$1,FALSE)</f>
        <v>1</v>
      </c>
      <c r="F41" s="16" t="str">
        <f>VLOOKUP($A41,TabCom,F$1,FALSE)</f>
        <v>08</v>
      </c>
      <c r="G41" s="16" t="str">
        <f>VLOOKUP($A41,TabCom,G$1,FALSE)</f>
        <v>533</v>
      </c>
      <c r="H41" s="18" t="str">
        <f>VLOOKUP($A41,TabCom,H$1,FALSE)</f>
        <v>Saclas</v>
      </c>
      <c r="I41" s="19">
        <f>VLOOKUP($A41,TabCom,I$1,FALSE)</f>
        <v>1859</v>
      </c>
      <c r="J41" s="19">
        <f>VLOOKUP($A41,TabCom,J$1,FALSE)</f>
        <v>24</v>
      </c>
      <c r="K41" s="19">
        <f>VLOOKUP($A41,TabCom,K$1,FALSE)</f>
        <v>1883</v>
      </c>
      <c r="L41" s="17"/>
    </row>
    <row r="42" spans="1:12" ht="16.05" customHeight="1" x14ac:dyDescent="0.25">
      <c r="A42" s="11" t="s">
        <v>354</v>
      </c>
      <c r="B42" s="16" t="str">
        <f>VLOOKUP($A42,TabCom,B$1,FALSE)</f>
        <v>11</v>
      </c>
      <c r="C42" s="16" t="str">
        <f>VLOOKUP($A42,TabCom,C$1,FALSE)</f>
        <v>Île-de-France</v>
      </c>
      <c r="D42" s="16" t="str">
        <f>VLOOKUP($A42,TabCom,D$1,FALSE)</f>
        <v>91</v>
      </c>
      <c r="E42" s="16" t="str">
        <f>VLOOKUP($A42,TabCom,E$1,FALSE)</f>
        <v>1</v>
      </c>
      <c r="F42" s="16" t="str">
        <f>VLOOKUP($A42,TabCom,F$1,FALSE)</f>
        <v>08</v>
      </c>
      <c r="G42" s="16" t="str">
        <f>VLOOKUP($A42,TabCom,G$1,FALSE)</f>
        <v>544</v>
      </c>
      <c r="H42" s="18" t="str">
        <f>VLOOKUP($A42,TabCom,H$1,FALSE)</f>
        <v>Saint-Cyr-la-Rivière</v>
      </c>
      <c r="I42" s="19">
        <f>VLOOKUP($A42,TabCom,I$1,FALSE)</f>
        <v>524</v>
      </c>
      <c r="J42" s="19">
        <f>VLOOKUP($A42,TabCom,J$1,FALSE)</f>
        <v>9</v>
      </c>
      <c r="K42" s="19">
        <f>VLOOKUP($A42,TabCom,K$1,FALSE)</f>
        <v>533</v>
      </c>
      <c r="L42" s="17"/>
    </row>
    <row r="43" spans="1:12" ht="16.05" customHeight="1" x14ac:dyDescent="0.25">
      <c r="A43" s="11" t="s">
        <v>358</v>
      </c>
      <c r="B43" s="16" t="str">
        <f>VLOOKUP($A43,TabCom,B$1,FALSE)</f>
        <v>11</v>
      </c>
      <c r="C43" s="16" t="str">
        <f>VLOOKUP($A43,TabCom,C$1,FALSE)</f>
        <v>Île-de-France</v>
      </c>
      <c r="D43" s="16" t="str">
        <f>VLOOKUP($A43,TabCom,D$1,FALSE)</f>
        <v>91</v>
      </c>
      <c r="E43" s="16" t="str">
        <f>VLOOKUP($A43,TabCom,E$1,FALSE)</f>
        <v>1</v>
      </c>
      <c r="F43" s="16" t="str">
        <f>VLOOKUP($A43,TabCom,F$1,FALSE)</f>
        <v>08</v>
      </c>
      <c r="G43" s="16" t="str">
        <f>VLOOKUP($A43,TabCom,G$1,FALSE)</f>
        <v>547</v>
      </c>
      <c r="H43" s="18" t="str">
        <f>VLOOKUP($A43,TabCom,H$1,FALSE)</f>
        <v>Saint-Escobille</v>
      </c>
      <c r="I43" s="19">
        <f>VLOOKUP($A43,TabCom,I$1,FALSE)</f>
        <v>506</v>
      </c>
      <c r="J43" s="19">
        <f>VLOOKUP($A43,TabCom,J$1,FALSE)</f>
        <v>17</v>
      </c>
      <c r="K43" s="19">
        <f>VLOOKUP($A43,TabCom,K$1,FALSE)</f>
        <v>523</v>
      </c>
      <c r="L43" s="17"/>
    </row>
    <row r="44" spans="1:12" ht="16.05" customHeight="1" x14ac:dyDescent="0.25">
      <c r="A44" s="11" t="s">
        <v>364</v>
      </c>
      <c r="B44" s="16" t="str">
        <f>VLOOKUP($A44,TabCom,B$1,FALSE)</f>
        <v>11</v>
      </c>
      <c r="C44" s="16" t="str">
        <f>VLOOKUP($A44,TabCom,C$1,FALSE)</f>
        <v>Île-de-France</v>
      </c>
      <c r="D44" s="16" t="str">
        <f>VLOOKUP($A44,TabCom,D$1,FALSE)</f>
        <v>91</v>
      </c>
      <c r="E44" s="16" t="str">
        <f>VLOOKUP($A44,TabCom,E$1,FALSE)</f>
        <v>1</v>
      </c>
      <c r="F44" s="16" t="str">
        <f>VLOOKUP($A44,TabCom,F$1,FALSE)</f>
        <v>08</v>
      </c>
      <c r="G44" s="16" t="str">
        <f>VLOOKUP($A44,TabCom,G$1,FALSE)</f>
        <v>556</v>
      </c>
      <c r="H44" s="18" t="str">
        <f>VLOOKUP($A44,TabCom,H$1,FALSE)</f>
        <v>Saint-Hilaire</v>
      </c>
      <c r="I44" s="19">
        <f>VLOOKUP($A44,TabCom,I$1,FALSE)</f>
        <v>410</v>
      </c>
      <c r="J44" s="19">
        <f>VLOOKUP($A44,TabCom,J$1,FALSE)</f>
        <v>9</v>
      </c>
      <c r="K44" s="19">
        <f>VLOOKUP($A44,TabCom,K$1,FALSE)</f>
        <v>419</v>
      </c>
      <c r="L44" s="17"/>
    </row>
    <row r="45" spans="1:12" ht="16.05" customHeight="1" x14ac:dyDescent="0.25">
      <c r="A45" s="11" t="s">
        <v>401</v>
      </c>
      <c r="B45" s="16" t="str">
        <f>VLOOKUP($A45,TabCom,B$1,FALSE)</f>
        <v>11</v>
      </c>
      <c r="C45" s="16" t="str">
        <f>VLOOKUP($A45,TabCom,C$1,FALSE)</f>
        <v>Île-de-France</v>
      </c>
      <c r="D45" s="16" t="str">
        <f>VLOOKUP($A45,TabCom,D$1,FALSE)</f>
        <v>91</v>
      </c>
      <c r="E45" s="16" t="str">
        <f>VLOOKUP($A45,TabCom,E$1,FALSE)</f>
        <v>1</v>
      </c>
      <c r="F45" s="16" t="str">
        <f>VLOOKUP($A45,TabCom,F$1,FALSE)</f>
        <v>08</v>
      </c>
      <c r="G45" s="16" t="str">
        <f>VLOOKUP($A45,TabCom,G$1,FALSE)</f>
        <v>629</v>
      </c>
      <c r="H45" s="18" t="str">
        <f>VLOOKUP($A45,TabCom,H$1,FALSE)</f>
        <v>Valpuiseaux</v>
      </c>
      <c r="I45" s="19">
        <f>VLOOKUP($A45,TabCom,I$1,FALSE)</f>
        <v>620</v>
      </c>
      <c r="J45" s="19">
        <f>VLOOKUP($A45,TabCom,J$1,FALSE)</f>
        <v>12</v>
      </c>
      <c r="K45" s="19">
        <f>VLOOKUP($A45,TabCom,K$1,FALSE)</f>
        <v>632</v>
      </c>
      <c r="L45" s="17"/>
    </row>
    <row r="46" spans="1:12" s="22" customFormat="1" x14ac:dyDescent="0.25">
      <c r="A46" s="21" t="str">
        <f>CONCATENATE(COUNTA(A10:A45)," communes")</f>
        <v>36 communes</v>
      </c>
      <c r="H46" s="22" t="str">
        <f>CONCATENATE("TOTAL S.I.E.G.E.   (",$A46,")")</f>
        <v>TOTAL S.I.E.G.E.   (36 communes)</v>
      </c>
      <c r="I46" s="23">
        <f>SUM(I10:I45)</f>
        <v>54027</v>
      </c>
      <c r="J46" s="23">
        <f>SUM(J10:J45)</f>
        <v>713</v>
      </c>
      <c r="K46" s="23">
        <f>SUM(K10:K45)</f>
        <v>54740</v>
      </c>
    </row>
  </sheetData>
  <sheetProtection sheet="1" objects="1" scenarios="1"/>
  <mergeCells count="7">
    <mergeCell ref="B8:K8"/>
    <mergeCell ref="B2:L2"/>
    <mergeCell ref="B3:L3"/>
    <mergeCell ref="B4:L4"/>
    <mergeCell ref="B5:L5"/>
    <mergeCell ref="B6:L6"/>
    <mergeCell ref="C7:L7"/>
  </mergeCells>
  <printOptions horizontalCentered="1" verticalCentered="1"/>
  <pageMargins left="0.19685039370078741" right="0.19685039370078741" top="0" bottom="0" header="0.51181102362204722" footer="0.51181102362204722"/>
  <pageSetup scale="78" fitToHeight="9" pageOrder="overThenDown"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F0A0-7BCC-4571-9253-3484AFCEAED0}">
  <sheetPr>
    <pageSetUpPr fitToPage="1"/>
  </sheetPr>
  <dimension ref="A1:L29"/>
  <sheetViews>
    <sheetView workbookViewId="0">
      <pane ySplit="9" topLeftCell="A10" activePane="bottomLeft" state="frozen"/>
      <selection pane="bottomLeft" activeCell="H22" sqref="H22"/>
    </sheetView>
  </sheetViews>
  <sheetFormatPr baseColWidth="10" defaultColWidth="8.88671875" defaultRowHeight="13.2" x14ac:dyDescent="0.25"/>
  <cols>
    <col min="1" max="1" width="19.77734375" style="11" hidden="1" customWidth="1"/>
    <col min="2" max="2" width="6.77734375" style="12" customWidth="1"/>
    <col min="3" max="3" width="25.21875" style="12" customWidth="1"/>
    <col min="4" max="4" width="11.77734375" style="12" customWidth="1"/>
    <col min="5" max="5" width="13.44140625" style="12" customWidth="1"/>
    <col min="6" max="6" width="8.44140625" style="12" customWidth="1"/>
    <col min="7" max="7" width="9.77734375" style="12" customWidth="1"/>
    <col min="8" max="8" width="32" style="12" customWidth="1"/>
    <col min="9" max="9" width="11.77734375" style="12" customWidth="1"/>
    <col min="10" max="10" width="13.44140625" style="12" customWidth="1"/>
    <col min="11" max="11" width="11.77734375" style="12" customWidth="1"/>
    <col min="12" max="12" width="38.6640625" style="12" customWidth="1"/>
    <col min="13" max="256" width="8.88671875" style="12"/>
    <col min="257" max="257" width="8.88671875" style="12" customWidth="1"/>
    <col min="258" max="258" width="11.77734375" style="12" customWidth="1"/>
    <col min="259" max="259" width="25.21875" style="12" customWidth="1"/>
    <col min="260" max="260" width="11.77734375" style="12" customWidth="1"/>
    <col min="261" max="261" width="13.44140625" style="12" customWidth="1"/>
    <col min="262" max="262" width="8.44140625" style="12" customWidth="1"/>
    <col min="263" max="263" width="13.44140625" style="12" customWidth="1"/>
    <col min="264" max="264" width="42" style="12" customWidth="1"/>
    <col min="265" max="265" width="11.77734375" style="12" customWidth="1"/>
    <col min="266" max="266" width="13.44140625" style="12" customWidth="1"/>
    <col min="267" max="267" width="11.77734375" style="12" customWidth="1"/>
    <col min="268" max="268" width="38.6640625" style="12" customWidth="1"/>
    <col min="269" max="512" width="8.88671875" style="12"/>
    <col min="513" max="513" width="8.88671875" style="12" customWidth="1"/>
    <col min="514" max="514" width="11.77734375" style="12" customWidth="1"/>
    <col min="515" max="515" width="25.21875" style="12" customWidth="1"/>
    <col min="516" max="516" width="11.77734375" style="12" customWidth="1"/>
    <col min="517" max="517" width="13.44140625" style="12" customWidth="1"/>
    <col min="518" max="518" width="8.44140625" style="12" customWidth="1"/>
    <col min="519" max="519" width="13.44140625" style="12" customWidth="1"/>
    <col min="520" max="520" width="42" style="12" customWidth="1"/>
    <col min="521" max="521" width="11.77734375" style="12" customWidth="1"/>
    <col min="522" max="522" width="13.44140625" style="12" customWidth="1"/>
    <col min="523" max="523" width="11.77734375" style="12" customWidth="1"/>
    <col min="524" max="524" width="38.6640625" style="12" customWidth="1"/>
    <col min="525" max="768" width="8.88671875" style="12"/>
    <col min="769" max="769" width="8.88671875" style="12" customWidth="1"/>
    <col min="770" max="770" width="11.77734375" style="12" customWidth="1"/>
    <col min="771" max="771" width="25.21875" style="12" customWidth="1"/>
    <col min="772" max="772" width="11.77734375" style="12" customWidth="1"/>
    <col min="773" max="773" width="13.44140625" style="12" customWidth="1"/>
    <col min="774" max="774" width="8.44140625" style="12" customWidth="1"/>
    <col min="775" max="775" width="13.44140625" style="12" customWidth="1"/>
    <col min="776" max="776" width="42" style="12" customWidth="1"/>
    <col min="777" max="777" width="11.77734375" style="12" customWidth="1"/>
    <col min="778" max="778" width="13.44140625" style="12" customWidth="1"/>
    <col min="779" max="779" width="11.77734375" style="12" customWidth="1"/>
    <col min="780" max="780" width="38.6640625" style="12" customWidth="1"/>
    <col min="781" max="1024" width="8.88671875" style="12"/>
    <col min="1025" max="1025" width="8.88671875" style="12" customWidth="1"/>
    <col min="1026" max="1026" width="11.77734375" style="12" customWidth="1"/>
    <col min="1027" max="1027" width="25.21875" style="12" customWidth="1"/>
    <col min="1028" max="1028" width="11.77734375" style="12" customWidth="1"/>
    <col min="1029" max="1029" width="13.44140625" style="12" customWidth="1"/>
    <col min="1030" max="1030" width="8.44140625" style="12" customWidth="1"/>
    <col min="1031" max="1031" width="13.44140625" style="12" customWidth="1"/>
    <col min="1032" max="1032" width="42" style="12" customWidth="1"/>
    <col min="1033" max="1033" width="11.77734375" style="12" customWidth="1"/>
    <col min="1034" max="1034" width="13.44140625" style="12" customWidth="1"/>
    <col min="1035" max="1035" width="11.77734375" style="12" customWidth="1"/>
    <col min="1036" max="1036" width="38.6640625" style="12" customWidth="1"/>
    <col min="1037" max="1280" width="8.88671875" style="12"/>
    <col min="1281" max="1281" width="8.88671875" style="12" customWidth="1"/>
    <col min="1282" max="1282" width="11.77734375" style="12" customWidth="1"/>
    <col min="1283" max="1283" width="25.21875" style="12" customWidth="1"/>
    <col min="1284" max="1284" width="11.77734375" style="12" customWidth="1"/>
    <col min="1285" max="1285" width="13.44140625" style="12" customWidth="1"/>
    <col min="1286" max="1286" width="8.44140625" style="12" customWidth="1"/>
    <col min="1287" max="1287" width="13.44140625" style="12" customWidth="1"/>
    <col min="1288" max="1288" width="42" style="12" customWidth="1"/>
    <col min="1289" max="1289" width="11.77734375" style="12" customWidth="1"/>
    <col min="1290" max="1290" width="13.44140625" style="12" customWidth="1"/>
    <col min="1291" max="1291" width="11.77734375" style="12" customWidth="1"/>
    <col min="1292" max="1292" width="38.6640625" style="12" customWidth="1"/>
    <col min="1293" max="1536" width="8.88671875" style="12"/>
    <col min="1537" max="1537" width="8.88671875" style="12" customWidth="1"/>
    <col min="1538" max="1538" width="11.77734375" style="12" customWidth="1"/>
    <col min="1539" max="1539" width="25.21875" style="12" customWidth="1"/>
    <col min="1540" max="1540" width="11.77734375" style="12" customWidth="1"/>
    <col min="1541" max="1541" width="13.44140625" style="12" customWidth="1"/>
    <col min="1542" max="1542" width="8.44140625" style="12" customWidth="1"/>
    <col min="1543" max="1543" width="13.44140625" style="12" customWidth="1"/>
    <col min="1544" max="1544" width="42" style="12" customWidth="1"/>
    <col min="1545" max="1545" width="11.77734375" style="12" customWidth="1"/>
    <col min="1546" max="1546" width="13.44140625" style="12" customWidth="1"/>
    <col min="1547" max="1547" width="11.77734375" style="12" customWidth="1"/>
    <col min="1548" max="1548" width="38.6640625" style="12" customWidth="1"/>
    <col min="1549" max="1792" width="8.88671875" style="12"/>
    <col min="1793" max="1793" width="8.88671875" style="12" customWidth="1"/>
    <col min="1794" max="1794" width="11.77734375" style="12" customWidth="1"/>
    <col min="1795" max="1795" width="25.21875" style="12" customWidth="1"/>
    <col min="1796" max="1796" width="11.77734375" style="12" customWidth="1"/>
    <col min="1797" max="1797" width="13.44140625" style="12" customWidth="1"/>
    <col min="1798" max="1798" width="8.44140625" style="12" customWidth="1"/>
    <col min="1799" max="1799" width="13.44140625" style="12" customWidth="1"/>
    <col min="1800" max="1800" width="42" style="12" customWidth="1"/>
    <col min="1801" max="1801" width="11.77734375" style="12" customWidth="1"/>
    <col min="1802" max="1802" width="13.44140625" style="12" customWidth="1"/>
    <col min="1803" max="1803" width="11.77734375" style="12" customWidth="1"/>
    <col min="1804" max="1804" width="38.6640625" style="12" customWidth="1"/>
    <col min="1805" max="2048" width="8.88671875" style="12"/>
    <col min="2049" max="2049" width="8.88671875" style="12" customWidth="1"/>
    <col min="2050" max="2050" width="11.77734375" style="12" customWidth="1"/>
    <col min="2051" max="2051" width="25.21875" style="12" customWidth="1"/>
    <col min="2052" max="2052" width="11.77734375" style="12" customWidth="1"/>
    <col min="2053" max="2053" width="13.44140625" style="12" customWidth="1"/>
    <col min="2054" max="2054" width="8.44140625" style="12" customWidth="1"/>
    <col min="2055" max="2055" width="13.44140625" style="12" customWidth="1"/>
    <col min="2056" max="2056" width="42" style="12" customWidth="1"/>
    <col min="2057" max="2057" width="11.77734375" style="12" customWidth="1"/>
    <col min="2058" max="2058" width="13.44140625" style="12" customWidth="1"/>
    <col min="2059" max="2059" width="11.77734375" style="12" customWidth="1"/>
    <col min="2060" max="2060" width="38.6640625" style="12" customWidth="1"/>
    <col min="2061" max="2304" width="8.88671875" style="12"/>
    <col min="2305" max="2305" width="8.88671875" style="12" customWidth="1"/>
    <col min="2306" max="2306" width="11.77734375" style="12" customWidth="1"/>
    <col min="2307" max="2307" width="25.21875" style="12" customWidth="1"/>
    <col min="2308" max="2308" width="11.77734375" style="12" customWidth="1"/>
    <col min="2309" max="2309" width="13.44140625" style="12" customWidth="1"/>
    <col min="2310" max="2310" width="8.44140625" style="12" customWidth="1"/>
    <col min="2311" max="2311" width="13.44140625" style="12" customWidth="1"/>
    <col min="2312" max="2312" width="42" style="12" customWidth="1"/>
    <col min="2313" max="2313" width="11.77734375" style="12" customWidth="1"/>
    <col min="2314" max="2314" width="13.44140625" style="12" customWidth="1"/>
    <col min="2315" max="2315" width="11.77734375" style="12" customWidth="1"/>
    <col min="2316" max="2316" width="38.6640625" style="12" customWidth="1"/>
    <col min="2317" max="2560" width="8.88671875" style="12"/>
    <col min="2561" max="2561" width="8.88671875" style="12" customWidth="1"/>
    <col min="2562" max="2562" width="11.77734375" style="12" customWidth="1"/>
    <col min="2563" max="2563" width="25.21875" style="12" customWidth="1"/>
    <col min="2564" max="2564" width="11.77734375" style="12" customWidth="1"/>
    <col min="2565" max="2565" width="13.44140625" style="12" customWidth="1"/>
    <col min="2566" max="2566" width="8.44140625" style="12" customWidth="1"/>
    <col min="2567" max="2567" width="13.44140625" style="12" customWidth="1"/>
    <col min="2568" max="2568" width="42" style="12" customWidth="1"/>
    <col min="2569" max="2569" width="11.77734375" style="12" customWidth="1"/>
    <col min="2570" max="2570" width="13.44140625" style="12" customWidth="1"/>
    <col min="2571" max="2571" width="11.77734375" style="12" customWidth="1"/>
    <col min="2572" max="2572" width="38.6640625" style="12" customWidth="1"/>
    <col min="2573" max="2816" width="8.88671875" style="12"/>
    <col min="2817" max="2817" width="8.88671875" style="12" customWidth="1"/>
    <col min="2818" max="2818" width="11.77734375" style="12" customWidth="1"/>
    <col min="2819" max="2819" width="25.21875" style="12" customWidth="1"/>
    <col min="2820" max="2820" width="11.77734375" style="12" customWidth="1"/>
    <col min="2821" max="2821" width="13.44140625" style="12" customWidth="1"/>
    <col min="2822" max="2822" width="8.44140625" style="12" customWidth="1"/>
    <col min="2823" max="2823" width="13.44140625" style="12" customWidth="1"/>
    <col min="2824" max="2824" width="42" style="12" customWidth="1"/>
    <col min="2825" max="2825" width="11.77734375" style="12" customWidth="1"/>
    <col min="2826" max="2826" width="13.44140625" style="12" customWidth="1"/>
    <col min="2827" max="2827" width="11.77734375" style="12" customWidth="1"/>
    <col min="2828" max="2828" width="38.6640625" style="12" customWidth="1"/>
    <col min="2829" max="3072" width="8.88671875" style="12"/>
    <col min="3073" max="3073" width="8.88671875" style="12" customWidth="1"/>
    <col min="3074" max="3074" width="11.77734375" style="12" customWidth="1"/>
    <col min="3075" max="3075" width="25.21875" style="12" customWidth="1"/>
    <col min="3076" max="3076" width="11.77734375" style="12" customWidth="1"/>
    <col min="3077" max="3077" width="13.44140625" style="12" customWidth="1"/>
    <col min="3078" max="3078" width="8.44140625" style="12" customWidth="1"/>
    <col min="3079" max="3079" width="13.44140625" style="12" customWidth="1"/>
    <col min="3080" max="3080" width="42" style="12" customWidth="1"/>
    <col min="3081" max="3081" width="11.77734375" style="12" customWidth="1"/>
    <col min="3082" max="3082" width="13.44140625" style="12" customWidth="1"/>
    <col min="3083" max="3083" width="11.77734375" style="12" customWidth="1"/>
    <col min="3084" max="3084" width="38.6640625" style="12" customWidth="1"/>
    <col min="3085" max="3328" width="8.88671875" style="12"/>
    <col min="3329" max="3329" width="8.88671875" style="12" customWidth="1"/>
    <col min="3330" max="3330" width="11.77734375" style="12" customWidth="1"/>
    <col min="3331" max="3331" width="25.21875" style="12" customWidth="1"/>
    <col min="3332" max="3332" width="11.77734375" style="12" customWidth="1"/>
    <col min="3333" max="3333" width="13.44140625" style="12" customWidth="1"/>
    <col min="3334" max="3334" width="8.44140625" style="12" customWidth="1"/>
    <col min="3335" max="3335" width="13.44140625" style="12" customWidth="1"/>
    <col min="3336" max="3336" width="42" style="12" customWidth="1"/>
    <col min="3337" max="3337" width="11.77734375" style="12" customWidth="1"/>
    <col min="3338" max="3338" width="13.44140625" style="12" customWidth="1"/>
    <col min="3339" max="3339" width="11.77734375" style="12" customWidth="1"/>
    <col min="3340" max="3340" width="38.6640625" style="12" customWidth="1"/>
    <col min="3341" max="3584" width="8.88671875" style="12"/>
    <col min="3585" max="3585" width="8.88671875" style="12" customWidth="1"/>
    <col min="3586" max="3586" width="11.77734375" style="12" customWidth="1"/>
    <col min="3587" max="3587" width="25.21875" style="12" customWidth="1"/>
    <col min="3588" max="3588" width="11.77734375" style="12" customWidth="1"/>
    <col min="3589" max="3589" width="13.44140625" style="12" customWidth="1"/>
    <col min="3590" max="3590" width="8.44140625" style="12" customWidth="1"/>
    <col min="3591" max="3591" width="13.44140625" style="12" customWidth="1"/>
    <col min="3592" max="3592" width="42" style="12" customWidth="1"/>
    <col min="3593" max="3593" width="11.77734375" style="12" customWidth="1"/>
    <col min="3594" max="3594" width="13.44140625" style="12" customWidth="1"/>
    <col min="3595" max="3595" width="11.77734375" style="12" customWidth="1"/>
    <col min="3596" max="3596" width="38.6640625" style="12" customWidth="1"/>
    <col min="3597" max="3840" width="8.88671875" style="12"/>
    <col min="3841" max="3841" width="8.88671875" style="12" customWidth="1"/>
    <col min="3842" max="3842" width="11.77734375" style="12" customWidth="1"/>
    <col min="3843" max="3843" width="25.21875" style="12" customWidth="1"/>
    <col min="3844" max="3844" width="11.77734375" style="12" customWidth="1"/>
    <col min="3845" max="3845" width="13.44140625" style="12" customWidth="1"/>
    <col min="3846" max="3846" width="8.44140625" style="12" customWidth="1"/>
    <col min="3847" max="3847" width="13.44140625" style="12" customWidth="1"/>
    <col min="3848" max="3848" width="42" style="12" customWidth="1"/>
    <col min="3849" max="3849" width="11.77734375" style="12" customWidth="1"/>
    <col min="3850" max="3850" width="13.44140625" style="12" customWidth="1"/>
    <col min="3851" max="3851" width="11.77734375" style="12" customWidth="1"/>
    <col min="3852" max="3852" width="38.6640625" style="12" customWidth="1"/>
    <col min="3853" max="4096" width="8.88671875" style="12"/>
    <col min="4097" max="4097" width="8.88671875" style="12" customWidth="1"/>
    <col min="4098" max="4098" width="11.77734375" style="12" customWidth="1"/>
    <col min="4099" max="4099" width="25.21875" style="12" customWidth="1"/>
    <col min="4100" max="4100" width="11.77734375" style="12" customWidth="1"/>
    <col min="4101" max="4101" width="13.44140625" style="12" customWidth="1"/>
    <col min="4102" max="4102" width="8.44140625" style="12" customWidth="1"/>
    <col min="4103" max="4103" width="13.44140625" style="12" customWidth="1"/>
    <col min="4104" max="4104" width="42" style="12" customWidth="1"/>
    <col min="4105" max="4105" width="11.77734375" style="12" customWidth="1"/>
    <col min="4106" max="4106" width="13.44140625" style="12" customWidth="1"/>
    <col min="4107" max="4107" width="11.77734375" style="12" customWidth="1"/>
    <col min="4108" max="4108" width="38.6640625" style="12" customWidth="1"/>
    <col min="4109" max="4352" width="8.88671875" style="12"/>
    <col min="4353" max="4353" width="8.88671875" style="12" customWidth="1"/>
    <col min="4354" max="4354" width="11.77734375" style="12" customWidth="1"/>
    <col min="4355" max="4355" width="25.21875" style="12" customWidth="1"/>
    <col min="4356" max="4356" width="11.77734375" style="12" customWidth="1"/>
    <col min="4357" max="4357" width="13.44140625" style="12" customWidth="1"/>
    <col min="4358" max="4358" width="8.44140625" style="12" customWidth="1"/>
    <col min="4359" max="4359" width="13.44140625" style="12" customWidth="1"/>
    <col min="4360" max="4360" width="42" style="12" customWidth="1"/>
    <col min="4361" max="4361" width="11.77734375" style="12" customWidth="1"/>
    <col min="4362" max="4362" width="13.44140625" style="12" customWidth="1"/>
    <col min="4363" max="4363" width="11.77734375" style="12" customWidth="1"/>
    <col min="4364" max="4364" width="38.6640625" style="12" customWidth="1"/>
    <col min="4365" max="4608" width="8.88671875" style="12"/>
    <col min="4609" max="4609" width="8.88671875" style="12" customWidth="1"/>
    <col min="4610" max="4610" width="11.77734375" style="12" customWidth="1"/>
    <col min="4611" max="4611" width="25.21875" style="12" customWidth="1"/>
    <col min="4612" max="4612" width="11.77734375" style="12" customWidth="1"/>
    <col min="4613" max="4613" width="13.44140625" style="12" customWidth="1"/>
    <col min="4614" max="4614" width="8.44140625" style="12" customWidth="1"/>
    <col min="4615" max="4615" width="13.44140625" style="12" customWidth="1"/>
    <col min="4616" max="4616" width="42" style="12" customWidth="1"/>
    <col min="4617" max="4617" width="11.77734375" style="12" customWidth="1"/>
    <col min="4618" max="4618" width="13.44140625" style="12" customWidth="1"/>
    <col min="4619" max="4619" width="11.77734375" style="12" customWidth="1"/>
    <col min="4620" max="4620" width="38.6640625" style="12" customWidth="1"/>
    <col min="4621" max="4864" width="8.88671875" style="12"/>
    <col min="4865" max="4865" width="8.88671875" style="12" customWidth="1"/>
    <col min="4866" max="4866" width="11.77734375" style="12" customWidth="1"/>
    <col min="4867" max="4867" width="25.21875" style="12" customWidth="1"/>
    <col min="4868" max="4868" width="11.77734375" style="12" customWidth="1"/>
    <col min="4869" max="4869" width="13.44140625" style="12" customWidth="1"/>
    <col min="4870" max="4870" width="8.44140625" style="12" customWidth="1"/>
    <col min="4871" max="4871" width="13.44140625" style="12" customWidth="1"/>
    <col min="4872" max="4872" width="42" style="12" customWidth="1"/>
    <col min="4873" max="4873" width="11.77734375" style="12" customWidth="1"/>
    <col min="4874" max="4874" width="13.44140625" style="12" customWidth="1"/>
    <col min="4875" max="4875" width="11.77734375" style="12" customWidth="1"/>
    <col min="4876" max="4876" width="38.6640625" style="12" customWidth="1"/>
    <col min="4877" max="5120" width="8.88671875" style="12"/>
    <col min="5121" max="5121" width="8.88671875" style="12" customWidth="1"/>
    <col min="5122" max="5122" width="11.77734375" style="12" customWidth="1"/>
    <col min="5123" max="5123" width="25.21875" style="12" customWidth="1"/>
    <col min="5124" max="5124" width="11.77734375" style="12" customWidth="1"/>
    <col min="5125" max="5125" width="13.44140625" style="12" customWidth="1"/>
    <col min="5126" max="5126" width="8.44140625" style="12" customWidth="1"/>
    <col min="5127" max="5127" width="13.44140625" style="12" customWidth="1"/>
    <col min="5128" max="5128" width="42" style="12" customWidth="1"/>
    <col min="5129" max="5129" width="11.77734375" style="12" customWidth="1"/>
    <col min="5130" max="5130" width="13.44140625" style="12" customWidth="1"/>
    <col min="5131" max="5131" width="11.77734375" style="12" customWidth="1"/>
    <col min="5132" max="5132" width="38.6640625" style="12" customWidth="1"/>
    <col min="5133" max="5376" width="8.88671875" style="12"/>
    <col min="5377" max="5377" width="8.88671875" style="12" customWidth="1"/>
    <col min="5378" max="5378" width="11.77734375" style="12" customWidth="1"/>
    <col min="5379" max="5379" width="25.21875" style="12" customWidth="1"/>
    <col min="5380" max="5380" width="11.77734375" style="12" customWidth="1"/>
    <col min="5381" max="5381" width="13.44140625" style="12" customWidth="1"/>
    <col min="5382" max="5382" width="8.44140625" style="12" customWidth="1"/>
    <col min="5383" max="5383" width="13.44140625" style="12" customWidth="1"/>
    <col min="5384" max="5384" width="42" style="12" customWidth="1"/>
    <col min="5385" max="5385" width="11.77734375" style="12" customWidth="1"/>
    <col min="5386" max="5386" width="13.44140625" style="12" customWidth="1"/>
    <col min="5387" max="5387" width="11.77734375" style="12" customWidth="1"/>
    <col min="5388" max="5388" width="38.6640625" style="12" customWidth="1"/>
    <col min="5389" max="5632" width="8.88671875" style="12"/>
    <col min="5633" max="5633" width="8.88671875" style="12" customWidth="1"/>
    <col min="5634" max="5634" width="11.77734375" style="12" customWidth="1"/>
    <col min="5635" max="5635" width="25.21875" style="12" customWidth="1"/>
    <col min="5636" max="5636" width="11.77734375" style="12" customWidth="1"/>
    <col min="5637" max="5637" width="13.44140625" style="12" customWidth="1"/>
    <col min="5638" max="5638" width="8.44140625" style="12" customWidth="1"/>
    <col min="5639" max="5639" width="13.44140625" style="12" customWidth="1"/>
    <col min="5640" max="5640" width="42" style="12" customWidth="1"/>
    <col min="5641" max="5641" width="11.77734375" style="12" customWidth="1"/>
    <col min="5642" max="5642" width="13.44140625" style="12" customWidth="1"/>
    <col min="5643" max="5643" width="11.77734375" style="12" customWidth="1"/>
    <col min="5644" max="5644" width="38.6640625" style="12" customWidth="1"/>
    <col min="5645" max="5888" width="8.88671875" style="12"/>
    <col min="5889" max="5889" width="8.88671875" style="12" customWidth="1"/>
    <col min="5890" max="5890" width="11.77734375" style="12" customWidth="1"/>
    <col min="5891" max="5891" width="25.21875" style="12" customWidth="1"/>
    <col min="5892" max="5892" width="11.77734375" style="12" customWidth="1"/>
    <col min="5893" max="5893" width="13.44140625" style="12" customWidth="1"/>
    <col min="5894" max="5894" width="8.44140625" style="12" customWidth="1"/>
    <col min="5895" max="5895" width="13.44140625" style="12" customWidth="1"/>
    <col min="5896" max="5896" width="42" style="12" customWidth="1"/>
    <col min="5897" max="5897" width="11.77734375" style="12" customWidth="1"/>
    <col min="5898" max="5898" width="13.44140625" style="12" customWidth="1"/>
    <col min="5899" max="5899" width="11.77734375" style="12" customWidth="1"/>
    <col min="5900" max="5900" width="38.6640625" style="12" customWidth="1"/>
    <col min="5901" max="6144" width="8.88671875" style="12"/>
    <col min="6145" max="6145" width="8.88671875" style="12" customWidth="1"/>
    <col min="6146" max="6146" width="11.77734375" style="12" customWidth="1"/>
    <col min="6147" max="6147" width="25.21875" style="12" customWidth="1"/>
    <col min="6148" max="6148" width="11.77734375" style="12" customWidth="1"/>
    <col min="6149" max="6149" width="13.44140625" style="12" customWidth="1"/>
    <col min="6150" max="6150" width="8.44140625" style="12" customWidth="1"/>
    <col min="6151" max="6151" width="13.44140625" style="12" customWidth="1"/>
    <col min="6152" max="6152" width="42" style="12" customWidth="1"/>
    <col min="6153" max="6153" width="11.77734375" style="12" customWidth="1"/>
    <col min="6154" max="6154" width="13.44140625" style="12" customWidth="1"/>
    <col min="6155" max="6155" width="11.77734375" style="12" customWidth="1"/>
    <col min="6156" max="6156" width="38.6640625" style="12" customWidth="1"/>
    <col min="6157" max="6400" width="8.88671875" style="12"/>
    <col min="6401" max="6401" width="8.88671875" style="12" customWidth="1"/>
    <col min="6402" max="6402" width="11.77734375" style="12" customWidth="1"/>
    <col min="6403" max="6403" width="25.21875" style="12" customWidth="1"/>
    <col min="6404" max="6404" width="11.77734375" style="12" customWidth="1"/>
    <col min="6405" max="6405" width="13.44140625" style="12" customWidth="1"/>
    <col min="6406" max="6406" width="8.44140625" style="12" customWidth="1"/>
    <col min="6407" max="6407" width="13.44140625" style="12" customWidth="1"/>
    <col min="6408" max="6408" width="42" style="12" customWidth="1"/>
    <col min="6409" max="6409" width="11.77734375" style="12" customWidth="1"/>
    <col min="6410" max="6410" width="13.44140625" style="12" customWidth="1"/>
    <col min="6411" max="6411" width="11.77734375" style="12" customWidth="1"/>
    <col min="6412" max="6412" width="38.6640625" style="12" customWidth="1"/>
    <col min="6413" max="6656" width="8.88671875" style="12"/>
    <col min="6657" max="6657" width="8.88671875" style="12" customWidth="1"/>
    <col min="6658" max="6658" width="11.77734375" style="12" customWidth="1"/>
    <col min="6659" max="6659" width="25.21875" style="12" customWidth="1"/>
    <col min="6660" max="6660" width="11.77734375" style="12" customWidth="1"/>
    <col min="6661" max="6661" width="13.44140625" style="12" customWidth="1"/>
    <col min="6662" max="6662" width="8.44140625" style="12" customWidth="1"/>
    <col min="6663" max="6663" width="13.44140625" style="12" customWidth="1"/>
    <col min="6664" max="6664" width="42" style="12" customWidth="1"/>
    <col min="6665" max="6665" width="11.77734375" style="12" customWidth="1"/>
    <col min="6666" max="6666" width="13.44140625" style="12" customWidth="1"/>
    <col min="6667" max="6667" width="11.77734375" style="12" customWidth="1"/>
    <col min="6668" max="6668" width="38.6640625" style="12" customWidth="1"/>
    <col min="6669" max="6912" width="8.88671875" style="12"/>
    <col min="6913" max="6913" width="8.88671875" style="12" customWidth="1"/>
    <col min="6914" max="6914" width="11.77734375" style="12" customWidth="1"/>
    <col min="6915" max="6915" width="25.21875" style="12" customWidth="1"/>
    <col min="6916" max="6916" width="11.77734375" style="12" customWidth="1"/>
    <col min="6917" max="6917" width="13.44140625" style="12" customWidth="1"/>
    <col min="6918" max="6918" width="8.44140625" style="12" customWidth="1"/>
    <col min="6919" max="6919" width="13.44140625" style="12" customWidth="1"/>
    <col min="6920" max="6920" width="42" style="12" customWidth="1"/>
    <col min="6921" max="6921" width="11.77734375" style="12" customWidth="1"/>
    <col min="6922" max="6922" width="13.44140625" style="12" customWidth="1"/>
    <col min="6923" max="6923" width="11.77734375" style="12" customWidth="1"/>
    <col min="6924" max="6924" width="38.6640625" style="12" customWidth="1"/>
    <col min="6925" max="7168" width="8.88671875" style="12"/>
    <col min="7169" max="7169" width="8.88671875" style="12" customWidth="1"/>
    <col min="7170" max="7170" width="11.77734375" style="12" customWidth="1"/>
    <col min="7171" max="7171" width="25.21875" style="12" customWidth="1"/>
    <col min="7172" max="7172" width="11.77734375" style="12" customWidth="1"/>
    <col min="7173" max="7173" width="13.44140625" style="12" customWidth="1"/>
    <col min="7174" max="7174" width="8.44140625" style="12" customWidth="1"/>
    <col min="7175" max="7175" width="13.44140625" style="12" customWidth="1"/>
    <col min="7176" max="7176" width="42" style="12" customWidth="1"/>
    <col min="7177" max="7177" width="11.77734375" style="12" customWidth="1"/>
    <col min="7178" max="7178" width="13.44140625" style="12" customWidth="1"/>
    <col min="7179" max="7179" width="11.77734375" style="12" customWidth="1"/>
    <col min="7180" max="7180" width="38.6640625" style="12" customWidth="1"/>
    <col min="7181" max="7424" width="8.88671875" style="12"/>
    <col min="7425" max="7425" width="8.88671875" style="12" customWidth="1"/>
    <col min="7426" max="7426" width="11.77734375" style="12" customWidth="1"/>
    <col min="7427" max="7427" width="25.21875" style="12" customWidth="1"/>
    <col min="7428" max="7428" width="11.77734375" style="12" customWidth="1"/>
    <col min="7429" max="7429" width="13.44140625" style="12" customWidth="1"/>
    <col min="7430" max="7430" width="8.44140625" style="12" customWidth="1"/>
    <col min="7431" max="7431" width="13.44140625" style="12" customWidth="1"/>
    <col min="7432" max="7432" width="42" style="12" customWidth="1"/>
    <col min="7433" max="7433" width="11.77734375" style="12" customWidth="1"/>
    <col min="7434" max="7434" width="13.44140625" style="12" customWidth="1"/>
    <col min="7435" max="7435" width="11.77734375" style="12" customWidth="1"/>
    <col min="7436" max="7436" width="38.6640625" style="12" customWidth="1"/>
    <col min="7437" max="7680" width="8.88671875" style="12"/>
    <col min="7681" max="7681" width="8.88671875" style="12" customWidth="1"/>
    <col min="7682" max="7682" width="11.77734375" style="12" customWidth="1"/>
    <col min="7683" max="7683" width="25.21875" style="12" customWidth="1"/>
    <col min="7684" max="7684" width="11.77734375" style="12" customWidth="1"/>
    <col min="7685" max="7685" width="13.44140625" style="12" customWidth="1"/>
    <col min="7686" max="7686" width="8.44140625" style="12" customWidth="1"/>
    <col min="7687" max="7687" width="13.44140625" style="12" customWidth="1"/>
    <col min="7688" max="7688" width="42" style="12" customWidth="1"/>
    <col min="7689" max="7689" width="11.77734375" style="12" customWidth="1"/>
    <col min="7690" max="7690" width="13.44140625" style="12" customWidth="1"/>
    <col min="7691" max="7691" width="11.77734375" style="12" customWidth="1"/>
    <col min="7692" max="7692" width="38.6640625" style="12" customWidth="1"/>
    <col min="7693" max="7936" width="8.88671875" style="12"/>
    <col min="7937" max="7937" width="8.88671875" style="12" customWidth="1"/>
    <col min="7938" max="7938" width="11.77734375" style="12" customWidth="1"/>
    <col min="7939" max="7939" width="25.21875" style="12" customWidth="1"/>
    <col min="7940" max="7940" width="11.77734375" style="12" customWidth="1"/>
    <col min="7941" max="7941" width="13.44140625" style="12" customWidth="1"/>
    <col min="7942" max="7942" width="8.44140625" style="12" customWidth="1"/>
    <col min="7943" max="7943" width="13.44140625" style="12" customWidth="1"/>
    <col min="7944" max="7944" width="42" style="12" customWidth="1"/>
    <col min="7945" max="7945" width="11.77734375" style="12" customWidth="1"/>
    <col min="7946" max="7946" width="13.44140625" style="12" customWidth="1"/>
    <col min="7947" max="7947" width="11.77734375" style="12" customWidth="1"/>
    <col min="7948" max="7948" width="38.6640625" style="12" customWidth="1"/>
    <col min="7949" max="8192" width="8.88671875" style="12"/>
    <col min="8193" max="8193" width="8.88671875" style="12" customWidth="1"/>
    <col min="8194" max="8194" width="11.77734375" style="12" customWidth="1"/>
    <col min="8195" max="8195" width="25.21875" style="12" customWidth="1"/>
    <col min="8196" max="8196" width="11.77734375" style="12" customWidth="1"/>
    <col min="8197" max="8197" width="13.44140625" style="12" customWidth="1"/>
    <col min="8198" max="8198" width="8.44140625" style="12" customWidth="1"/>
    <col min="8199" max="8199" width="13.44140625" style="12" customWidth="1"/>
    <col min="8200" max="8200" width="42" style="12" customWidth="1"/>
    <col min="8201" max="8201" width="11.77734375" style="12" customWidth="1"/>
    <col min="8202" max="8202" width="13.44140625" style="12" customWidth="1"/>
    <col min="8203" max="8203" width="11.77734375" style="12" customWidth="1"/>
    <col min="8204" max="8204" width="38.6640625" style="12" customWidth="1"/>
    <col min="8205" max="8448" width="8.88671875" style="12"/>
    <col min="8449" max="8449" width="8.88671875" style="12" customWidth="1"/>
    <col min="8450" max="8450" width="11.77734375" style="12" customWidth="1"/>
    <col min="8451" max="8451" width="25.21875" style="12" customWidth="1"/>
    <col min="8452" max="8452" width="11.77734375" style="12" customWidth="1"/>
    <col min="8453" max="8453" width="13.44140625" style="12" customWidth="1"/>
    <col min="8454" max="8454" width="8.44140625" style="12" customWidth="1"/>
    <col min="8455" max="8455" width="13.44140625" style="12" customWidth="1"/>
    <col min="8456" max="8456" width="42" style="12" customWidth="1"/>
    <col min="8457" max="8457" width="11.77734375" style="12" customWidth="1"/>
    <col min="8458" max="8458" width="13.44140625" style="12" customWidth="1"/>
    <col min="8459" max="8459" width="11.77734375" style="12" customWidth="1"/>
    <col min="8460" max="8460" width="38.6640625" style="12" customWidth="1"/>
    <col min="8461" max="8704" width="8.88671875" style="12"/>
    <col min="8705" max="8705" width="8.88671875" style="12" customWidth="1"/>
    <col min="8706" max="8706" width="11.77734375" style="12" customWidth="1"/>
    <col min="8707" max="8707" width="25.21875" style="12" customWidth="1"/>
    <col min="8708" max="8708" width="11.77734375" style="12" customWidth="1"/>
    <col min="8709" max="8709" width="13.44140625" style="12" customWidth="1"/>
    <col min="8710" max="8710" width="8.44140625" style="12" customWidth="1"/>
    <col min="8711" max="8711" width="13.44140625" style="12" customWidth="1"/>
    <col min="8712" max="8712" width="42" style="12" customWidth="1"/>
    <col min="8713" max="8713" width="11.77734375" style="12" customWidth="1"/>
    <col min="8714" max="8714" width="13.44140625" style="12" customWidth="1"/>
    <col min="8715" max="8715" width="11.77734375" style="12" customWidth="1"/>
    <col min="8716" max="8716" width="38.6640625" style="12" customWidth="1"/>
    <col min="8717" max="8960" width="8.88671875" style="12"/>
    <col min="8961" max="8961" width="8.88671875" style="12" customWidth="1"/>
    <col min="8962" max="8962" width="11.77734375" style="12" customWidth="1"/>
    <col min="8963" max="8963" width="25.21875" style="12" customWidth="1"/>
    <col min="8964" max="8964" width="11.77734375" style="12" customWidth="1"/>
    <col min="8965" max="8965" width="13.44140625" style="12" customWidth="1"/>
    <col min="8966" max="8966" width="8.44140625" style="12" customWidth="1"/>
    <col min="8967" max="8967" width="13.44140625" style="12" customWidth="1"/>
    <col min="8968" max="8968" width="42" style="12" customWidth="1"/>
    <col min="8969" max="8969" width="11.77734375" style="12" customWidth="1"/>
    <col min="8970" max="8970" width="13.44140625" style="12" customWidth="1"/>
    <col min="8971" max="8971" width="11.77734375" style="12" customWidth="1"/>
    <col min="8972" max="8972" width="38.6640625" style="12" customWidth="1"/>
    <col min="8973" max="9216" width="8.88671875" style="12"/>
    <col min="9217" max="9217" width="8.88671875" style="12" customWidth="1"/>
    <col min="9218" max="9218" width="11.77734375" style="12" customWidth="1"/>
    <col min="9219" max="9219" width="25.21875" style="12" customWidth="1"/>
    <col min="9220" max="9220" width="11.77734375" style="12" customWidth="1"/>
    <col min="9221" max="9221" width="13.44140625" style="12" customWidth="1"/>
    <col min="9222" max="9222" width="8.44140625" style="12" customWidth="1"/>
    <col min="9223" max="9223" width="13.44140625" style="12" customWidth="1"/>
    <col min="9224" max="9224" width="42" style="12" customWidth="1"/>
    <col min="9225" max="9225" width="11.77734375" style="12" customWidth="1"/>
    <col min="9226" max="9226" width="13.44140625" style="12" customWidth="1"/>
    <col min="9227" max="9227" width="11.77734375" style="12" customWidth="1"/>
    <col min="9228" max="9228" width="38.6640625" style="12" customWidth="1"/>
    <col min="9229" max="9472" width="8.88671875" style="12"/>
    <col min="9473" max="9473" width="8.88671875" style="12" customWidth="1"/>
    <col min="9474" max="9474" width="11.77734375" style="12" customWidth="1"/>
    <col min="9475" max="9475" width="25.21875" style="12" customWidth="1"/>
    <col min="9476" max="9476" width="11.77734375" style="12" customWidth="1"/>
    <col min="9477" max="9477" width="13.44140625" style="12" customWidth="1"/>
    <col min="9478" max="9478" width="8.44140625" style="12" customWidth="1"/>
    <col min="9479" max="9479" width="13.44140625" style="12" customWidth="1"/>
    <col min="9480" max="9480" width="42" style="12" customWidth="1"/>
    <col min="9481" max="9481" width="11.77734375" style="12" customWidth="1"/>
    <col min="9482" max="9482" width="13.44140625" style="12" customWidth="1"/>
    <col min="9483" max="9483" width="11.77734375" style="12" customWidth="1"/>
    <col min="9484" max="9484" width="38.6640625" style="12" customWidth="1"/>
    <col min="9485" max="9728" width="8.88671875" style="12"/>
    <col min="9729" max="9729" width="8.88671875" style="12" customWidth="1"/>
    <col min="9730" max="9730" width="11.77734375" style="12" customWidth="1"/>
    <col min="9731" max="9731" width="25.21875" style="12" customWidth="1"/>
    <col min="9732" max="9732" width="11.77734375" style="12" customWidth="1"/>
    <col min="9733" max="9733" width="13.44140625" style="12" customWidth="1"/>
    <col min="9734" max="9734" width="8.44140625" style="12" customWidth="1"/>
    <col min="9735" max="9735" width="13.44140625" style="12" customWidth="1"/>
    <col min="9736" max="9736" width="42" style="12" customWidth="1"/>
    <col min="9737" max="9737" width="11.77734375" style="12" customWidth="1"/>
    <col min="9738" max="9738" width="13.44140625" style="12" customWidth="1"/>
    <col min="9739" max="9739" width="11.77734375" style="12" customWidth="1"/>
    <col min="9740" max="9740" width="38.6640625" style="12" customWidth="1"/>
    <col min="9741" max="9984" width="8.88671875" style="12"/>
    <col min="9985" max="9985" width="8.88671875" style="12" customWidth="1"/>
    <col min="9986" max="9986" width="11.77734375" style="12" customWidth="1"/>
    <col min="9987" max="9987" width="25.21875" style="12" customWidth="1"/>
    <col min="9988" max="9988" width="11.77734375" style="12" customWidth="1"/>
    <col min="9989" max="9989" width="13.44140625" style="12" customWidth="1"/>
    <col min="9990" max="9990" width="8.44140625" style="12" customWidth="1"/>
    <col min="9991" max="9991" width="13.44140625" style="12" customWidth="1"/>
    <col min="9992" max="9992" width="42" style="12" customWidth="1"/>
    <col min="9993" max="9993" width="11.77734375" style="12" customWidth="1"/>
    <col min="9994" max="9994" width="13.44140625" style="12" customWidth="1"/>
    <col min="9995" max="9995" width="11.77734375" style="12" customWidth="1"/>
    <col min="9996" max="9996" width="38.6640625" style="12" customWidth="1"/>
    <col min="9997" max="10240" width="8.88671875" style="12"/>
    <col min="10241" max="10241" width="8.88671875" style="12" customWidth="1"/>
    <col min="10242" max="10242" width="11.77734375" style="12" customWidth="1"/>
    <col min="10243" max="10243" width="25.21875" style="12" customWidth="1"/>
    <col min="10244" max="10244" width="11.77734375" style="12" customWidth="1"/>
    <col min="10245" max="10245" width="13.44140625" style="12" customWidth="1"/>
    <col min="10246" max="10246" width="8.44140625" style="12" customWidth="1"/>
    <col min="10247" max="10247" width="13.44140625" style="12" customWidth="1"/>
    <col min="10248" max="10248" width="42" style="12" customWidth="1"/>
    <col min="10249" max="10249" width="11.77734375" style="12" customWidth="1"/>
    <col min="10250" max="10250" width="13.44140625" style="12" customWidth="1"/>
    <col min="10251" max="10251" width="11.77734375" style="12" customWidth="1"/>
    <col min="10252" max="10252" width="38.6640625" style="12" customWidth="1"/>
    <col min="10253" max="10496" width="8.88671875" style="12"/>
    <col min="10497" max="10497" width="8.88671875" style="12" customWidth="1"/>
    <col min="10498" max="10498" width="11.77734375" style="12" customWidth="1"/>
    <col min="10499" max="10499" width="25.21875" style="12" customWidth="1"/>
    <col min="10500" max="10500" width="11.77734375" style="12" customWidth="1"/>
    <col min="10501" max="10501" width="13.44140625" style="12" customWidth="1"/>
    <col min="10502" max="10502" width="8.44140625" style="12" customWidth="1"/>
    <col min="10503" max="10503" width="13.44140625" style="12" customWidth="1"/>
    <col min="10504" max="10504" width="42" style="12" customWidth="1"/>
    <col min="10505" max="10505" width="11.77734375" style="12" customWidth="1"/>
    <col min="10506" max="10506" width="13.44140625" style="12" customWidth="1"/>
    <col min="10507" max="10507" width="11.77734375" style="12" customWidth="1"/>
    <col min="10508" max="10508" width="38.6640625" style="12" customWidth="1"/>
    <col min="10509" max="10752" width="8.88671875" style="12"/>
    <col min="10753" max="10753" width="8.88671875" style="12" customWidth="1"/>
    <col min="10754" max="10754" width="11.77734375" style="12" customWidth="1"/>
    <col min="10755" max="10755" width="25.21875" style="12" customWidth="1"/>
    <col min="10756" max="10756" width="11.77734375" style="12" customWidth="1"/>
    <col min="10757" max="10757" width="13.44140625" style="12" customWidth="1"/>
    <col min="10758" max="10758" width="8.44140625" style="12" customWidth="1"/>
    <col min="10759" max="10759" width="13.44140625" style="12" customWidth="1"/>
    <col min="10760" max="10760" width="42" style="12" customWidth="1"/>
    <col min="10761" max="10761" width="11.77734375" style="12" customWidth="1"/>
    <col min="10762" max="10762" width="13.44140625" style="12" customWidth="1"/>
    <col min="10763" max="10763" width="11.77734375" style="12" customWidth="1"/>
    <col min="10764" max="10764" width="38.6640625" style="12" customWidth="1"/>
    <col min="10765" max="11008" width="8.88671875" style="12"/>
    <col min="11009" max="11009" width="8.88671875" style="12" customWidth="1"/>
    <col min="11010" max="11010" width="11.77734375" style="12" customWidth="1"/>
    <col min="11011" max="11011" width="25.21875" style="12" customWidth="1"/>
    <col min="11012" max="11012" width="11.77734375" style="12" customWidth="1"/>
    <col min="11013" max="11013" width="13.44140625" style="12" customWidth="1"/>
    <col min="11014" max="11014" width="8.44140625" style="12" customWidth="1"/>
    <col min="11015" max="11015" width="13.44140625" style="12" customWidth="1"/>
    <col min="11016" max="11016" width="42" style="12" customWidth="1"/>
    <col min="11017" max="11017" width="11.77734375" style="12" customWidth="1"/>
    <col min="11018" max="11018" width="13.44140625" style="12" customWidth="1"/>
    <col min="11019" max="11019" width="11.77734375" style="12" customWidth="1"/>
    <col min="11020" max="11020" width="38.6640625" style="12" customWidth="1"/>
    <col min="11021" max="11264" width="8.88671875" style="12"/>
    <col min="11265" max="11265" width="8.88671875" style="12" customWidth="1"/>
    <col min="11266" max="11266" width="11.77734375" style="12" customWidth="1"/>
    <col min="11267" max="11267" width="25.21875" style="12" customWidth="1"/>
    <col min="11268" max="11268" width="11.77734375" style="12" customWidth="1"/>
    <col min="11269" max="11269" width="13.44140625" style="12" customWidth="1"/>
    <col min="11270" max="11270" width="8.44140625" style="12" customWidth="1"/>
    <col min="11271" max="11271" width="13.44140625" style="12" customWidth="1"/>
    <col min="11272" max="11272" width="42" style="12" customWidth="1"/>
    <col min="11273" max="11273" width="11.77734375" style="12" customWidth="1"/>
    <col min="11274" max="11274" width="13.44140625" style="12" customWidth="1"/>
    <col min="11275" max="11275" width="11.77734375" style="12" customWidth="1"/>
    <col min="11276" max="11276" width="38.6640625" style="12" customWidth="1"/>
    <col min="11277" max="11520" width="8.88671875" style="12"/>
    <col min="11521" max="11521" width="8.88671875" style="12" customWidth="1"/>
    <col min="11522" max="11522" width="11.77734375" style="12" customWidth="1"/>
    <col min="11523" max="11523" width="25.21875" style="12" customWidth="1"/>
    <col min="11524" max="11524" width="11.77734375" style="12" customWidth="1"/>
    <col min="11525" max="11525" width="13.44140625" style="12" customWidth="1"/>
    <col min="11526" max="11526" width="8.44140625" style="12" customWidth="1"/>
    <col min="11527" max="11527" width="13.44140625" style="12" customWidth="1"/>
    <col min="11528" max="11528" width="42" style="12" customWidth="1"/>
    <col min="11529" max="11529" width="11.77734375" style="12" customWidth="1"/>
    <col min="11530" max="11530" width="13.44140625" style="12" customWidth="1"/>
    <col min="11531" max="11531" width="11.77734375" style="12" customWidth="1"/>
    <col min="11532" max="11532" width="38.6640625" style="12" customWidth="1"/>
    <col min="11533" max="11776" width="8.88671875" style="12"/>
    <col min="11777" max="11777" width="8.88671875" style="12" customWidth="1"/>
    <col min="11778" max="11778" width="11.77734375" style="12" customWidth="1"/>
    <col min="11779" max="11779" width="25.21875" style="12" customWidth="1"/>
    <col min="11780" max="11780" width="11.77734375" style="12" customWidth="1"/>
    <col min="11781" max="11781" width="13.44140625" style="12" customWidth="1"/>
    <col min="11782" max="11782" width="8.44140625" style="12" customWidth="1"/>
    <col min="11783" max="11783" width="13.44140625" style="12" customWidth="1"/>
    <col min="11784" max="11784" width="42" style="12" customWidth="1"/>
    <col min="11785" max="11785" width="11.77734375" style="12" customWidth="1"/>
    <col min="11786" max="11786" width="13.44140625" style="12" customWidth="1"/>
    <col min="11787" max="11787" width="11.77734375" style="12" customWidth="1"/>
    <col min="11788" max="11788" width="38.6640625" style="12" customWidth="1"/>
    <col min="11789" max="12032" width="8.88671875" style="12"/>
    <col min="12033" max="12033" width="8.88671875" style="12" customWidth="1"/>
    <col min="12034" max="12034" width="11.77734375" style="12" customWidth="1"/>
    <col min="12035" max="12035" width="25.21875" style="12" customWidth="1"/>
    <col min="12036" max="12036" width="11.77734375" style="12" customWidth="1"/>
    <col min="12037" max="12037" width="13.44140625" style="12" customWidth="1"/>
    <col min="12038" max="12038" width="8.44140625" style="12" customWidth="1"/>
    <col min="12039" max="12039" width="13.44140625" style="12" customWidth="1"/>
    <col min="12040" max="12040" width="42" style="12" customWidth="1"/>
    <col min="12041" max="12041" width="11.77734375" style="12" customWidth="1"/>
    <col min="12042" max="12042" width="13.44140625" style="12" customWidth="1"/>
    <col min="12043" max="12043" width="11.77734375" style="12" customWidth="1"/>
    <col min="12044" max="12044" width="38.6640625" style="12" customWidth="1"/>
    <col min="12045" max="12288" width="8.88671875" style="12"/>
    <col min="12289" max="12289" width="8.88671875" style="12" customWidth="1"/>
    <col min="12290" max="12290" width="11.77734375" style="12" customWidth="1"/>
    <col min="12291" max="12291" width="25.21875" style="12" customWidth="1"/>
    <col min="12292" max="12292" width="11.77734375" style="12" customWidth="1"/>
    <col min="12293" max="12293" width="13.44140625" style="12" customWidth="1"/>
    <col min="12294" max="12294" width="8.44140625" style="12" customWidth="1"/>
    <col min="12295" max="12295" width="13.44140625" style="12" customWidth="1"/>
    <col min="12296" max="12296" width="42" style="12" customWidth="1"/>
    <col min="12297" max="12297" width="11.77734375" style="12" customWidth="1"/>
    <col min="12298" max="12298" width="13.44140625" style="12" customWidth="1"/>
    <col min="12299" max="12299" width="11.77734375" style="12" customWidth="1"/>
    <col min="12300" max="12300" width="38.6640625" style="12" customWidth="1"/>
    <col min="12301" max="12544" width="8.88671875" style="12"/>
    <col min="12545" max="12545" width="8.88671875" style="12" customWidth="1"/>
    <col min="12546" max="12546" width="11.77734375" style="12" customWidth="1"/>
    <col min="12547" max="12547" width="25.21875" style="12" customWidth="1"/>
    <col min="12548" max="12548" width="11.77734375" style="12" customWidth="1"/>
    <col min="12549" max="12549" width="13.44140625" style="12" customWidth="1"/>
    <col min="12550" max="12550" width="8.44140625" style="12" customWidth="1"/>
    <col min="12551" max="12551" width="13.44140625" style="12" customWidth="1"/>
    <col min="12552" max="12552" width="42" style="12" customWidth="1"/>
    <col min="12553" max="12553" width="11.77734375" style="12" customWidth="1"/>
    <col min="12554" max="12554" width="13.44140625" style="12" customWidth="1"/>
    <col min="12555" max="12555" width="11.77734375" style="12" customWidth="1"/>
    <col min="12556" max="12556" width="38.6640625" style="12" customWidth="1"/>
    <col min="12557" max="12800" width="8.88671875" style="12"/>
    <col min="12801" max="12801" width="8.88671875" style="12" customWidth="1"/>
    <col min="12802" max="12802" width="11.77734375" style="12" customWidth="1"/>
    <col min="12803" max="12803" width="25.21875" style="12" customWidth="1"/>
    <col min="12804" max="12804" width="11.77734375" style="12" customWidth="1"/>
    <col min="12805" max="12805" width="13.44140625" style="12" customWidth="1"/>
    <col min="12806" max="12806" width="8.44140625" style="12" customWidth="1"/>
    <col min="12807" max="12807" width="13.44140625" style="12" customWidth="1"/>
    <col min="12808" max="12808" width="42" style="12" customWidth="1"/>
    <col min="12809" max="12809" width="11.77734375" style="12" customWidth="1"/>
    <col min="12810" max="12810" width="13.44140625" style="12" customWidth="1"/>
    <col min="12811" max="12811" width="11.77734375" style="12" customWidth="1"/>
    <col min="12812" max="12812" width="38.6640625" style="12" customWidth="1"/>
    <col min="12813" max="13056" width="8.88671875" style="12"/>
    <col min="13057" max="13057" width="8.88671875" style="12" customWidth="1"/>
    <col min="13058" max="13058" width="11.77734375" style="12" customWidth="1"/>
    <col min="13059" max="13059" width="25.21875" style="12" customWidth="1"/>
    <col min="13060" max="13060" width="11.77734375" style="12" customWidth="1"/>
    <col min="13061" max="13061" width="13.44140625" style="12" customWidth="1"/>
    <col min="13062" max="13062" width="8.44140625" style="12" customWidth="1"/>
    <col min="13063" max="13063" width="13.44140625" style="12" customWidth="1"/>
    <col min="13064" max="13064" width="42" style="12" customWidth="1"/>
    <col min="13065" max="13065" width="11.77734375" style="12" customWidth="1"/>
    <col min="13066" max="13066" width="13.44140625" style="12" customWidth="1"/>
    <col min="13067" max="13067" width="11.77734375" style="12" customWidth="1"/>
    <col min="13068" max="13068" width="38.6640625" style="12" customWidth="1"/>
    <col min="13069" max="13312" width="8.88671875" style="12"/>
    <col min="13313" max="13313" width="8.88671875" style="12" customWidth="1"/>
    <col min="13314" max="13314" width="11.77734375" style="12" customWidth="1"/>
    <col min="13315" max="13315" width="25.21875" style="12" customWidth="1"/>
    <col min="13316" max="13316" width="11.77734375" style="12" customWidth="1"/>
    <col min="13317" max="13317" width="13.44140625" style="12" customWidth="1"/>
    <col min="13318" max="13318" width="8.44140625" style="12" customWidth="1"/>
    <col min="13319" max="13319" width="13.44140625" style="12" customWidth="1"/>
    <col min="13320" max="13320" width="42" style="12" customWidth="1"/>
    <col min="13321" max="13321" width="11.77734375" style="12" customWidth="1"/>
    <col min="13322" max="13322" width="13.44140625" style="12" customWidth="1"/>
    <col min="13323" max="13323" width="11.77734375" style="12" customWidth="1"/>
    <col min="13324" max="13324" width="38.6640625" style="12" customWidth="1"/>
    <col min="13325" max="13568" width="8.88671875" style="12"/>
    <col min="13569" max="13569" width="8.88671875" style="12" customWidth="1"/>
    <col min="13570" max="13570" width="11.77734375" style="12" customWidth="1"/>
    <col min="13571" max="13571" width="25.21875" style="12" customWidth="1"/>
    <col min="13572" max="13572" width="11.77734375" style="12" customWidth="1"/>
    <col min="13573" max="13573" width="13.44140625" style="12" customWidth="1"/>
    <col min="13574" max="13574" width="8.44140625" style="12" customWidth="1"/>
    <col min="13575" max="13575" width="13.44140625" style="12" customWidth="1"/>
    <col min="13576" max="13576" width="42" style="12" customWidth="1"/>
    <col min="13577" max="13577" width="11.77734375" style="12" customWidth="1"/>
    <col min="13578" max="13578" width="13.44140625" style="12" customWidth="1"/>
    <col min="13579" max="13579" width="11.77734375" style="12" customWidth="1"/>
    <col min="13580" max="13580" width="38.6640625" style="12" customWidth="1"/>
    <col min="13581" max="13824" width="8.88671875" style="12"/>
    <col min="13825" max="13825" width="8.88671875" style="12" customWidth="1"/>
    <col min="13826" max="13826" width="11.77734375" style="12" customWidth="1"/>
    <col min="13827" max="13827" width="25.21875" style="12" customWidth="1"/>
    <col min="13828" max="13828" width="11.77734375" style="12" customWidth="1"/>
    <col min="13829" max="13829" width="13.44140625" style="12" customWidth="1"/>
    <col min="13830" max="13830" width="8.44140625" style="12" customWidth="1"/>
    <col min="13831" max="13831" width="13.44140625" style="12" customWidth="1"/>
    <col min="13832" max="13832" width="42" style="12" customWidth="1"/>
    <col min="13833" max="13833" width="11.77734375" style="12" customWidth="1"/>
    <col min="13834" max="13834" width="13.44140625" style="12" customWidth="1"/>
    <col min="13835" max="13835" width="11.77734375" style="12" customWidth="1"/>
    <col min="13836" max="13836" width="38.6640625" style="12" customWidth="1"/>
    <col min="13837" max="14080" width="8.88671875" style="12"/>
    <col min="14081" max="14081" width="8.88671875" style="12" customWidth="1"/>
    <col min="14082" max="14082" width="11.77734375" style="12" customWidth="1"/>
    <col min="14083" max="14083" width="25.21875" style="12" customWidth="1"/>
    <col min="14084" max="14084" width="11.77734375" style="12" customWidth="1"/>
    <col min="14085" max="14085" width="13.44140625" style="12" customWidth="1"/>
    <col min="14086" max="14086" width="8.44140625" style="12" customWidth="1"/>
    <col min="14087" max="14087" width="13.44140625" style="12" customWidth="1"/>
    <col min="14088" max="14088" width="42" style="12" customWidth="1"/>
    <col min="14089" max="14089" width="11.77734375" style="12" customWidth="1"/>
    <col min="14090" max="14090" width="13.44140625" style="12" customWidth="1"/>
    <col min="14091" max="14091" width="11.77734375" style="12" customWidth="1"/>
    <col min="14092" max="14092" width="38.6640625" style="12" customWidth="1"/>
    <col min="14093" max="14336" width="8.88671875" style="12"/>
    <col min="14337" max="14337" width="8.88671875" style="12" customWidth="1"/>
    <col min="14338" max="14338" width="11.77734375" style="12" customWidth="1"/>
    <col min="14339" max="14339" width="25.21875" style="12" customWidth="1"/>
    <col min="14340" max="14340" width="11.77734375" style="12" customWidth="1"/>
    <col min="14341" max="14341" width="13.44140625" style="12" customWidth="1"/>
    <col min="14342" max="14342" width="8.44140625" style="12" customWidth="1"/>
    <col min="14343" max="14343" width="13.44140625" style="12" customWidth="1"/>
    <col min="14344" max="14344" width="42" style="12" customWidth="1"/>
    <col min="14345" max="14345" width="11.77734375" style="12" customWidth="1"/>
    <col min="14346" max="14346" width="13.44140625" style="12" customWidth="1"/>
    <col min="14347" max="14347" width="11.77734375" style="12" customWidth="1"/>
    <col min="14348" max="14348" width="38.6640625" style="12" customWidth="1"/>
    <col min="14349" max="14592" width="8.88671875" style="12"/>
    <col min="14593" max="14593" width="8.88671875" style="12" customWidth="1"/>
    <col min="14594" max="14594" width="11.77734375" style="12" customWidth="1"/>
    <col min="14595" max="14595" width="25.21875" style="12" customWidth="1"/>
    <col min="14596" max="14596" width="11.77734375" style="12" customWidth="1"/>
    <col min="14597" max="14597" width="13.44140625" style="12" customWidth="1"/>
    <col min="14598" max="14598" width="8.44140625" style="12" customWidth="1"/>
    <col min="14599" max="14599" width="13.44140625" style="12" customWidth="1"/>
    <col min="14600" max="14600" width="42" style="12" customWidth="1"/>
    <col min="14601" max="14601" width="11.77734375" style="12" customWidth="1"/>
    <col min="14602" max="14602" width="13.44140625" style="12" customWidth="1"/>
    <col min="14603" max="14603" width="11.77734375" style="12" customWidth="1"/>
    <col min="14604" max="14604" width="38.6640625" style="12" customWidth="1"/>
    <col min="14605" max="14848" width="8.88671875" style="12"/>
    <col min="14849" max="14849" width="8.88671875" style="12" customWidth="1"/>
    <col min="14850" max="14850" width="11.77734375" style="12" customWidth="1"/>
    <col min="14851" max="14851" width="25.21875" style="12" customWidth="1"/>
    <col min="14852" max="14852" width="11.77734375" style="12" customWidth="1"/>
    <col min="14853" max="14853" width="13.44140625" style="12" customWidth="1"/>
    <col min="14854" max="14854" width="8.44140625" style="12" customWidth="1"/>
    <col min="14855" max="14855" width="13.44140625" style="12" customWidth="1"/>
    <col min="14856" max="14856" width="42" style="12" customWidth="1"/>
    <col min="14857" max="14857" width="11.77734375" style="12" customWidth="1"/>
    <col min="14858" max="14858" width="13.44140625" style="12" customWidth="1"/>
    <col min="14859" max="14859" width="11.77734375" style="12" customWidth="1"/>
    <col min="14860" max="14860" width="38.6640625" style="12" customWidth="1"/>
    <col min="14861" max="15104" width="8.88671875" style="12"/>
    <col min="15105" max="15105" width="8.88671875" style="12" customWidth="1"/>
    <col min="15106" max="15106" width="11.77734375" style="12" customWidth="1"/>
    <col min="15107" max="15107" width="25.21875" style="12" customWidth="1"/>
    <col min="15108" max="15108" width="11.77734375" style="12" customWidth="1"/>
    <col min="15109" max="15109" width="13.44140625" style="12" customWidth="1"/>
    <col min="15110" max="15110" width="8.44140625" style="12" customWidth="1"/>
    <col min="15111" max="15111" width="13.44140625" style="12" customWidth="1"/>
    <col min="15112" max="15112" width="42" style="12" customWidth="1"/>
    <col min="15113" max="15113" width="11.77734375" style="12" customWidth="1"/>
    <col min="15114" max="15114" width="13.44140625" style="12" customWidth="1"/>
    <col min="15115" max="15115" width="11.77734375" style="12" customWidth="1"/>
    <col min="15116" max="15116" width="38.6640625" style="12" customWidth="1"/>
    <col min="15117" max="15360" width="8.88671875" style="12"/>
    <col min="15361" max="15361" width="8.88671875" style="12" customWidth="1"/>
    <col min="15362" max="15362" width="11.77734375" style="12" customWidth="1"/>
    <col min="15363" max="15363" width="25.21875" style="12" customWidth="1"/>
    <col min="15364" max="15364" width="11.77734375" style="12" customWidth="1"/>
    <col min="15365" max="15365" width="13.44140625" style="12" customWidth="1"/>
    <col min="15366" max="15366" width="8.44140625" style="12" customWidth="1"/>
    <col min="15367" max="15367" width="13.44140625" style="12" customWidth="1"/>
    <col min="15368" max="15368" width="42" style="12" customWidth="1"/>
    <col min="15369" max="15369" width="11.77734375" style="12" customWidth="1"/>
    <col min="15370" max="15370" width="13.44140625" style="12" customWidth="1"/>
    <col min="15371" max="15371" width="11.77734375" style="12" customWidth="1"/>
    <col min="15372" max="15372" width="38.6640625" style="12" customWidth="1"/>
    <col min="15373" max="15616" width="8.88671875" style="12"/>
    <col min="15617" max="15617" width="8.88671875" style="12" customWidth="1"/>
    <col min="15618" max="15618" width="11.77734375" style="12" customWidth="1"/>
    <col min="15619" max="15619" width="25.21875" style="12" customWidth="1"/>
    <col min="15620" max="15620" width="11.77734375" style="12" customWidth="1"/>
    <col min="15621" max="15621" width="13.44140625" style="12" customWidth="1"/>
    <col min="15622" max="15622" width="8.44140625" style="12" customWidth="1"/>
    <col min="15623" max="15623" width="13.44140625" style="12" customWidth="1"/>
    <col min="15624" max="15624" width="42" style="12" customWidth="1"/>
    <col min="15625" max="15625" width="11.77734375" style="12" customWidth="1"/>
    <col min="15626" max="15626" width="13.44140625" style="12" customWidth="1"/>
    <col min="15627" max="15627" width="11.77734375" style="12" customWidth="1"/>
    <col min="15628" max="15628" width="38.6640625" style="12" customWidth="1"/>
    <col min="15629" max="15872" width="8.88671875" style="12"/>
    <col min="15873" max="15873" width="8.88671875" style="12" customWidth="1"/>
    <col min="15874" max="15874" width="11.77734375" style="12" customWidth="1"/>
    <col min="15875" max="15875" width="25.21875" style="12" customWidth="1"/>
    <col min="15876" max="15876" width="11.77734375" style="12" customWidth="1"/>
    <col min="15877" max="15877" width="13.44140625" style="12" customWidth="1"/>
    <col min="15878" max="15878" width="8.44140625" style="12" customWidth="1"/>
    <col min="15879" max="15879" width="13.44140625" style="12" customWidth="1"/>
    <col min="15880" max="15880" width="42" style="12" customWidth="1"/>
    <col min="15881" max="15881" width="11.77734375" style="12" customWidth="1"/>
    <col min="15882" max="15882" width="13.44140625" style="12" customWidth="1"/>
    <col min="15883" max="15883" width="11.77734375" style="12" customWidth="1"/>
    <col min="15884" max="15884" width="38.6640625" style="12" customWidth="1"/>
    <col min="15885" max="16128" width="8.88671875" style="12"/>
    <col min="16129" max="16129" width="8.88671875" style="12" customWidth="1"/>
    <col min="16130" max="16130" width="11.77734375" style="12" customWidth="1"/>
    <col min="16131" max="16131" width="25.21875" style="12" customWidth="1"/>
    <col min="16132" max="16132" width="11.77734375" style="12" customWidth="1"/>
    <col min="16133" max="16133" width="13.44140625" style="12" customWidth="1"/>
    <col min="16134" max="16134" width="8.44140625" style="12" customWidth="1"/>
    <col min="16135" max="16135" width="13.44140625" style="12" customWidth="1"/>
    <col min="16136" max="16136" width="42" style="12" customWidth="1"/>
    <col min="16137" max="16137" width="11.77734375" style="12" customWidth="1"/>
    <col min="16138" max="16138" width="13.44140625" style="12" customWidth="1"/>
    <col min="16139" max="16139" width="11.77734375" style="12" customWidth="1"/>
    <col min="16140" max="16140" width="38.6640625" style="12" customWidth="1"/>
    <col min="16141" max="16384" width="8.88671875" style="12"/>
  </cols>
  <sheetData>
    <row r="1" spans="1:12" s="10" customFormat="1" hidden="1" x14ac:dyDescent="0.25">
      <c r="A1" s="9">
        <v>1</v>
      </c>
      <c r="B1" s="9">
        <v>2</v>
      </c>
      <c r="C1" s="9">
        <v>3</v>
      </c>
      <c r="D1" s="9">
        <v>4</v>
      </c>
      <c r="E1" s="9">
        <v>5</v>
      </c>
      <c r="F1" s="9">
        <v>6</v>
      </c>
      <c r="G1" s="9">
        <v>7</v>
      </c>
      <c r="H1" s="9">
        <v>8</v>
      </c>
      <c r="I1" s="9">
        <v>9</v>
      </c>
      <c r="J1" s="9">
        <v>10</v>
      </c>
      <c r="K1" s="9">
        <v>11</v>
      </c>
    </row>
    <row r="2" spans="1:12" ht="13.05" customHeight="1" x14ac:dyDescent="0.25">
      <c r="B2" s="29" t="s">
        <v>67</v>
      </c>
      <c r="C2" s="29"/>
      <c r="D2" s="29"/>
      <c r="E2" s="29"/>
      <c r="F2" s="29"/>
      <c r="G2" s="29"/>
      <c r="H2" s="29"/>
      <c r="I2" s="29"/>
      <c r="J2" s="29"/>
      <c r="K2" s="29"/>
      <c r="L2" s="29"/>
    </row>
    <row r="3" spans="1:12" ht="13.05" customHeight="1" x14ac:dyDescent="0.25">
      <c r="B3" s="30" t="s">
        <v>1</v>
      </c>
      <c r="C3" s="30"/>
      <c r="D3" s="30"/>
      <c r="E3" s="30"/>
      <c r="F3" s="30"/>
      <c r="G3" s="30"/>
      <c r="H3" s="30"/>
      <c r="I3" s="30"/>
      <c r="J3" s="30"/>
      <c r="K3" s="30"/>
      <c r="L3" s="30"/>
    </row>
    <row r="4" spans="1:12" ht="13.05" customHeight="1" x14ac:dyDescent="0.25">
      <c r="B4" s="31" t="s">
        <v>2</v>
      </c>
      <c r="C4" s="31"/>
      <c r="D4" s="31"/>
      <c r="E4" s="31"/>
      <c r="F4" s="31"/>
      <c r="G4" s="31"/>
      <c r="H4" s="31"/>
      <c r="I4" s="31"/>
      <c r="J4" s="31"/>
      <c r="K4" s="31"/>
      <c r="L4" s="31"/>
    </row>
    <row r="5" spans="1:12" ht="13.05" customHeight="1" x14ac:dyDescent="0.25">
      <c r="B5" s="30" t="s">
        <v>3</v>
      </c>
      <c r="C5" s="30"/>
      <c r="D5" s="30"/>
      <c r="E5" s="30"/>
      <c r="F5" s="30"/>
      <c r="G5" s="30"/>
      <c r="H5" s="30"/>
      <c r="I5" s="30"/>
      <c r="J5" s="30"/>
      <c r="K5" s="30"/>
      <c r="L5" s="30"/>
    </row>
    <row r="6" spans="1:12" ht="13.05" customHeight="1" x14ac:dyDescent="0.25">
      <c r="B6" s="30" t="s">
        <v>4</v>
      </c>
      <c r="C6" s="30"/>
      <c r="D6" s="30"/>
      <c r="E6" s="30"/>
      <c r="F6" s="30"/>
      <c r="G6" s="30"/>
      <c r="H6" s="30"/>
      <c r="I6" s="30"/>
      <c r="J6" s="30"/>
      <c r="K6" s="30"/>
      <c r="L6" s="30"/>
    </row>
    <row r="7" spans="1:12" ht="13.05" customHeight="1" x14ac:dyDescent="0.25">
      <c r="B7" s="13" t="s">
        <v>5</v>
      </c>
      <c r="C7" s="32" t="s">
        <v>6</v>
      </c>
      <c r="D7" s="32"/>
      <c r="E7" s="32"/>
      <c r="F7" s="32"/>
      <c r="G7" s="32"/>
      <c r="H7" s="32"/>
      <c r="I7" s="32"/>
      <c r="J7" s="32"/>
      <c r="K7" s="32"/>
      <c r="L7" s="32"/>
    </row>
    <row r="8" spans="1:12" ht="13.05" customHeight="1" x14ac:dyDescent="0.25">
      <c r="B8" s="28" t="s">
        <v>473</v>
      </c>
      <c r="C8" s="28"/>
      <c r="D8" s="28"/>
      <c r="E8" s="28"/>
      <c r="F8" s="28"/>
      <c r="G8" s="28"/>
      <c r="H8" s="28"/>
      <c r="I8" s="28"/>
      <c r="J8" s="28"/>
      <c r="K8" s="28"/>
      <c r="L8" s="14"/>
    </row>
    <row r="9" spans="1:12" ht="25.95" customHeight="1" x14ac:dyDescent="0.25">
      <c r="A9" s="15" t="s">
        <v>467</v>
      </c>
      <c r="B9" s="16" t="s">
        <v>7</v>
      </c>
      <c r="C9" s="16" t="s">
        <v>8</v>
      </c>
      <c r="D9" s="16" t="s">
        <v>9</v>
      </c>
      <c r="E9" s="16" t="s">
        <v>11</v>
      </c>
      <c r="F9" s="16" t="s">
        <v>27</v>
      </c>
      <c r="G9" s="16" t="s">
        <v>68</v>
      </c>
      <c r="H9" s="16" t="s">
        <v>69</v>
      </c>
      <c r="I9" s="16" t="s">
        <v>14</v>
      </c>
      <c r="J9" s="16" t="s">
        <v>70</v>
      </c>
      <c r="K9" s="16" t="s">
        <v>15</v>
      </c>
      <c r="L9" s="17"/>
    </row>
    <row r="10" spans="1:12" ht="16.05" customHeight="1" x14ac:dyDescent="0.25">
      <c r="A10" s="11" t="s">
        <v>72</v>
      </c>
      <c r="B10" s="16" t="str">
        <f>VLOOKUP($A10,TabCom,B$1,FALSE)</f>
        <v>11</v>
      </c>
      <c r="C10" s="16" t="str">
        <f>VLOOKUP($A10,TabCom,C$1,FALSE)</f>
        <v>Île-de-France</v>
      </c>
      <c r="D10" s="16" t="str">
        <f>VLOOKUP($A10,TabCom,D$1,FALSE)</f>
        <v>91</v>
      </c>
      <c r="E10" s="16" t="str">
        <f>VLOOKUP($A10,TabCom,E$1,FALSE)</f>
        <v>1</v>
      </c>
      <c r="F10" s="16" t="str">
        <f>VLOOKUP($A10,TabCom,F$1,FALSE)</f>
        <v>08</v>
      </c>
      <c r="G10" s="16" t="str">
        <f>VLOOKUP($A10,TabCom,G$1,FALSE)</f>
        <v>001</v>
      </c>
      <c r="H10" s="18" t="str">
        <f>VLOOKUP($A10,TabCom,H$1,FALSE)</f>
        <v>Abbéville-la-Rivière</v>
      </c>
      <c r="I10" s="19">
        <f>VLOOKUP($A10,TabCom,I$1,FALSE)</f>
        <v>324</v>
      </c>
      <c r="J10" s="19">
        <f>VLOOKUP($A10,TabCom,J$1,FALSE)</f>
        <v>8</v>
      </c>
      <c r="K10" s="19">
        <f>VLOOKUP($A10,TabCom,K$1,FALSE)</f>
        <v>332</v>
      </c>
      <c r="L10" s="17"/>
    </row>
    <row r="11" spans="1:12" ht="16.05" customHeight="1" x14ac:dyDescent="0.25">
      <c r="A11" s="11" t="s">
        <v>79</v>
      </c>
      <c r="B11" s="16" t="str">
        <f>VLOOKUP($A11,TabCom,B$1,FALSE)</f>
        <v>11</v>
      </c>
      <c r="C11" s="16" t="str">
        <f>VLOOKUP($A11,TabCom,C$1,FALSE)</f>
        <v>Île-de-France</v>
      </c>
      <c r="D11" s="16" t="str">
        <f>VLOOKUP($A11,TabCom,D$1,FALSE)</f>
        <v>91</v>
      </c>
      <c r="E11" s="16" t="str">
        <f>VLOOKUP($A11,TabCom,E$1,FALSE)</f>
        <v>1</v>
      </c>
      <c r="F11" s="16" t="str">
        <f>VLOOKUP($A11,TabCom,F$1,FALSE)</f>
        <v>08</v>
      </c>
      <c r="G11" s="16" t="str">
        <f>VLOOKUP($A11,TabCom,G$1,FALSE)</f>
        <v>022</v>
      </c>
      <c r="H11" s="18" t="str">
        <f>VLOOKUP($A11,TabCom,H$1,FALSE)</f>
        <v>Arrancourt</v>
      </c>
      <c r="I11" s="19">
        <f>VLOOKUP($A11,TabCom,I$1,FALSE)</f>
        <v>135</v>
      </c>
      <c r="J11" s="19">
        <f>VLOOKUP($A11,TabCom,J$1,FALSE)</f>
        <v>5</v>
      </c>
      <c r="K11" s="19">
        <f>VLOOKUP($A11,TabCom,K$1,FALSE)</f>
        <v>140</v>
      </c>
      <c r="L11" s="17"/>
    </row>
    <row r="12" spans="1:12" ht="16.05" customHeight="1" x14ac:dyDescent="0.25">
      <c r="A12" s="11" t="s">
        <v>104</v>
      </c>
      <c r="B12" s="16" t="str">
        <f>VLOOKUP($A12,TabCom,B$1,FALSE)</f>
        <v>11</v>
      </c>
      <c r="C12" s="16" t="str">
        <f>VLOOKUP($A12,TabCom,C$1,FALSE)</f>
        <v>Île-de-France</v>
      </c>
      <c r="D12" s="16" t="str">
        <f>VLOOKUP($A12,TabCom,D$1,FALSE)</f>
        <v>91</v>
      </c>
      <c r="E12" s="16" t="str">
        <f>VLOOKUP($A12,TabCom,E$1,FALSE)</f>
        <v>1</v>
      </c>
      <c r="F12" s="16" t="str">
        <f>VLOOKUP($A12,TabCom,F$1,FALSE)</f>
        <v>08</v>
      </c>
      <c r="G12" s="16" t="str">
        <f>VLOOKUP($A12,TabCom,G$1,FALSE)</f>
        <v>079</v>
      </c>
      <c r="H12" s="18" t="str">
        <f>VLOOKUP($A12,TabCom,H$1,FALSE)</f>
        <v>Boissy-la-Rivière</v>
      </c>
      <c r="I12" s="19">
        <f>VLOOKUP($A12,TabCom,I$1,FALSE)</f>
        <v>510</v>
      </c>
      <c r="J12" s="19">
        <f>VLOOKUP($A12,TabCom,J$1,FALSE)</f>
        <v>7</v>
      </c>
      <c r="K12" s="19">
        <f>VLOOKUP($A12,TabCom,K$1,FALSE)</f>
        <v>517</v>
      </c>
      <c r="L12" s="17"/>
    </row>
    <row r="13" spans="1:12" ht="16.05" customHeight="1" x14ac:dyDescent="0.25">
      <c r="A13" s="11" t="s">
        <v>471</v>
      </c>
      <c r="B13" s="16" t="str">
        <f>VLOOKUP($A13,TabCom,B$1,FALSE)</f>
        <v>11</v>
      </c>
      <c r="C13" s="16" t="str">
        <f>VLOOKUP($A13,TabCom,C$1,FALSE)</f>
        <v>Île-de-France</v>
      </c>
      <c r="D13" s="16" t="str">
        <f>VLOOKUP($A13,TabCom,D$1,FALSE)</f>
        <v>91</v>
      </c>
      <c r="E13" s="16" t="str">
        <f>VLOOKUP($A13,TabCom,E$1,FALSE)</f>
        <v>1</v>
      </c>
      <c r="F13" s="16" t="str">
        <f>VLOOKUP($A13,TabCom,F$1,FALSE)</f>
        <v>08</v>
      </c>
      <c r="G13" s="16" t="str">
        <f>VLOOKUP($A13,TabCom,G$1,FALSE)</f>
        <v>081</v>
      </c>
      <c r="H13" s="18" t="str">
        <f>VLOOKUP($A13,TabCom,H$1,FALSE)</f>
        <v>Boissy-le-Sec</v>
      </c>
      <c r="I13" s="19">
        <f>VLOOKUP($A13,TabCom,I$1,FALSE)</f>
        <v>689</v>
      </c>
      <c r="J13" s="19">
        <f>VLOOKUP($A13,TabCom,J$1,FALSE)</f>
        <v>17</v>
      </c>
      <c r="K13" s="19">
        <f>VLOOKUP($A13,TabCom,K$1,FALSE)</f>
        <v>706</v>
      </c>
      <c r="L13" s="17"/>
    </row>
    <row r="14" spans="1:12" ht="16.05" customHeight="1" x14ac:dyDescent="0.25">
      <c r="A14" s="11" t="s">
        <v>120</v>
      </c>
      <c r="B14" s="16" t="str">
        <f>VLOOKUP($A14,TabCom,B$1,FALSE)</f>
        <v>11</v>
      </c>
      <c r="C14" s="16" t="str">
        <f>VLOOKUP($A14,TabCom,C$1,FALSE)</f>
        <v>Île-de-France</v>
      </c>
      <c r="D14" s="16" t="str">
        <f>VLOOKUP($A14,TabCom,D$1,FALSE)</f>
        <v>91</v>
      </c>
      <c r="E14" s="16" t="str">
        <f>VLOOKUP($A14,TabCom,E$1,FALSE)</f>
        <v>1</v>
      </c>
      <c r="F14" s="16" t="str">
        <f>VLOOKUP($A14,TabCom,F$1,FALSE)</f>
        <v>08</v>
      </c>
      <c r="G14" s="16" t="str">
        <f>VLOOKUP($A14,TabCom,G$1,FALSE)</f>
        <v>098</v>
      </c>
      <c r="H14" s="18" t="str">
        <f>VLOOKUP($A14,TabCom,H$1,FALSE)</f>
        <v>Boutervilliers</v>
      </c>
      <c r="I14" s="19">
        <f>VLOOKUP($A14,TabCom,I$1,FALSE)</f>
        <v>426</v>
      </c>
      <c r="J14" s="19">
        <f>VLOOKUP($A14,TabCom,J$1,FALSE)</f>
        <v>5</v>
      </c>
      <c r="K14" s="19">
        <f>VLOOKUP($A14,TabCom,K$1,FALSE)</f>
        <v>431</v>
      </c>
      <c r="L14" s="17"/>
    </row>
    <row r="15" spans="1:12" ht="16.05" customHeight="1" x14ac:dyDescent="0.25">
      <c r="A15" s="11" t="s">
        <v>131</v>
      </c>
      <c r="B15" s="16" t="str">
        <f>VLOOKUP($A15,TabCom,B$1,FALSE)</f>
        <v>11</v>
      </c>
      <c r="C15" s="16" t="str">
        <f>VLOOKUP($A15,TabCom,C$1,FALSE)</f>
        <v>Île-de-France</v>
      </c>
      <c r="D15" s="16" t="str">
        <f>VLOOKUP($A15,TabCom,D$1,FALSE)</f>
        <v>91</v>
      </c>
      <c r="E15" s="16" t="str">
        <f>VLOOKUP($A15,TabCom,E$1,FALSE)</f>
        <v>1</v>
      </c>
      <c r="F15" s="16" t="str">
        <f>VLOOKUP($A15,TabCom,F$1,FALSE)</f>
        <v>08</v>
      </c>
      <c r="G15" s="16" t="str">
        <f>VLOOKUP($A15,TabCom,G$1,FALSE)</f>
        <v>109</v>
      </c>
      <c r="H15" s="18" t="str">
        <f>VLOOKUP($A15,TabCom,H$1,FALSE)</f>
        <v>Brières-les-Scellés</v>
      </c>
      <c r="I15" s="19">
        <f>VLOOKUP($A15,TabCom,I$1,FALSE)</f>
        <v>1260</v>
      </c>
      <c r="J15" s="19">
        <f>VLOOKUP($A15,TabCom,J$1,FALSE)</f>
        <v>9</v>
      </c>
      <c r="K15" s="19">
        <f>VLOOKUP($A15,TabCom,K$1,FALSE)</f>
        <v>1269</v>
      </c>
      <c r="L15" s="17"/>
    </row>
    <row r="16" spans="1:12" ht="16.05" customHeight="1" x14ac:dyDescent="0.25">
      <c r="A16" s="11" t="s">
        <v>148</v>
      </c>
      <c r="B16" s="16" t="str">
        <f>VLOOKUP($A16,TabCom,B$1,FALSE)</f>
        <v>11</v>
      </c>
      <c r="C16" s="16" t="str">
        <f>VLOOKUP($A16,TabCom,C$1,FALSE)</f>
        <v>Île-de-France</v>
      </c>
      <c r="D16" s="16" t="str">
        <f>VLOOKUP($A16,TabCom,D$1,FALSE)</f>
        <v>91</v>
      </c>
      <c r="E16" s="16" t="str">
        <f>VLOOKUP($A16,TabCom,E$1,FALSE)</f>
        <v>1</v>
      </c>
      <c r="F16" s="16" t="str">
        <f>VLOOKUP($A16,TabCom,F$1,FALSE)</f>
        <v>08</v>
      </c>
      <c r="G16" s="16" t="str">
        <f>VLOOKUP($A16,TabCom,G$1,FALSE)</f>
        <v>130</v>
      </c>
      <c r="H16" s="18" t="str">
        <f>VLOOKUP($A16,TabCom,H$1,FALSE)</f>
        <v>Chalo-Saint-Mars</v>
      </c>
      <c r="I16" s="19">
        <f>VLOOKUP($A16,TabCom,I$1,FALSE)</f>
        <v>1026</v>
      </c>
      <c r="J16" s="19">
        <f>VLOOKUP($A16,TabCom,J$1,FALSE)</f>
        <v>28</v>
      </c>
      <c r="K16" s="19">
        <f>VLOOKUP($A16,TabCom,K$1,FALSE)</f>
        <v>1054</v>
      </c>
      <c r="L16" s="17"/>
    </row>
    <row r="17" spans="1:12" ht="16.05" customHeight="1" x14ac:dyDescent="0.25">
      <c r="A17" s="11" t="s">
        <v>150</v>
      </c>
      <c r="B17" s="16" t="str">
        <f>VLOOKUP($A17,TabCom,B$1,FALSE)</f>
        <v>11</v>
      </c>
      <c r="C17" s="16" t="str">
        <f>VLOOKUP($A17,TabCom,C$1,FALSE)</f>
        <v>Île-de-France</v>
      </c>
      <c r="D17" s="16" t="str">
        <f>VLOOKUP($A17,TabCom,D$1,FALSE)</f>
        <v>91</v>
      </c>
      <c r="E17" s="16" t="str">
        <f>VLOOKUP($A17,TabCom,E$1,FALSE)</f>
        <v>1</v>
      </c>
      <c r="F17" s="16" t="str">
        <f>VLOOKUP($A17,TabCom,F$1,FALSE)</f>
        <v>08</v>
      </c>
      <c r="G17" s="16" t="str">
        <f>VLOOKUP($A17,TabCom,G$1,FALSE)</f>
        <v>131</v>
      </c>
      <c r="H17" s="18" t="str">
        <f>VLOOKUP($A17,TabCom,H$1,FALSE)</f>
        <v>Chalou-Moulineux</v>
      </c>
      <c r="I17" s="19">
        <f>VLOOKUP($A17,TabCom,I$1,FALSE)</f>
        <v>404</v>
      </c>
      <c r="J17" s="19">
        <f>VLOOKUP($A17,TabCom,J$1,FALSE)</f>
        <v>8</v>
      </c>
      <c r="K17" s="19">
        <f>VLOOKUP($A17,TabCom,K$1,FALSE)</f>
        <v>412</v>
      </c>
      <c r="L17" s="17"/>
    </row>
    <row r="18" spans="1:12" ht="16.05" customHeight="1" x14ac:dyDescent="0.25">
      <c r="A18" s="11" t="s">
        <v>170</v>
      </c>
      <c r="B18" s="16" t="str">
        <f>VLOOKUP($A18,TabCom,B$1,FALSE)</f>
        <v>11</v>
      </c>
      <c r="C18" s="16" t="str">
        <f>VLOOKUP($A18,TabCom,C$1,FALSE)</f>
        <v>Île-de-France</v>
      </c>
      <c r="D18" s="16" t="str">
        <f>VLOOKUP($A18,TabCom,D$1,FALSE)</f>
        <v>91</v>
      </c>
      <c r="E18" s="16" t="str">
        <f>VLOOKUP($A18,TabCom,E$1,FALSE)</f>
        <v>1</v>
      </c>
      <c r="F18" s="16" t="str">
        <f>VLOOKUP($A18,TabCom,F$1,FALSE)</f>
        <v>08</v>
      </c>
      <c r="G18" s="16" t="str">
        <f>VLOOKUP($A18,TabCom,G$1,FALSE)</f>
        <v>613</v>
      </c>
      <c r="H18" s="18" t="str">
        <f>VLOOKUP($A18,TabCom,H$1,FALSE)</f>
        <v>Congerville-Thionville</v>
      </c>
      <c r="I18" s="19">
        <f>VLOOKUP($A18,TabCom,I$1,FALSE)</f>
        <v>216</v>
      </c>
      <c r="J18" s="19">
        <f>VLOOKUP($A18,TabCom,J$1,FALSE)</f>
        <v>8</v>
      </c>
      <c r="K18" s="19">
        <f>VLOOKUP($A18,TabCom,K$1,FALSE)</f>
        <v>224</v>
      </c>
      <c r="L18" s="17"/>
    </row>
    <row r="19" spans="1:12" ht="16.05" customHeight="1" x14ac:dyDescent="0.25">
      <c r="A19" s="11" t="s">
        <v>209</v>
      </c>
      <c r="B19" s="16" t="str">
        <f>VLOOKUP($A19,TabCom,B$1,FALSE)</f>
        <v>11</v>
      </c>
      <c r="C19" s="16" t="str">
        <f>VLOOKUP($A19,TabCom,C$1,FALSE)</f>
        <v>Île-de-France</v>
      </c>
      <c r="D19" s="16" t="str">
        <f>VLOOKUP($A19,TabCom,D$1,FALSE)</f>
        <v>91</v>
      </c>
      <c r="E19" s="16" t="str">
        <f>VLOOKUP($A19,TabCom,E$1,FALSE)</f>
        <v>1</v>
      </c>
      <c r="F19" s="16" t="str">
        <f>VLOOKUP($A19,TabCom,F$1,FALSE)</f>
        <v>08</v>
      </c>
      <c r="G19" s="16" t="str">
        <f>VLOOKUP($A19,TabCom,G$1,FALSE)</f>
        <v>240</v>
      </c>
      <c r="H19" s="18" t="str">
        <f>VLOOKUP($A19,TabCom,H$1,FALSE)</f>
        <v>Fontaine-la-Rivière</v>
      </c>
      <c r="I19" s="19">
        <f>VLOOKUP($A19,TabCom,I$1,FALSE)</f>
        <v>182</v>
      </c>
      <c r="J19" s="19">
        <f>VLOOKUP($A19,TabCom,J$1,FALSE)</f>
        <v>4</v>
      </c>
      <c r="K19" s="19">
        <f>VLOOKUP($A19,TabCom,K$1,FALSE)</f>
        <v>186</v>
      </c>
      <c r="L19" s="17"/>
    </row>
    <row r="20" spans="1:12" ht="16.05" customHeight="1" x14ac:dyDescent="0.25">
      <c r="A20" s="11" t="s">
        <v>236</v>
      </c>
      <c r="B20" s="16" t="str">
        <f>VLOOKUP($A20,TabCom,B$1,FALSE)</f>
        <v>11</v>
      </c>
      <c r="C20" s="16" t="str">
        <f>VLOOKUP($A20,TabCom,C$1,FALSE)</f>
        <v>Île-de-France</v>
      </c>
      <c r="D20" s="16" t="str">
        <f>VLOOKUP($A20,TabCom,D$1,FALSE)</f>
        <v>91</v>
      </c>
      <c r="E20" s="16" t="str">
        <f>VLOOKUP($A20,TabCom,E$1,FALSE)</f>
        <v>1</v>
      </c>
      <c r="F20" s="16" t="str">
        <f>VLOOKUP($A20,TabCom,F$1,FALSE)</f>
        <v>08</v>
      </c>
      <c r="G20" s="16" t="str">
        <f>VLOOKUP($A20,TabCom,G$1,FALSE)</f>
        <v>294</v>
      </c>
      <c r="H20" s="18" t="str">
        <f>VLOOKUP($A20,TabCom,H$1,FALSE)</f>
        <v>Guillerval</v>
      </c>
      <c r="I20" s="19">
        <f>VLOOKUP($A20,TabCom,I$1,FALSE)</f>
        <v>814</v>
      </c>
      <c r="J20" s="19">
        <f>VLOOKUP($A20,TabCom,J$1,FALSE)</f>
        <v>11</v>
      </c>
      <c r="K20" s="19">
        <f>VLOOKUP($A20,TabCom,K$1,FALSE)</f>
        <v>825</v>
      </c>
      <c r="L20" s="17"/>
    </row>
    <row r="21" spans="1:12" ht="16.05" customHeight="1" x14ac:dyDescent="0.25">
      <c r="A21" s="11" t="s">
        <v>248</v>
      </c>
      <c r="B21" s="16" t="str">
        <f>VLOOKUP($A21,TabCom,B$1,FALSE)</f>
        <v>11</v>
      </c>
      <c r="C21" s="16" t="str">
        <f>VLOOKUP($A21,TabCom,C$1,FALSE)</f>
        <v>Île-de-France</v>
      </c>
      <c r="D21" s="16" t="str">
        <f>VLOOKUP($A21,TabCom,D$1,FALSE)</f>
        <v>91</v>
      </c>
      <c r="E21" s="16" t="str">
        <f>VLOOKUP($A21,TabCom,E$1,FALSE)</f>
        <v>1</v>
      </c>
      <c r="F21" s="16" t="str">
        <f>VLOOKUP($A21,TabCom,F$1,FALSE)</f>
        <v>01</v>
      </c>
      <c r="G21" s="16" t="str">
        <f>VLOOKUP($A21,TabCom,G$1,FALSE)</f>
        <v>330</v>
      </c>
      <c r="H21" s="18" t="str">
        <f>VLOOKUP($A21,TabCom,H$1,FALSE)</f>
        <v>Lardy</v>
      </c>
      <c r="I21" s="19">
        <f>VLOOKUP($A21,TabCom,I$1,FALSE)</f>
        <v>5483</v>
      </c>
      <c r="J21" s="19">
        <f>VLOOKUP($A21,TabCom,J$1,FALSE)</f>
        <v>102</v>
      </c>
      <c r="K21" s="19">
        <f>VLOOKUP($A21,TabCom,K$1,FALSE)</f>
        <v>5585</v>
      </c>
      <c r="L21" s="17"/>
    </row>
    <row r="22" spans="1:12" ht="16.05" customHeight="1" x14ac:dyDescent="0.25">
      <c r="A22" s="11" t="s">
        <v>289</v>
      </c>
      <c r="B22" s="16" t="str">
        <f>VLOOKUP($A22,TabCom,B$1,FALSE)</f>
        <v>11</v>
      </c>
      <c r="C22" s="16" t="str">
        <f>VLOOKUP($A22,TabCom,C$1,FALSE)</f>
        <v>Île-de-France</v>
      </c>
      <c r="D22" s="16" t="str">
        <f>VLOOKUP($A22,TabCom,D$1,FALSE)</f>
        <v>91</v>
      </c>
      <c r="E22" s="16" t="str">
        <f>VLOOKUP($A22,TabCom,E$1,FALSE)</f>
        <v>1</v>
      </c>
      <c r="F22" s="16" t="str">
        <f>VLOOKUP($A22,TabCom,F$1,FALSE)</f>
        <v>08</v>
      </c>
      <c r="G22" s="16" t="str">
        <f>VLOOKUP($A22,TabCom,G$1,FALSE)</f>
        <v>414</v>
      </c>
      <c r="H22" s="18" t="str">
        <f>VLOOKUP($A22,TabCom,H$1,FALSE)</f>
        <v>Monnerville</v>
      </c>
      <c r="I22" s="19">
        <f>VLOOKUP($A22,TabCom,I$1,FALSE)</f>
        <v>382</v>
      </c>
      <c r="J22" s="19">
        <f>VLOOKUP($A22,TabCom,J$1,FALSE)</f>
        <v>5</v>
      </c>
      <c r="K22" s="19">
        <f>VLOOKUP($A22,TabCom,K$1,FALSE)</f>
        <v>387</v>
      </c>
      <c r="L22" s="17"/>
    </row>
    <row r="23" spans="1:12" ht="16.05" customHeight="1" x14ac:dyDescent="0.25">
      <c r="A23" s="11" t="s">
        <v>298</v>
      </c>
      <c r="B23" s="16" t="str">
        <f>VLOOKUP($A23,TabCom,B$1,FALSE)</f>
        <v>11</v>
      </c>
      <c r="C23" s="16" t="str">
        <f>VLOOKUP($A23,TabCom,C$1,FALSE)</f>
        <v>Île-de-France</v>
      </c>
      <c r="D23" s="16" t="str">
        <f>VLOOKUP($A23,TabCom,D$1,FALSE)</f>
        <v>91</v>
      </c>
      <c r="E23" s="16" t="str">
        <f>VLOOKUP($A23,TabCom,E$1,FALSE)</f>
        <v>1</v>
      </c>
      <c r="F23" s="16" t="str">
        <f>VLOOKUP($A23,TabCom,F$1,FALSE)</f>
        <v>08</v>
      </c>
      <c r="G23" s="16" t="str">
        <f>VLOOKUP($A23,TabCom,G$1,FALSE)</f>
        <v>433</v>
      </c>
      <c r="H23" s="18" t="str">
        <f>VLOOKUP($A23,TabCom,H$1,FALSE)</f>
        <v>Morigny-Champigny</v>
      </c>
      <c r="I23" s="19">
        <f>VLOOKUP($A23,TabCom,I$1,FALSE)</f>
        <v>4346</v>
      </c>
      <c r="J23" s="19">
        <f>VLOOKUP($A23,TabCom,J$1,FALSE)</f>
        <v>106</v>
      </c>
      <c r="K23" s="19">
        <f>VLOOKUP($A23,TabCom,K$1,FALSE)</f>
        <v>4452</v>
      </c>
      <c r="L23" s="17"/>
    </row>
    <row r="24" spans="1:12" ht="16.05" customHeight="1" x14ac:dyDescent="0.25">
      <c r="A24" s="11" t="s">
        <v>316</v>
      </c>
      <c r="B24" s="16" t="str">
        <f>VLOOKUP($A24,TabCom,B$1,FALSE)</f>
        <v>11</v>
      </c>
      <c r="C24" s="16" t="str">
        <f>VLOOKUP($A24,TabCom,C$1,FALSE)</f>
        <v>Île-de-France</v>
      </c>
      <c r="D24" s="16" t="str">
        <f>VLOOKUP($A24,TabCom,D$1,FALSE)</f>
        <v>91</v>
      </c>
      <c r="E24" s="16" t="str">
        <f>VLOOKUP($A24,TabCom,E$1,FALSE)</f>
        <v>1</v>
      </c>
      <c r="F24" s="16" t="str">
        <f>VLOOKUP($A24,TabCom,F$1,FALSE)</f>
        <v>08</v>
      </c>
      <c r="G24" s="16" t="str">
        <f>VLOOKUP($A24,TabCom,G$1,FALSE)</f>
        <v>469</v>
      </c>
      <c r="H24" s="18" t="str">
        <f>VLOOKUP($A24,TabCom,H$1,FALSE)</f>
        <v>Ormoy-la-Rivière</v>
      </c>
      <c r="I24" s="19">
        <f>VLOOKUP($A24,TabCom,I$1,FALSE)</f>
        <v>911</v>
      </c>
      <c r="J24" s="19">
        <f>VLOOKUP($A24,TabCom,J$1,FALSE)</f>
        <v>49</v>
      </c>
      <c r="K24" s="19">
        <f>VLOOKUP($A24,TabCom,K$1,FALSE)</f>
        <v>960</v>
      </c>
      <c r="L24" s="17"/>
    </row>
    <row r="25" spans="1:12" ht="16.05" customHeight="1" x14ac:dyDescent="0.25">
      <c r="A25" s="11" t="s">
        <v>335</v>
      </c>
      <c r="B25" s="16" t="str">
        <f>VLOOKUP($A25,TabCom,B$1,FALSE)</f>
        <v>11</v>
      </c>
      <c r="C25" s="16" t="str">
        <f>VLOOKUP($A25,TabCom,C$1,FALSE)</f>
        <v>Île-de-France</v>
      </c>
      <c r="D25" s="16" t="str">
        <f>VLOOKUP($A25,TabCom,D$1,FALSE)</f>
        <v>91</v>
      </c>
      <c r="E25" s="16" t="str">
        <f>VLOOKUP($A25,TabCom,E$1,FALSE)</f>
        <v>1</v>
      </c>
      <c r="F25" s="16" t="str">
        <f>VLOOKUP($A25,TabCom,F$1,FALSE)</f>
        <v>08</v>
      </c>
      <c r="G25" s="16" t="str">
        <f>VLOOKUP($A25,TabCom,G$1,FALSE)</f>
        <v>511</v>
      </c>
      <c r="H25" s="18" t="str">
        <f>VLOOKUP($A25,TabCom,H$1,FALSE)</f>
        <v>Pussay</v>
      </c>
      <c r="I25" s="19">
        <f>VLOOKUP($A25,TabCom,I$1,FALSE)</f>
        <v>2106</v>
      </c>
      <c r="J25" s="19">
        <f>VLOOKUP($A25,TabCom,J$1,FALSE)</f>
        <v>29</v>
      </c>
      <c r="K25" s="19">
        <f>VLOOKUP($A25,TabCom,K$1,FALSE)</f>
        <v>2135</v>
      </c>
      <c r="L25" s="17"/>
    </row>
    <row r="26" spans="1:12" ht="16.05" customHeight="1" x14ac:dyDescent="0.25">
      <c r="A26" s="11" t="s">
        <v>346</v>
      </c>
      <c r="B26" s="16" t="str">
        <f>VLOOKUP($A26,TabCom,B$1,FALSE)</f>
        <v>11</v>
      </c>
      <c r="C26" s="16" t="str">
        <f>VLOOKUP($A26,TabCom,C$1,FALSE)</f>
        <v>Île-de-France</v>
      </c>
      <c r="D26" s="16" t="str">
        <f>VLOOKUP($A26,TabCom,D$1,FALSE)</f>
        <v>91</v>
      </c>
      <c r="E26" s="16" t="str">
        <f>VLOOKUP($A26,TabCom,E$1,FALSE)</f>
        <v>1</v>
      </c>
      <c r="F26" s="16" t="str">
        <f>VLOOKUP($A26,TabCom,F$1,FALSE)</f>
        <v>08</v>
      </c>
      <c r="G26" s="16" t="str">
        <f>VLOOKUP($A26,TabCom,G$1,FALSE)</f>
        <v>533</v>
      </c>
      <c r="H26" s="18" t="str">
        <f>VLOOKUP($A26,TabCom,H$1,FALSE)</f>
        <v>Saclas</v>
      </c>
      <c r="I26" s="19">
        <f>VLOOKUP($A26,TabCom,I$1,FALSE)</f>
        <v>1859</v>
      </c>
      <c r="J26" s="19">
        <f>VLOOKUP($A26,TabCom,J$1,FALSE)</f>
        <v>24</v>
      </c>
      <c r="K26" s="19">
        <f>VLOOKUP($A26,TabCom,K$1,FALSE)</f>
        <v>1883</v>
      </c>
      <c r="L26" s="17"/>
    </row>
    <row r="27" spans="1:12" ht="16.05" customHeight="1" x14ac:dyDescent="0.25">
      <c r="A27" s="11" t="s">
        <v>354</v>
      </c>
      <c r="B27" s="16" t="str">
        <f>VLOOKUP($A27,TabCom,B$1,FALSE)</f>
        <v>11</v>
      </c>
      <c r="C27" s="16" t="str">
        <f>VLOOKUP($A27,TabCom,C$1,FALSE)</f>
        <v>Île-de-France</v>
      </c>
      <c r="D27" s="16" t="str">
        <f>VLOOKUP($A27,TabCom,D$1,FALSE)</f>
        <v>91</v>
      </c>
      <c r="E27" s="16" t="str">
        <f>VLOOKUP($A27,TabCom,E$1,FALSE)</f>
        <v>1</v>
      </c>
      <c r="F27" s="16" t="str">
        <f>VLOOKUP($A27,TabCom,F$1,FALSE)</f>
        <v>08</v>
      </c>
      <c r="G27" s="16" t="str">
        <f>VLOOKUP($A27,TabCom,G$1,FALSE)</f>
        <v>544</v>
      </c>
      <c r="H27" s="18" t="str">
        <f>VLOOKUP($A27,TabCom,H$1,FALSE)</f>
        <v>Saint-Cyr-la-Rivière</v>
      </c>
      <c r="I27" s="19">
        <f>VLOOKUP($A27,TabCom,I$1,FALSE)</f>
        <v>524</v>
      </c>
      <c r="J27" s="19">
        <f>VLOOKUP($A27,TabCom,J$1,FALSE)</f>
        <v>9</v>
      </c>
      <c r="K27" s="19">
        <f>VLOOKUP($A27,TabCom,K$1,FALSE)</f>
        <v>533</v>
      </c>
      <c r="L27" s="17"/>
    </row>
    <row r="28" spans="1:12" ht="16.05" customHeight="1" x14ac:dyDescent="0.25">
      <c r="A28" s="11" t="s">
        <v>364</v>
      </c>
      <c r="B28" s="16" t="str">
        <f>VLOOKUP($A28,TabCom,B$1,FALSE)</f>
        <v>11</v>
      </c>
      <c r="C28" s="16" t="str">
        <f>VLOOKUP($A28,TabCom,C$1,FALSE)</f>
        <v>Île-de-France</v>
      </c>
      <c r="D28" s="16" t="str">
        <f>VLOOKUP($A28,TabCom,D$1,FALSE)</f>
        <v>91</v>
      </c>
      <c r="E28" s="16" t="str">
        <f>VLOOKUP($A28,TabCom,E$1,FALSE)</f>
        <v>1</v>
      </c>
      <c r="F28" s="16" t="str">
        <f>VLOOKUP($A28,TabCom,F$1,FALSE)</f>
        <v>08</v>
      </c>
      <c r="G28" s="16" t="str">
        <f>VLOOKUP($A28,TabCom,G$1,FALSE)</f>
        <v>556</v>
      </c>
      <c r="H28" s="18" t="str">
        <f>VLOOKUP($A28,TabCom,H$1,FALSE)</f>
        <v>Saint-Hilaire</v>
      </c>
      <c r="I28" s="19">
        <f>VLOOKUP($A28,TabCom,I$1,FALSE)</f>
        <v>410</v>
      </c>
      <c r="J28" s="19">
        <f>VLOOKUP($A28,TabCom,J$1,FALSE)</f>
        <v>9</v>
      </c>
      <c r="K28" s="19">
        <f>VLOOKUP($A28,TabCom,K$1,FALSE)</f>
        <v>419</v>
      </c>
      <c r="L28" s="17"/>
    </row>
    <row r="29" spans="1:12" s="22" customFormat="1" x14ac:dyDescent="0.25">
      <c r="A29" s="21" t="str">
        <f>CONCATENATE(COUNTA(A10:A28)," communes")</f>
        <v>19 communes</v>
      </c>
      <c r="H29" s="22" t="str">
        <f>CONCATENATE("TOTAL S.E.D.R.E.   (",$A29,")")</f>
        <v>TOTAL S.E.D.R.E.   (19 communes)</v>
      </c>
      <c r="I29" s="23">
        <f>SUM(I10:I28)</f>
        <v>22007</v>
      </c>
      <c r="J29" s="23">
        <f>SUM(J10:J28)</f>
        <v>443</v>
      </c>
      <c r="K29" s="23">
        <f>SUM(K10:K28)</f>
        <v>22450</v>
      </c>
    </row>
  </sheetData>
  <sheetProtection sheet="1" objects="1" scenarios="1"/>
  <mergeCells count="7">
    <mergeCell ref="B8:K8"/>
    <mergeCell ref="B2:L2"/>
    <mergeCell ref="B3:L3"/>
    <mergeCell ref="B4:L4"/>
    <mergeCell ref="B5:L5"/>
    <mergeCell ref="B6:L6"/>
    <mergeCell ref="C7:L7"/>
  </mergeCells>
  <printOptions horizontalCentered="1" verticalCentered="1"/>
  <pageMargins left="0.19685039370078741" right="0.19685039370078741" top="0" bottom="0" header="0.51181102362204722" footer="0.51181102362204722"/>
  <pageSetup scale="78" fitToHeight="9" pageOrder="overThenDown"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A496B-2A8F-41D0-9EC4-2E8894BB5F10}">
  <sheetPr>
    <pageSetUpPr fitToPage="1"/>
  </sheetPr>
  <dimension ref="A1:L15"/>
  <sheetViews>
    <sheetView workbookViewId="0">
      <pane ySplit="9" topLeftCell="A10" activePane="bottomLeft" state="frozen"/>
      <selection pane="bottomLeft" activeCell="H28" sqref="H28"/>
    </sheetView>
  </sheetViews>
  <sheetFormatPr baseColWidth="10" defaultColWidth="8.88671875" defaultRowHeight="13.2" x14ac:dyDescent="0.25"/>
  <cols>
    <col min="1" max="1" width="19.77734375" style="11" hidden="1" customWidth="1"/>
    <col min="2" max="2" width="6.77734375" style="12" customWidth="1"/>
    <col min="3" max="3" width="25.21875" style="12" customWidth="1"/>
    <col min="4" max="4" width="11.77734375" style="12" customWidth="1"/>
    <col min="5" max="5" width="13.44140625" style="12" customWidth="1"/>
    <col min="6" max="6" width="8.44140625" style="12" customWidth="1"/>
    <col min="7" max="7" width="9.77734375" style="12" customWidth="1"/>
    <col min="8" max="8" width="32" style="12" customWidth="1"/>
    <col min="9" max="9" width="11.77734375" style="12" customWidth="1"/>
    <col min="10" max="10" width="13.44140625" style="12" customWidth="1"/>
    <col min="11" max="11" width="11.77734375" style="12" customWidth="1"/>
    <col min="12" max="12" width="38.6640625" style="12" customWidth="1"/>
    <col min="13" max="256" width="8.88671875" style="12"/>
    <col min="257" max="257" width="8.88671875" style="12" customWidth="1"/>
    <col min="258" max="258" width="11.77734375" style="12" customWidth="1"/>
    <col min="259" max="259" width="25.21875" style="12" customWidth="1"/>
    <col min="260" max="260" width="11.77734375" style="12" customWidth="1"/>
    <col min="261" max="261" width="13.44140625" style="12" customWidth="1"/>
    <col min="262" max="262" width="8.44140625" style="12" customWidth="1"/>
    <col min="263" max="263" width="13.44140625" style="12" customWidth="1"/>
    <col min="264" max="264" width="42" style="12" customWidth="1"/>
    <col min="265" max="265" width="11.77734375" style="12" customWidth="1"/>
    <col min="266" max="266" width="13.44140625" style="12" customWidth="1"/>
    <col min="267" max="267" width="11.77734375" style="12" customWidth="1"/>
    <col min="268" max="268" width="38.6640625" style="12" customWidth="1"/>
    <col min="269" max="512" width="8.88671875" style="12"/>
    <col min="513" max="513" width="8.88671875" style="12" customWidth="1"/>
    <col min="514" max="514" width="11.77734375" style="12" customWidth="1"/>
    <col min="515" max="515" width="25.21875" style="12" customWidth="1"/>
    <col min="516" max="516" width="11.77734375" style="12" customWidth="1"/>
    <col min="517" max="517" width="13.44140625" style="12" customWidth="1"/>
    <col min="518" max="518" width="8.44140625" style="12" customWidth="1"/>
    <col min="519" max="519" width="13.44140625" style="12" customWidth="1"/>
    <col min="520" max="520" width="42" style="12" customWidth="1"/>
    <col min="521" max="521" width="11.77734375" style="12" customWidth="1"/>
    <col min="522" max="522" width="13.44140625" style="12" customWidth="1"/>
    <col min="523" max="523" width="11.77734375" style="12" customWidth="1"/>
    <col min="524" max="524" width="38.6640625" style="12" customWidth="1"/>
    <col min="525" max="768" width="8.88671875" style="12"/>
    <col min="769" max="769" width="8.88671875" style="12" customWidth="1"/>
    <col min="770" max="770" width="11.77734375" style="12" customWidth="1"/>
    <col min="771" max="771" width="25.21875" style="12" customWidth="1"/>
    <col min="772" max="772" width="11.77734375" style="12" customWidth="1"/>
    <col min="773" max="773" width="13.44140625" style="12" customWidth="1"/>
    <col min="774" max="774" width="8.44140625" style="12" customWidth="1"/>
    <col min="775" max="775" width="13.44140625" style="12" customWidth="1"/>
    <col min="776" max="776" width="42" style="12" customWidth="1"/>
    <col min="777" max="777" width="11.77734375" style="12" customWidth="1"/>
    <col min="778" max="778" width="13.44140625" style="12" customWidth="1"/>
    <col min="779" max="779" width="11.77734375" style="12" customWidth="1"/>
    <col min="780" max="780" width="38.6640625" style="12" customWidth="1"/>
    <col min="781" max="1024" width="8.88671875" style="12"/>
    <col min="1025" max="1025" width="8.88671875" style="12" customWidth="1"/>
    <col min="1026" max="1026" width="11.77734375" style="12" customWidth="1"/>
    <col min="1027" max="1027" width="25.21875" style="12" customWidth="1"/>
    <col min="1028" max="1028" width="11.77734375" style="12" customWidth="1"/>
    <col min="1029" max="1029" width="13.44140625" style="12" customWidth="1"/>
    <col min="1030" max="1030" width="8.44140625" style="12" customWidth="1"/>
    <col min="1031" max="1031" width="13.44140625" style="12" customWidth="1"/>
    <col min="1032" max="1032" width="42" style="12" customWidth="1"/>
    <col min="1033" max="1033" width="11.77734375" style="12" customWidth="1"/>
    <col min="1034" max="1034" width="13.44140625" style="12" customWidth="1"/>
    <col min="1035" max="1035" width="11.77734375" style="12" customWidth="1"/>
    <col min="1036" max="1036" width="38.6640625" style="12" customWidth="1"/>
    <col min="1037" max="1280" width="8.88671875" style="12"/>
    <col min="1281" max="1281" width="8.88671875" style="12" customWidth="1"/>
    <col min="1282" max="1282" width="11.77734375" style="12" customWidth="1"/>
    <col min="1283" max="1283" width="25.21875" style="12" customWidth="1"/>
    <col min="1284" max="1284" width="11.77734375" style="12" customWidth="1"/>
    <col min="1285" max="1285" width="13.44140625" style="12" customWidth="1"/>
    <col min="1286" max="1286" width="8.44140625" style="12" customWidth="1"/>
    <col min="1287" max="1287" width="13.44140625" style="12" customWidth="1"/>
    <col min="1288" max="1288" width="42" style="12" customWidth="1"/>
    <col min="1289" max="1289" width="11.77734375" style="12" customWidth="1"/>
    <col min="1290" max="1290" width="13.44140625" style="12" customWidth="1"/>
    <col min="1291" max="1291" width="11.77734375" style="12" customWidth="1"/>
    <col min="1292" max="1292" width="38.6640625" style="12" customWidth="1"/>
    <col min="1293" max="1536" width="8.88671875" style="12"/>
    <col min="1537" max="1537" width="8.88671875" style="12" customWidth="1"/>
    <col min="1538" max="1538" width="11.77734375" style="12" customWidth="1"/>
    <col min="1539" max="1539" width="25.21875" style="12" customWidth="1"/>
    <col min="1540" max="1540" width="11.77734375" style="12" customWidth="1"/>
    <col min="1541" max="1541" width="13.44140625" style="12" customWidth="1"/>
    <col min="1542" max="1542" width="8.44140625" style="12" customWidth="1"/>
    <col min="1543" max="1543" width="13.44140625" style="12" customWidth="1"/>
    <col min="1544" max="1544" width="42" style="12" customWidth="1"/>
    <col min="1545" max="1545" width="11.77734375" style="12" customWidth="1"/>
    <col min="1546" max="1546" width="13.44140625" style="12" customWidth="1"/>
    <col min="1547" max="1547" width="11.77734375" style="12" customWidth="1"/>
    <col min="1548" max="1548" width="38.6640625" style="12" customWidth="1"/>
    <col min="1549" max="1792" width="8.88671875" style="12"/>
    <col min="1793" max="1793" width="8.88671875" style="12" customWidth="1"/>
    <col min="1794" max="1794" width="11.77734375" style="12" customWidth="1"/>
    <col min="1795" max="1795" width="25.21875" style="12" customWidth="1"/>
    <col min="1796" max="1796" width="11.77734375" style="12" customWidth="1"/>
    <col min="1797" max="1797" width="13.44140625" style="12" customWidth="1"/>
    <col min="1798" max="1798" width="8.44140625" style="12" customWidth="1"/>
    <col min="1799" max="1799" width="13.44140625" style="12" customWidth="1"/>
    <col min="1800" max="1800" width="42" style="12" customWidth="1"/>
    <col min="1801" max="1801" width="11.77734375" style="12" customWidth="1"/>
    <col min="1802" max="1802" width="13.44140625" style="12" customWidth="1"/>
    <col min="1803" max="1803" width="11.77734375" style="12" customWidth="1"/>
    <col min="1804" max="1804" width="38.6640625" style="12" customWidth="1"/>
    <col min="1805" max="2048" width="8.88671875" style="12"/>
    <col min="2049" max="2049" width="8.88671875" style="12" customWidth="1"/>
    <col min="2050" max="2050" width="11.77734375" style="12" customWidth="1"/>
    <col min="2051" max="2051" width="25.21875" style="12" customWidth="1"/>
    <col min="2052" max="2052" width="11.77734375" style="12" customWidth="1"/>
    <col min="2053" max="2053" width="13.44140625" style="12" customWidth="1"/>
    <col min="2054" max="2054" width="8.44140625" style="12" customWidth="1"/>
    <col min="2055" max="2055" width="13.44140625" style="12" customWidth="1"/>
    <col min="2056" max="2056" width="42" style="12" customWidth="1"/>
    <col min="2057" max="2057" width="11.77734375" style="12" customWidth="1"/>
    <col min="2058" max="2058" width="13.44140625" style="12" customWidth="1"/>
    <col min="2059" max="2059" width="11.77734375" style="12" customWidth="1"/>
    <col min="2060" max="2060" width="38.6640625" style="12" customWidth="1"/>
    <col min="2061" max="2304" width="8.88671875" style="12"/>
    <col min="2305" max="2305" width="8.88671875" style="12" customWidth="1"/>
    <col min="2306" max="2306" width="11.77734375" style="12" customWidth="1"/>
    <col min="2307" max="2307" width="25.21875" style="12" customWidth="1"/>
    <col min="2308" max="2308" width="11.77734375" style="12" customWidth="1"/>
    <col min="2309" max="2309" width="13.44140625" style="12" customWidth="1"/>
    <col min="2310" max="2310" width="8.44140625" style="12" customWidth="1"/>
    <col min="2311" max="2311" width="13.44140625" style="12" customWidth="1"/>
    <col min="2312" max="2312" width="42" style="12" customWidth="1"/>
    <col min="2313" max="2313" width="11.77734375" style="12" customWidth="1"/>
    <col min="2314" max="2314" width="13.44140625" style="12" customWidth="1"/>
    <col min="2315" max="2315" width="11.77734375" style="12" customWidth="1"/>
    <col min="2316" max="2316" width="38.6640625" style="12" customWidth="1"/>
    <col min="2317" max="2560" width="8.88671875" style="12"/>
    <col min="2561" max="2561" width="8.88671875" style="12" customWidth="1"/>
    <col min="2562" max="2562" width="11.77734375" style="12" customWidth="1"/>
    <col min="2563" max="2563" width="25.21875" style="12" customWidth="1"/>
    <col min="2564" max="2564" width="11.77734375" style="12" customWidth="1"/>
    <col min="2565" max="2565" width="13.44140625" style="12" customWidth="1"/>
    <col min="2566" max="2566" width="8.44140625" style="12" customWidth="1"/>
    <col min="2567" max="2567" width="13.44140625" style="12" customWidth="1"/>
    <col min="2568" max="2568" width="42" style="12" customWidth="1"/>
    <col min="2569" max="2569" width="11.77734375" style="12" customWidth="1"/>
    <col min="2570" max="2570" width="13.44140625" style="12" customWidth="1"/>
    <col min="2571" max="2571" width="11.77734375" style="12" customWidth="1"/>
    <col min="2572" max="2572" width="38.6640625" style="12" customWidth="1"/>
    <col min="2573" max="2816" width="8.88671875" style="12"/>
    <col min="2817" max="2817" width="8.88671875" style="12" customWidth="1"/>
    <col min="2818" max="2818" width="11.77734375" style="12" customWidth="1"/>
    <col min="2819" max="2819" width="25.21875" style="12" customWidth="1"/>
    <col min="2820" max="2820" width="11.77734375" style="12" customWidth="1"/>
    <col min="2821" max="2821" width="13.44140625" style="12" customWidth="1"/>
    <col min="2822" max="2822" width="8.44140625" style="12" customWidth="1"/>
    <col min="2823" max="2823" width="13.44140625" style="12" customWidth="1"/>
    <col min="2824" max="2824" width="42" style="12" customWidth="1"/>
    <col min="2825" max="2825" width="11.77734375" style="12" customWidth="1"/>
    <col min="2826" max="2826" width="13.44140625" style="12" customWidth="1"/>
    <col min="2827" max="2827" width="11.77734375" style="12" customWidth="1"/>
    <col min="2828" max="2828" width="38.6640625" style="12" customWidth="1"/>
    <col min="2829" max="3072" width="8.88671875" style="12"/>
    <col min="3073" max="3073" width="8.88671875" style="12" customWidth="1"/>
    <col min="3074" max="3074" width="11.77734375" style="12" customWidth="1"/>
    <col min="3075" max="3075" width="25.21875" style="12" customWidth="1"/>
    <col min="3076" max="3076" width="11.77734375" style="12" customWidth="1"/>
    <col min="3077" max="3077" width="13.44140625" style="12" customWidth="1"/>
    <col min="3078" max="3078" width="8.44140625" style="12" customWidth="1"/>
    <col min="3079" max="3079" width="13.44140625" style="12" customWidth="1"/>
    <col min="3080" max="3080" width="42" style="12" customWidth="1"/>
    <col min="3081" max="3081" width="11.77734375" style="12" customWidth="1"/>
    <col min="3082" max="3082" width="13.44140625" style="12" customWidth="1"/>
    <col min="3083" max="3083" width="11.77734375" style="12" customWidth="1"/>
    <col min="3084" max="3084" width="38.6640625" style="12" customWidth="1"/>
    <col min="3085" max="3328" width="8.88671875" style="12"/>
    <col min="3329" max="3329" width="8.88671875" style="12" customWidth="1"/>
    <col min="3330" max="3330" width="11.77734375" style="12" customWidth="1"/>
    <col min="3331" max="3331" width="25.21875" style="12" customWidth="1"/>
    <col min="3332" max="3332" width="11.77734375" style="12" customWidth="1"/>
    <col min="3333" max="3333" width="13.44140625" style="12" customWidth="1"/>
    <col min="3334" max="3334" width="8.44140625" style="12" customWidth="1"/>
    <col min="3335" max="3335" width="13.44140625" style="12" customWidth="1"/>
    <col min="3336" max="3336" width="42" style="12" customWidth="1"/>
    <col min="3337" max="3337" width="11.77734375" style="12" customWidth="1"/>
    <col min="3338" max="3338" width="13.44140625" style="12" customWidth="1"/>
    <col min="3339" max="3339" width="11.77734375" style="12" customWidth="1"/>
    <col min="3340" max="3340" width="38.6640625" style="12" customWidth="1"/>
    <col min="3341" max="3584" width="8.88671875" style="12"/>
    <col min="3585" max="3585" width="8.88671875" style="12" customWidth="1"/>
    <col min="3586" max="3586" width="11.77734375" style="12" customWidth="1"/>
    <col min="3587" max="3587" width="25.21875" style="12" customWidth="1"/>
    <col min="3588" max="3588" width="11.77734375" style="12" customWidth="1"/>
    <col min="3589" max="3589" width="13.44140625" style="12" customWidth="1"/>
    <col min="3590" max="3590" width="8.44140625" style="12" customWidth="1"/>
    <col min="3591" max="3591" width="13.44140625" style="12" customWidth="1"/>
    <col min="3592" max="3592" width="42" style="12" customWidth="1"/>
    <col min="3593" max="3593" width="11.77734375" style="12" customWidth="1"/>
    <col min="3594" max="3594" width="13.44140625" style="12" customWidth="1"/>
    <col min="3595" max="3595" width="11.77734375" style="12" customWidth="1"/>
    <col min="3596" max="3596" width="38.6640625" style="12" customWidth="1"/>
    <col min="3597" max="3840" width="8.88671875" style="12"/>
    <col min="3841" max="3841" width="8.88671875" style="12" customWidth="1"/>
    <col min="3842" max="3842" width="11.77734375" style="12" customWidth="1"/>
    <col min="3843" max="3843" width="25.21875" style="12" customWidth="1"/>
    <col min="3844" max="3844" width="11.77734375" style="12" customWidth="1"/>
    <col min="3845" max="3845" width="13.44140625" style="12" customWidth="1"/>
    <col min="3846" max="3846" width="8.44140625" style="12" customWidth="1"/>
    <col min="3847" max="3847" width="13.44140625" style="12" customWidth="1"/>
    <col min="3848" max="3848" width="42" style="12" customWidth="1"/>
    <col min="3849" max="3849" width="11.77734375" style="12" customWidth="1"/>
    <col min="3850" max="3850" width="13.44140625" style="12" customWidth="1"/>
    <col min="3851" max="3851" width="11.77734375" style="12" customWidth="1"/>
    <col min="3852" max="3852" width="38.6640625" style="12" customWidth="1"/>
    <col min="3853" max="4096" width="8.88671875" style="12"/>
    <col min="4097" max="4097" width="8.88671875" style="12" customWidth="1"/>
    <col min="4098" max="4098" width="11.77734375" style="12" customWidth="1"/>
    <col min="4099" max="4099" width="25.21875" style="12" customWidth="1"/>
    <col min="4100" max="4100" width="11.77734375" style="12" customWidth="1"/>
    <col min="4101" max="4101" width="13.44140625" style="12" customWidth="1"/>
    <col min="4102" max="4102" width="8.44140625" style="12" customWidth="1"/>
    <col min="4103" max="4103" width="13.44140625" style="12" customWidth="1"/>
    <col min="4104" max="4104" width="42" style="12" customWidth="1"/>
    <col min="4105" max="4105" width="11.77734375" style="12" customWidth="1"/>
    <col min="4106" max="4106" width="13.44140625" style="12" customWidth="1"/>
    <col min="4107" max="4107" width="11.77734375" style="12" customWidth="1"/>
    <col min="4108" max="4108" width="38.6640625" style="12" customWidth="1"/>
    <col min="4109" max="4352" width="8.88671875" style="12"/>
    <col min="4353" max="4353" width="8.88671875" style="12" customWidth="1"/>
    <col min="4354" max="4354" width="11.77734375" style="12" customWidth="1"/>
    <col min="4355" max="4355" width="25.21875" style="12" customWidth="1"/>
    <col min="4356" max="4356" width="11.77734375" style="12" customWidth="1"/>
    <col min="4357" max="4357" width="13.44140625" style="12" customWidth="1"/>
    <col min="4358" max="4358" width="8.44140625" style="12" customWidth="1"/>
    <col min="4359" max="4359" width="13.44140625" style="12" customWidth="1"/>
    <col min="4360" max="4360" width="42" style="12" customWidth="1"/>
    <col min="4361" max="4361" width="11.77734375" style="12" customWidth="1"/>
    <col min="4362" max="4362" width="13.44140625" style="12" customWidth="1"/>
    <col min="4363" max="4363" width="11.77734375" style="12" customWidth="1"/>
    <col min="4364" max="4364" width="38.6640625" style="12" customWidth="1"/>
    <col min="4365" max="4608" width="8.88671875" style="12"/>
    <col min="4609" max="4609" width="8.88671875" style="12" customWidth="1"/>
    <col min="4610" max="4610" width="11.77734375" style="12" customWidth="1"/>
    <col min="4611" max="4611" width="25.21875" style="12" customWidth="1"/>
    <col min="4612" max="4612" width="11.77734375" style="12" customWidth="1"/>
    <col min="4613" max="4613" width="13.44140625" style="12" customWidth="1"/>
    <col min="4614" max="4614" width="8.44140625" style="12" customWidth="1"/>
    <col min="4615" max="4615" width="13.44140625" style="12" customWidth="1"/>
    <col min="4616" max="4616" width="42" style="12" customWidth="1"/>
    <col min="4617" max="4617" width="11.77734375" style="12" customWidth="1"/>
    <col min="4618" max="4618" width="13.44140625" style="12" customWidth="1"/>
    <col min="4619" max="4619" width="11.77734375" style="12" customWidth="1"/>
    <col min="4620" max="4620" width="38.6640625" style="12" customWidth="1"/>
    <col min="4621" max="4864" width="8.88671875" style="12"/>
    <col min="4865" max="4865" width="8.88671875" style="12" customWidth="1"/>
    <col min="4866" max="4866" width="11.77734375" style="12" customWidth="1"/>
    <col min="4867" max="4867" width="25.21875" style="12" customWidth="1"/>
    <col min="4868" max="4868" width="11.77734375" style="12" customWidth="1"/>
    <col min="4869" max="4869" width="13.44140625" style="12" customWidth="1"/>
    <col min="4870" max="4870" width="8.44140625" style="12" customWidth="1"/>
    <col min="4871" max="4871" width="13.44140625" style="12" customWidth="1"/>
    <col min="4872" max="4872" width="42" style="12" customWidth="1"/>
    <col min="4873" max="4873" width="11.77734375" style="12" customWidth="1"/>
    <col min="4874" max="4874" width="13.44140625" style="12" customWidth="1"/>
    <col min="4875" max="4875" width="11.77734375" style="12" customWidth="1"/>
    <col min="4876" max="4876" width="38.6640625" style="12" customWidth="1"/>
    <col min="4877" max="5120" width="8.88671875" style="12"/>
    <col min="5121" max="5121" width="8.88671875" style="12" customWidth="1"/>
    <col min="5122" max="5122" width="11.77734375" style="12" customWidth="1"/>
    <col min="5123" max="5123" width="25.21875" style="12" customWidth="1"/>
    <col min="5124" max="5124" width="11.77734375" style="12" customWidth="1"/>
    <col min="5125" max="5125" width="13.44140625" style="12" customWidth="1"/>
    <col min="5126" max="5126" width="8.44140625" style="12" customWidth="1"/>
    <col min="5127" max="5127" width="13.44140625" style="12" customWidth="1"/>
    <col min="5128" max="5128" width="42" style="12" customWidth="1"/>
    <col min="5129" max="5129" width="11.77734375" style="12" customWidth="1"/>
    <col min="5130" max="5130" width="13.44140625" style="12" customWidth="1"/>
    <col min="5131" max="5131" width="11.77734375" style="12" customWidth="1"/>
    <col min="5132" max="5132" width="38.6640625" style="12" customWidth="1"/>
    <col min="5133" max="5376" width="8.88671875" style="12"/>
    <col min="5377" max="5377" width="8.88671875" style="12" customWidth="1"/>
    <col min="5378" max="5378" width="11.77734375" style="12" customWidth="1"/>
    <col min="5379" max="5379" width="25.21875" style="12" customWidth="1"/>
    <col min="5380" max="5380" width="11.77734375" style="12" customWidth="1"/>
    <col min="5381" max="5381" width="13.44140625" style="12" customWidth="1"/>
    <col min="5382" max="5382" width="8.44140625" style="12" customWidth="1"/>
    <col min="5383" max="5383" width="13.44140625" style="12" customWidth="1"/>
    <col min="5384" max="5384" width="42" style="12" customWidth="1"/>
    <col min="5385" max="5385" width="11.77734375" style="12" customWidth="1"/>
    <col min="5386" max="5386" width="13.44140625" style="12" customWidth="1"/>
    <col min="5387" max="5387" width="11.77734375" style="12" customWidth="1"/>
    <col min="5388" max="5388" width="38.6640625" style="12" customWidth="1"/>
    <col min="5389" max="5632" width="8.88671875" style="12"/>
    <col min="5633" max="5633" width="8.88671875" style="12" customWidth="1"/>
    <col min="5634" max="5634" width="11.77734375" style="12" customWidth="1"/>
    <col min="5635" max="5635" width="25.21875" style="12" customWidth="1"/>
    <col min="5636" max="5636" width="11.77734375" style="12" customWidth="1"/>
    <col min="5637" max="5637" width="13.44140625" style="12" customWidth="1"/>
    <col min="5638" max="5638" width="8.44140625" style="12" customWidth="1"/>
    <col min="5639" max="5639" width="13.44140625" style="12" customWidth="1"/>
    <col min="5640" max="5640" width="42" style="12" customWidth="1"/>
    <col min="5641" max="5641" width="11.77734375" style="12" customWidth="1"/>
    <col min="5642" max="5642" width="13.44140625" style="12" customWidth="1"/>
    <col min="5643" max="5643" width="11.77734375" style="12" customWidth="1"/>
    <col min="5644" max="5644" width="38.6640625" style="12" customWidth="1"/>
    <col min="5645" max="5888" width="8.88671875" style="12"/>
    <col min="5889" max="5889" width="8.88671875" style="12" customWidth="1"/>
    <col min="5890" max="5890" width="11.77734375" style="12" customWidth="1"/>
    <col min="5891" max="5891" width="25.21875" style="12" customWidth="1"/>
    <col min="5892" max="5892" width="11.77734375" style="12" customWidth="1"/>
    <col min="5893" max="5893" width="13.44140625" style="12" customWidth="1"/>
    <col min="5894" max="5894" width="8.44140625" style="12" customWidth="1"/>
    <col min="5895" max="5895" width="13.44140625" style="12" customWidth="1"/>
    <col min="5896" max="5896" width="42" style="12" customWidth="1"/>
    <col min="5897" max="5897" width="11.77734375" style="12" customWidth="1"/>
    <col min="5898" max="5898" width="13.44140625" style="12" customWidth="1"/>
    <col min="5899" max="5899" width="11.77734375" style="12" customWidth="1"/>
    <col min="5900" max="5900" width="38.6640625" style="12" customWidth="1"/>
    <col min="5901" max="6144" width="8.88671875" style="12"/>
    <col min="6145" max="6145" width="8.88671875" style="12" customWidth="1"/>
    <col min="6146" max="6146" width="11.77734375" style="12" customWidth="1"/>
    <col min="6147" max="6147" width="25.21875" style="12" customWidth="1"/>
    <col min="6148" max="6148" width="11.77734375" style="12" customWidth="1"/>
    <col min="6149" max="6149" width="13.44140625" style="12" customWidth="1"/>
    <col min="6150" max="6150" width="8.44140625" style="12" customWidth="1"/>
    <col min="6151" max="6151" width="13.44140625" style="12" customWidth="1"/>
    <col min="6152" max="6152" width="42" style="12" customWidth="1"/>
    <col min="6153" max="6153" width="11.77734375" style="12" customWidth="1"/>
    <col min="6154" max="6154" width="13.44140625" style="12" customWidth="1"/>
    <col min="6155" max="6155" width="11.77734375" style="12" customWidth="1"/>
    <col min="6156" max="6156" width="38.6640625" style="12" customWidth="1"/>
    <col min="6157" max="6400" width="8.88671875" style="12"/>
    <col min="6401" max="6401" width="8.88671875" style="12" customWidth="1"/>
    <col min="6402" max="6402" width="11.77734375" style="12" customWidth="1"/>
    <col min="6403" max="6403" width="25.21875" style="12" customWidth="1"/>
    <col min="6404" max="6404" width="11.77734375" style="12" customWidth="1"/>
    <col min="6405" max="6405" width="13.44140625" style="12" customWidth="1"/>
    <col min="6406" max="6406" width="8.44140625" style="12" customWidth="1"/>
    <col min="6407" max="6407" width="13.44140625" style="12" customWidth="1"/>
    <col min="6408" max="6408" width="42" style="12" customWidth="1"/>
    <col min="6409" max="6409" width="11.77734375" style="12" customWidth="1"/>
    <col min="6410" max="6410" width="13.44140625" style="12" customWidth="1"/>
    <col min="6411" max="6411" width="11.77734375" style="12" customWidth="1"/>
    <col min="6412" max="6412" width="38.6640625" style="12" customWidth="1"/>
    <col min="6413" max="6656" width="8.88671875" style="12"/>
    <col min="6657" max="6657" width="8.88671875" style="12" customWidth="1"/>
    <col min="6658" max="6658" width="11.77734375" style="12" customWidth="1"/>
    <col min="6659" max="6659" width="25.21875" style="12" customWidth="1"/>
    <col min="6660" max="6660" width="11.77734375" style="12" customWidth="1"/>
    <col min="6661" max="6661" width="13.44140625" style="12" customWidth="1"/>
    <col min="6662" max="6662" width="8.44140625" style="12" customWidth="1"/>
    <col min="6663" max="6663" width="13.44140625" style="12" customWidth="1"/>
    <col min="6664" max="6664" width="42" style="12" customWidth="1"/>
    <col min="6665" max="6665" width="11.77734375" style="12" customWidth="1"/>
    <col min="6666" max="6666" width="13.44140625" style="12" customWidth="1"/>
    <col min="6667" max="6667" width="11.77734375" style="12" customWidth="1"/>
    <col min="6668" max="6668" width="38.6640625" style="12" customWidth="1"/>
    <col min="6669" max="6912" width="8.88671875" style="12"/>
    <col min="6913" max="6913" width="8.88671875" style="12" customWidth="1"/>
    <col min="6914" max="6914" width="11.77734375" style="12" customWidth="1"/>
    <col min="6915" max="6915" width="25.21875" style="12" customWidth="1"/>
    <col min="6916" max="6916" width="11.77734375" style="12" customWidth="1"/>
    <col min="6917" max="6917" width="13.44140625" style="12" customWidth="1"/>
    <col min="6918" max="6918" width="8.44140625" style="12" customWidth="1"/>
    <col min="6919" max="6919" width="13.44140625" style="12" customWidth="1"/>
    <col min="6920" max="6920" width="42" style="12" customWidth="1"/>
    <col min="6921" max="6921" width="11.77734375" style="12" customWidth="1"/>
    <col min="6922" max="6922" width="13.44140625" style="12" customWidth="1"/>
    <col min="6923" max="6923" width="11.77734375" style="12" customWidth="1"/>
    <col min="6924" max="6924" width="38.6640625" style="12" customWidth="1"/>
    <col min="6925" max="7168" width="8.88671875" style="12"/>
    <col min="7169" max="7169" width="8.88671875" style="12" customWidth="1"/>
    <col min="7170" max="7170" width="11.77734375" style="12" customWidth="1"/>
    <col min="7171" max="7171" width="25.21875" style="12" customWidth="1"/>
    <col min="7172" max="7172" width="11.77734375" style="12" customWidth="1"/>
    <col min="7173" max="7173" width="13.44140625" style="12" customWidth="1"/>
    <col min="7174" max="7174" width="8.44140625" style="12" customWidth="1"/>
    <col min="7175" max="7175" width="13.44140625" style="12" customWidth="1"/>
    <col min="7176" max="7176" width="42" style="12" customWidth="1"/>
    <col min="7177" max="7177" width="11.77734375" style="12" customWidth="1"/>
    <col min="7178" max="7178" width="13.44140625" style="12" customWidth="1"/>
    <col min="7179" max="7179" width="11.77734375" style="12" customWidth="1"/>
    <col min="7180" max="7180" width="38.6640625" style="12" customWidth="1"/>
    <col min="7181" max="7424" width="8.88671875" style="12"/>
    <col min="7425" max="7425" width="8.88671875" style="12" customWidth="1"/>
    <col min="7426" max="7426" width="11.77734375" style="12" customWidth="1"/>
    <col min="7427" max="7427" width="25.21875" style="12" customWidth="1"/>
    <col min="7428" max="7428" width="11.77734375" style="12" customWidth="1"/>
    <col min="7429" max="7429" width="13.44140625" style="12" customWidth="1"/>
    <col min="7430" max="7430" width="8.44140625" style="12" customWidth="1"/>
    <col min="7431" max="7431" width="13.44140625" style="12" customWidth="1"/>
    <col min="7432" max="7432" width="42" style="12" customWidth="1"/>
    <col min="7433" max="7433" width="11.77734375" style="12" customWidth="1"/>
    <col min="7434" max="7434" width="13.44140625" style="12" customWidth="1"/>
    <col min="7435" max="7435" width="11.77734375" style="12" customWidth="1"/>
    <col min="7436" max="7436" width="38.6640625" style="12" customWidth="1"/>
    <col min="7437" max="7680" width="8.88671875" style="12"/>
    <col min="7681" max="7681" width="8.88671875" style="12" customWidth="1"/>
    <col min="7682" max="7682" width="11.77734375" style="12" customWidth="1"/>
    <col min="7683" max="7683" width="25.21875" style="12" customWidth="1"/>
    <col min="7684" max="7684" width="11.77734375" style="12" customWidth="1"/>
    <col min="7685" max="7685" width="13.44140625" style="12" customWidth="1"/>
    <col min="7686" max="7686" width="8.44140625" style="12" customWidth="1"/>
    <col min="7687" max="7687" width="13.44140625" style="12" customWidth="1"/>
    <col min="7688" max="7688" width="42" style="12" customWidth="1"/>
    <col min="7689" max="7689" width="11.77734375" style="12" customWidth="1"/>
    <col min="7690" max="7690" width="13.44140625" style="12" customWidth="1"/>
    <col min="7691" max="7691" width="11.77734375" style="12" customWidth="1"/>
    <col min="7692" max="7692" width="38.6640625" style="12" customWidth="1"/>
    <col min="7693" max="7936" width="8.88671875" style="12"/>
    <col min="7937" max="7937" width="8.88671875" style="12" customWidth="1"/>
    <col min="7938" max="7938" width="11.77734375" style="12" customWidth="1"/>
    <col min="7939" max="7939" width="25.21875" style="12" customWidth="1"/>
    <col min="7940" max="7940" width="11.77734375" style="12" customWidth="1"/>
    <col min="7941" max="7941" width="13.44140625" style="12" customWidth="1"/>
    <col min="7942" max="7942" width="8.44140625" style="12" customWidth="1"/>
    <col min="7943" max="7943" width="13.44140625" style="12" customWidth="1"/>
    <col min="7944" max="7944" width="42" style="12" customWidth="1"/>
    <col min="7945" max="7945" width="11.77734375" style="12" customWidth="1"/>
    <col min="7946" max="7946" width="13.44140625" style="12" customWidth="1"/>
    <col min="7947" max="7947" width="11.77734375" style="12" customWidth="1"/>
    <col min="7948" max="7948" width="38.6640625" style="12" customWidth="1"/>
    <col min="7949" max="8192" width="8.88671875" style="12"/>
    <col min="8193" max="8193" width="8.88671875" style="12" customWidth="1"/>
    <col min="8194" max="8194" width="11.77734375" style="12" customWidth="1"/>
    <col min="8195" max="8195" width="25.21875" style="12" customWidth="1"/>
    <col min="8196" max="8196" width="11.77734375" style="12" customWidth="1"/>
    <col min="8197" max="8197" width="13.44140625" style="12" customWidth="1"/>
    <col min="8198" max="8198" width="8.44140625" style="12" customWidth="1"/>
    <col min="8199" max="8199" width="13.44140625" style="12" customWidth="1"/>
    <col min="8200" max="8200" width="42" style="12" customWidth="1"/>
    <col min="8201" max="8201" width="11.77734375" style="12" customWidth="1"/>
    <col min="8202" max="8202" width="13.44140625" style="12" customWidth="1"/>
    <col min="8203" max="8203" width="11.77734375" style="12" customWidth="1"/>
    <col min="8204" max="8204" width="38.6640625" style="12" customWidth="1"/>
    <col min="8205" max="8448" width="8.88671875" style="12"/>
    <col min="8449" max="8449" width="8.88671875" style="12" customWidth="1"/>
    <col min="8450" max="8450" width="11.77734375" style="12" customWidth="1"/>
    <col min="8451" max="8451" width="25.21875" style="12" customWidth="1"/>
    <col min="8452" max="8452" width="11.77734375" style="12" customWidth="1"/>
    <col min="8453" max="8453" width="13.44140625" style="12" customWidth="1"/>
    <col min="8454" max="8454" width="8.44140625" style="12" customWidth="1"/>
    <col min="8455" max="8455" width="13.44140625" style="12" customWidth="1"/>
    <col min="8456" max="8456" width="42" style="12" customWidth="1"/>
    <col min="8457" max="8457" width="11.77734375" style="12" customWidth="1"/>
    <col min="8458" max="8458" width="13.44140625" style="12" customWidth="1"/>
    <col min="8459" max="8459" width="11.77734375" style="12" customWidth="1"/>
    <col min="8460" max="8460" width="38.6640625" style="12" customWidth="1"/>
    <col min="8461" max="8704" width="8.88671875" style="12"/>
    <col min="8705" max="8705" width="8.88671875" style="12" customWidth="1"/>
    <col min="8706" max="8706" width="11.77734375" style="12" customWidth="1"/>
    <col min="8707" max="8707" width="25.21875" style="12" customWidth="1"/>
    <col min="8708" max="8708" width="11.77734375" style="12" customWidth="1"/>
    <col min="8709" max="8709" width="13.44140625" style="12" customWidth="1"/>
    <col min="8710" max="8710" width="8.44140625" style="12" customWidth="1"/>
    <col min="8711" max="8711" width="13.44140625" style="12" customWidth="1"/>
    <col min="8712" max="8712" width="42" style="12" customWidth="1"/>
    <col min="8713" max="8713" width="11.77734375" style="12" customWidth="1"/>
    <col min="8714" max="8714" width="13.44140625" style="12" customWidth="1"/>
    <col min="8715" max="8715" width="11.77734375" style="12" customWidth="1"/>
    <col min="8716" max="8716" width="38.6640625" style="12" customWidth="1"/>
    <col min="8717" max="8960" width="8.88671875" style="12"/>
    <col min="8961" max="8961" width="8.88671875" style="12" customWidth="1"/>
    <col min="8962" max="8962" width="11.77734375" style="12" customWidth="1"/>
    <col min="8963" max="8963" width="25.21875" style="12" customWidth="1"/>
    <col min="8964" max="8964" width="11.77734375" style="12" customWidth="1"/>
    <col min="8965" max="8965" width="13.44140625" style="12" customWidth="1"/>
    <col min="8966" max="8966" width="8.44140625" style="12" customWidth="1"/>
    <col min="8967" max="8967" width="13.44140625" style="12" customWidth="1"/>
    <col min="8968" max="8968" width="42" style="12" customWidth="1"/>
    <col min="8969" max="8969" width="11.77734375" style="12" customWidth="1"/>
    <col min="8970" max="8970" width="13.44140625" style="12" customWidth="1"/>
    <col min="8971" max="8971" width="11.77734375" style="12" customWidth="1"/>
    <col min="8972" max="8972" width="38.6640625" style="12" customWidth="1"/>
    <col min="8973" max="9216" width="8.88671875" style="12"/>
    <col min="9217" max="9217" width="8.88671875" style="12" customWidth="1"/>
    <col min="9218" max="9218" width="11.77734375" style="12" customWidth="1"/>
    <col min="9219" max="9219" width="25.21875" style="12" customWidth="1"/>
    <col min="9220" max="9220" width="11.77734375" style="12" customWidth="1"/>
    <col min="9221" max="9221" width="13.44140625" style="12" customWidth="1"/>
    <col min="9222" max="9222" width="8.44140625" style="12" customWidth="1"/>
    <col min="9223" max="9223" width="13.44140625" style="12" customWidth="1"/>
    <col min="9224" max="9224" width="42" style="12" customWidth="1"/>
    <col min="9225" max="9225" width="11.77734375" style="12" customWidth="1"/>
    <col min="9226" max="9226" width="13.44140625" style="12" customWidth="1"/>
    <col min="9227" max="9227" width="11.77734375" style="12" customWidth="1"/>
    <col min="9228" max="9228" width="38.6640625" style="12" customWidth="1"/>
    <col min="9229" max="9472" width="8.88671875" style="12"/>
    <col min="9473" max="9473" width="8.88671875" style="12" customWidth="1"/>
    <col min="9474" max="9474" width="11.77734375" style="12" customWidth="1"/>
    <col min="9475" max="9475" width="25.21875" style="12" customWidth="1"/>
    <col min="9476" max="9476" width="11.77734375" style="12" customWidth="1"/>
    <col min="9477" max="9477" width="13.44140625" style="12" customWidth="1"/>
    <col min="9478" max="9478" width="8.44140625" style="12" customWidth="1"/>
    <col min="9479" max="9479" width="13.44140625" style="12" customWidth="1"/>
    <col min="9480" max="9480" width="42" style="12" customWidth="1"/>
    <col min="9481" max="9481" width="11.77734375" style="12" customWidth="1"/>
    <col min="9482" max="9482" width="13.44140625" style="12" customWidth="1"/>
    <col min="9483" max="9483" width="11.77734375" style="12" customWidth="1"/>
    <col min="9484" max="9484" width="38.6640625" style="12" customWidth="1"/>
    <col min="9485" max="9728" width="8.88671875" style="12"/>
    <col min="9729" max="9729" width="8.88671875" style="12" customWidth="1"/>
    <col min="9730" max="9730" width="11.77734375" style="12" customWidth="1"/>
    <col min="9731" max="9731" width="25.21875" style="12" customWidth="1"/>
    <col min="9732" max="9732" width="11.77734375" style="12" customWidth="1"/>
    <col min="9733" max="9733" width="13.44140625" style="12" customWidth="1"/>
    <col min="9734" max="9734" width="8.44140625" style="12" customWidth="1"/>
    <col min="9735" max="9735" width="13.44140625" style="12" customWidth="1"/>
    <col min="9736" max="9736" width="42" style="12" customWidth="1"/>
    <col min="9737" max="9737" width="11.77734375" style="12" customWidth="1"/>
    <col min="9738" max="9738" width="13.44140625" style="12" customWidth="1"/>
    <col min="9739" max="9739" width="11.77734375" style="12" customWidth="1"/>
    <col min="9740" max="9740" width="38.6640625" style="12" customWidth="1"/>
    <col min="9741" max="9984" width="8.88671875" style="12"/>
    <col min="9985" max="9985" width="8.88671875" style="12" customWidth="1"/>
    <col min="9986" max="9986" width="11.77734375" style="12" customWidth="1"/>
    <col min="9987" max="9987" width="25.21875" style="12" customWidth="1"/>
    <col min="9988" max="9988" width="11.77734375" style="12" customWidth="1"/>
    <col min="9989" max="9989" width="13.44140625" style="12" customWidth="1"/>
    <col min="9990" max="9990" width="8.44140625" style="12" customWidth="1"/>
    <col min="9991" max="9991" width="13.44140625" style="12" customWidth="1"/>
    <col min="9992" max="9992" width="42" style="12" customWidth="1"/>
    <col min="9993" max="9993" width="11.77734375" style="12" customWidth="1"/>
    <col min="9994" max="9994" width="13.44140625" style="12" customWidth="1"/>
    <col min="9995" max="9995" width="11.77734375" style="12" customWidth="1"/>
    <col min="9996" max="9996" width="38.6640625" style="12" customWidth="1"/>
    <col min="9997" max="10240" width="8.88671875" style="12"/>
    <col min="10241" max="10241" width="8.88671875" style="12" customWidth="1"/>
    <col min="10242" max="10242" width="11.77734375" style="12" customWidth="1"/>
    <col min="10243" max="10243" width="25.21875" style="12" customWidth="1"/>
    <col min="10244" max="10244" width="11.77734375" style="12" customWidth="1"/>
    <col min="10245" max="10245" width="13.44140625" style="12" customWidth="1"/>
    <col min="10246" max="10246" width="8.44140625" style="12" customWidth="1"/>
    <col min="10247" max="10247" width="13.44140625" style="12" customWidth="1"/>
    <col min="10248" max="10248" width="42" style="12" customWidth="1"/>
    <col min="10249" max="10249" width="11.77734375" style="12" customWidth="1"/>
    <col min="10250" max="10250" width="13.44140625" style="12" customWidth="1"/>
    <col min="10251" max="10251" width="11.77734375" style="12" customWidth="1"/>
    <col min="10252" max="10252" width="38.6640625" style="12" customWidth="1"/>
    <col min="10253" max="10496" width="8.88671875" style="12"/>
    <col min="10497" max="10497" width="8.88671875" style="12" customWidth="1"/>
    <col min="10498" max="10498" width="11.77734375" style="12" customWidth="1"/>
    <col min="10499" max="10499" width="25.21875" style="12" customWidth="1"/>
    <col min="10500" max="10500" width="11.77734375" style="12" customWidth="1"/>
    <col min="10501" max="10501" width="13.44140625" style="12" customWidth="1"/>
    <col min="10502" max="10502" width="8.44140625" style="12" customWidth="1"/>
    <col min="10503" max="10503" width="13.44140625" style="12" customWidth="1"/>
    <col min="10504" max="10504" width="42" style="12" customWidth="1"/>
    <col min="10505" max="10505" width="11.77734375" style="12" customWidth="1"/>
    <col min="10506" max="10506" width="13.44140625" style="12" customWidth="1"/>
    <col min="10507" max="10507" width="11.77734375" style="12" customWidth="1"/>
    <col min="10508" max="10508" width="38.6640625" style="12" customWidth="1"/>
    <col min="10509" max="10752" width="8.88671875" style="12"/>
    <col min="10753" max="10753" width="8.88671875" style="12" customWidth="1"/>
    <col min="10754" max="10754" width="11.77734375" style="12" customWidth="1"/>
    <col min="10755" max="10755" width="25.21875" style="12" customWidth="1"/>
    <col min="10756" max="10756" width="11.77734375" style="12" customWidth="1"/>
    <col min="10757" max="10757" width="13.44140625" style="12" customWidth="1"/>
    <col min="10758" max="10758" width="8.44140625" style="12" customWidth="1"/>
    <col min="10759" max="10759" width="13.44140625" style="12" customWidth="1"/>
    <col min="10760" max="10760" width="42" style="12" customWidth="1"/>
    <col min="10761" max="10761" width="11.77734375" style="12" customWidth="1"/>
    <col min="10762" max="10762" width="13.44140625" style="12" customWidth="1"/>
    <col min="10763" max="10763" width="11.77734375" style="12" customWidth="1"/>
    <col min="10764" max="10764" width="38.6640625" style="12" customWidth="1"/>
    <col min="10765" max="11008" width="8.88671875" style="12"/>
    <col min="11009" max="11009" width="8.88671875" style="12" customWidth="1"/>
    <col min="11010" max="11010" width="11.77734375" style="12" customWidth="1"/>
    <col min="11011" max="11011" width="25.21875" style="12" customWidth="1"/>
    <col min="11012" max="11012" width="11.77734375" style="12" customWidth="1"/>
    <col min="11013" max="11013" width="13.44140625" style="12" customWidth="1"/>
    <col min="11014" max="11014" width="8.44140625" style="12" customWidth="1"/>
    <col min="11015" max="11015" width="13.44140625" style="12" customWidth="1"/>
    <col min="11016" max="11016" width="42" style="12" customWidth="1"/>
    <col min="11017" max="11017" width="11.77734375" style="12" customWidth="1"/>
    <col min="11018" max="11018" width="13.44140625" style="12" customWidth="1"/>
    <col min="11019" max="11019" width="11.77734375" style="12" customWidth="1"/>
    <col min="11020" max="11020" width="38.6640625" style="12" customWidth="1"/>
    <col min="11021" max="11264" width="8.88671875" style="12"/>
    <col min="11265" max="11265" width="8.88671875" style="12" customWidth="1"/>
    <col min="11266" max="11266" width="11.77734375" style="12" customWidth="1"/>
    <col min="11267" max="11267" width="25.21875" style="12" customWidth="1"/>
    <col min="11268" max="11268" width="11.77734375" style="12" customWidth="1"/>
    <col min="11269" max="11269" width="13.44140625" style="12" customWidth="1"/>
    <col min="11270" max="11270" width="8.44140625" style="12" customWidth="1"/>
    <col min="11271" max="11271" width="13.44140625" style="12" customWidth="1"/>
    <col min="11272" max="11272" width="42" style="12" customWidth="1"/>
    <col min="11273" max="11273" width="11.77734375" style="12" customWidth="1"/>
    <col min="11274" max="11274" width="13.44140625" style="12" customWidth="1"/>
    <col min="11275" max="11275" width="11.77734375" style="12" customWidth="1"/>
    <col min="11276" max="11276" width="38.6640625" style="12" customWidth="1"/>
    <col min="11277" max="11520" width="8.88671875" style="12"/>
    <col min="11521" max="11521" width="8.88671875" style="12" customWidth="1"/>
    <col min="11522" max="11522" width="11.77734375" style="12" customWidth="1"/>
    <col min="11523" max="11523" width="25.21875" style="12" customWidth="1"/>
    <col min="11524" max="11524" width="11.77734375" style="12" customWidth="1"/>
    <col min="11525" max="11525" width="13.44140625" style="12" customWidth="1"/>
    <col min="11526" max="11526" width="8.44140625" style="12" customWidth="1"/>
    <col min="11527" max="11527" width="13.44140625" style="12" customWidth="1"/>
    <col min="11528" max="11528" width="42" style="12" customWidth="1"/>
    <col min="11529" max="11529" width="11.77734375" style="12" customWidth="1"/>
    <col min="11530" max="11530" width="13.44140625" style="12" customWidth="1"/>
    <col min="11531" max="11531" width="11.77734375" style="12" customWidth="1"/>
    <col min="11532" max="11532" width="38.6640625" style="12" customWidth="1"/>
    <col min="11533" max="11776" width="8.88671875" style="12"/>
    <col min="11777" max="11777" width="8.88671875" style="12" customWidth="1"/>
    <col min="11778" max="11778" width="11.77734375" style="12" customWidth="1"/>
    <col min="11779" max="11779" width="25.21875" style="12" customWidth="1"/>
    <col min="11780" max="11780" width="11.77734375" style="12" customWidth="1"/>
    <col min="11781" max="11781" width="13.44140625" style="12" customWidth="1"/>
    <col min="11782" max="11782" width="8.44140625" style="12" customWidth="1"/>
    <col min="11783" max="11783" width="13.44140625" style="12" customWidth="1"/>
    <col min="11784" max="11784" width="42" style="12" customWidth="1"/>
    <col min="11785" max="11785" width="11.77734375" style="12" customWidth="1"/>
    <col min="11786" max="11786" width="13.44140625" style="12" customWidth="1"/>
    <col min="11787" max="11787" width="11.77734375" style="12" customWidth="1"/>
    <col min="11788" max="11788" width="38.6640625" style="12" customWidth="1"/>
    <col min="11789" max="12032" width="8.88671875" style="12"/>
    <col min="12033" max="12033" width="8.88671875" style="12" customWidth="1"/>
    <col min="12034" max="12034" width="11.77734375" style="12" customWidth="1"/>
    <col min="12035" max="12035" width="25.21875" style="12" customWidth="1"/>
    <col min="12036" max="12036" width="11.77734375" style="12" customWidth="1"/>
    <col min="12037" max="12037" width="13.44140625" style="12" customWidth="1"/>
    <col min="12038" max="12038" width="8.44140625" style="12" customWidth="1"/>
    <col min="12039" max="12039" width="13.44140625" style="12" customWidth="1"/>
    <col min="12040" max="12040" width="42" style="12" customWidth="1"/>
    <col min="12041" max="12041" width="11.77734375" style="12" customWidth="1"/>
    <col min="12042" max="12042" width="13.44140625" style="12" customWidth="1"/>
    <col min="12043" max="12043" width="11.77734375" style="12" customWidth="1"/>
    <col min="12044" max="12044" width="38.6640625" style="12" customWidth="1"/>
    <col min="12045" max="12288" width="8.88671875" style="12"/>
    <col min="12289" max="12289" width="8.88671875" style="12" customWidth="1"/>
    <col min="12290" max="12290" width="11.77734375" style="12" customWidth="1"/>
    <col min="12291" max="12291" width="25.21875" style="12" customWidth="1"/>
    <col min="12292" max="12292" width="11.77734375" style="12" customWidth="1"/>
    <col min="12293" max="12293" width="13.44140625" style="12" customWidth="1"/>
    <col min="12294" max="12294" width="8.44140625" style="12" customWidth="1"/>
    <col min="12295" max="12295" width="13.44140625" style="12" customWidth="1"/>
    <col min="12296" max="12296" width="42" style="12" customWidth="1"/>
    <col min="12297" max="12297" width="11.77734375" style="12" customWidth="1"/>
    <col min="12298" max="12298" width="13.44140625" style="12" customWidth="1"/>
    <col min="12299" max="12299" width="11.77734375" style="12" customWidth="1"/>
    <col min="12300" max="12300" width="38.6640625" style="12" customWidth="1"/>
    <col min="12301" max="12544" width="8.88671875" style="12"/>
    <col min="12545" max="12545" width="8.88671875" style="12" customWidth="1"/>
    <col min="12546" max="12546" width="11.77734375" style="12" customWidth="1"/>
    <col min="12547" max="12547" width="25.21875" style="12" customWidth="1"/>
    <col min="12548" max="12548" width="11.77734375" style="12" customWidth="1"/>
    <col min="12549" max="12549" width="13.44140625" style="12" customWidth="1"/>
    <col min="12550" max="12550" width="8.44140625" style="12" customWidth="1"/>
    <col min="12551" max="12551" width="13.44140625" style="12" customWidth="1"/>
    <col min="12552" max="12552" width="42" style="12" customWidth="1"/>
    <col min="12553" max="12553" width="11.77734375" style="12" customWidth="1"/>
    <col min="12554" max="12554" width="13.44140625" style="12" customWidth="1"/>
    <col min="12555" max="12555" width="11.77734375" style="12" customWidth="1"/>
    <col min="12556" max="12556" width="38.6640625" style="12" customWidth="1"/>
    <col min="12557" max="12800" width="8.88671875" style="12"/>
    <col min="12801" max="12801" width="8.88671875" style="12" customWidth="1"/>
    <col min="12802" max="12802" width="11.77734375" style="12" customWidth="1"/>
    <col min="12803" max="12803" width="25.21875" style="12" customWidth="1"/>
    <col min="12804" max="12804" width="11.77734375" style="12" customWidth="1"/>
    <col min="12805" max="12805" width="13.44140625" style="12" customWidth="1"/>
    <col min="12806" max="12806" width="8.44140625" style="12" customWidth="1"/>
    <col min="12807" max="12807" width="13.44140625" style="12" customWidth="1"/>
    <col min="12808" max="12808" width="42" style="12" customWidth="1"/>
    <col min="12809" max="12809" width="11.77734375" style="12" customWidth="1"/>
    <col min="12810" max="12810" width="13.44140625" style="12" customWidth="1"/>
    <col min="12811" max="12811" width="11.77734375" style="12" customWidth="1"/>
    <col min="12812" max="12812" width="38.6640625" style="12" customWidth="1"/>
    <col min="12813" max="13056" width="8.88671875" style="12"/>
    <col min="13057" max="13057" width="8.88671875" style="12" customWidth="1"/>
    <col min="13058" max="13058" width="11.77734375" style="12" customWidth="1"/>
    <col min="13059" max="13059" width="25.21875" style="12" customWidth="1"/>
    <col min="13060" max="13060" width="11.77734375" style="12" customWidth="1"/>
    <col min="13061" max="13061" width="13.44140625" style="12" customWidth="1"/>
    <col min="13062" max="13062" width="8.44140625" style="12" customWidth="1"/>
    <col min="13063" max="13063" width="13.44140625" style="12" customWidth="1"/>
    <col min="13064" max="13064" width="42" style="12" customWidth="1"/>
    <col min="13065" max="13065" width="11.77734375" style="12" customWidth="1"/>
    <col min="13066" max="13066" width="13.44140625" style="12" customWidth="1"/>
    <col min="13067" max="13067" width="11.77734375" style="12" customWidth="1"/>
    <col min="13068" max="13068" width="38.6640625" style="12" customWidth="1"/>
    <col min="13069" max="13312" width="8.88671875" style="12"/>
    <col min="13313" max="13313" width="8.88671875" style="12" customWidth="1"/>
    <col min="13314" max="13314" width="11.77734375" style="12" customWidth="1"/>
    <col min="13315" max="13315" width="25.21875" style="12" customWidth="1"/>
    <col min="13316" max="13316" width="11.77734375" style="12" customWidth="1"/>
    <col min="13317" max="13317" width="13.44140625" style="12" customWidth="1"/>
    <col min="13318" max="13318" width="8.44140625" style="12" customWidth="1"/>
    <col min="13319" max="13319" width="13.44140625" style="12" customWidth="1"/>
    <col min="13320" max="13320" width="42" style="12" customWidth="1"/>
    <col min="13321" max="13321" width="11.77734375" style="12" customWidth="1"/>
    <col min="13322" max="13322" width="13.44140625" style="12" customWidth="1"/>
    <col min="13323" max="13323" width="11.77734375" style="12" customWidth="1"/>
    <col min="13324" max="13324" width="38.6640625" style="12" customWidth="1"/>
    <col min="13325" max="13568" width="8.88671875" style="12"/>
    <col min="13569" max="13569" width="8.88671875" style="12" customWidth="1"/>
    <col min="13570" max="13570" width="11.77734375" style="12" customWidth="1"/>
    <col min="13571" max="13571" width="25.21875" style="12" customWidth="1"/>
    <col min="13572" max="13572" width="11.77734375" style="12" customWidth="1"/>
    <col min="13573" max="13573" width="13.44140625" style="12" customWidth="1"/>
    <col min="13574" max="13574" width="8.44140625" style="12" customWidth="1"/>
    <col min="13575" max="13575" width="13.44140625" style="12" customWidth="1"/>
    <col min="13576" max="13576" width="42" style="12" customWidth="1"/>
    <col min="13577" max="13577" width="11.77734375" style="12" customWidth="1"/>
    <col min="13578" max="13578" width="13.44140625" style="12" customWidth="1"/>
    <col min="13579" max="13579" width="11.77734375" style="12" customWidth="1"/>
    <col min="13580" max="13580" width="38.6640625" style="12" customWidth="1"/>
    <col min="13581" max="13824" width="8.88671875" style="12"/>
    <col min="13825" max="13825" width="8.88671875" style="12" customWidth="1"/>
    <col min="13826" max="13826" width="11.77734375" style="12" customWidth="1"/>
    <col min="13827" max="13827" width="25.21875" style="12" customWidth="1"/>
    <col min="13828" max="13828" width="11.77734375" style="12" customWidth="1"/>
    <col min="13829" max="13829" width="13.44140625" style="12" customWidth="1"/>
    <col min="13830" max="13830" width="8.44140625" style="12" customWidth="1"/>
    <col min="13831" max="13831" width="13.44140625" style="12" customWidth="1"/>
    <col min="13832" max="13832" width="42" style="12" customWidth="1"/>
    <col min="13833" max="13833" width="11.77734375" style="12" customWidth="1"/>
    <col min="13834" max="13834" width="13.44140625" style="12" customWidth="1"/>
    <col min="13835" max="13835" width="11.77734375" style="12" customWidth="1"/>
    <col min="13836" max="13836" width="38.6640625" style="12" customWidth="1"/>
    <col min="13837" max="14080" width="8.88671875" style="12"/>
    <col min="14081" max="14081" width="8.88671875" style="12" customWidth="1"/>
    <col min="14082" max="14082" width="11.77734375" style="12" customWidth="1"/>
    <col min="14083" max="14083" width="25.21875" style="12" customWidth="1"/>
    <col min="14084" max="14084" width="11.77734375" style="12" customWidth="1"/>
    <col min="14085" max="14085" width="13.44140625" style="12" customWidth="1"/>
    <col min="14086" max="14086" width="8.44140625" style="12" customWidth="1"/>
    <col min="14087" max="14087" width="13.44140625" style="12" customWidth="1"/>
    <col min="14088" max="14088" width="42" style="12" customWidth="1"/>
    <col min="14089" max="14089" width="11.77734375" style="12" customWidth="1"/>
    <col min="14090" max="14090" width="13.44140625" style="12" customWidth="1"/>
    <col min="14091" max="14091" width="11.77734375" style="12" customWidth="1"/>
    <col min="14092" max="14092" width="38.6640625" style="12" customWidth="1"/>
    <col min="14093" max="14336" width="8.88671875" style="12"/>
    <col min="14337" max="14337" width="8.88671875" style="12" customWidth="1"/>
    <col min="14338" max="14338" width="11.77734375" style="12" customWidth="1"/>
    <col min="14339" max="14339" width="25.21875" style="12" customWidth="1"/>
    <col min="14340" max="14340" width="11.77734375" style="12" customWidth="1"/>
    <col min="14341" max="14341" width="13.44140625" style="12" customWidth="1"/>
    <col min="14342" max="14342" width="8.44140625" style="12" customWidth="1"/>
    <col min="14343" max="14343" width="13.44140625" style="12" customWidth="1"/>
    <col min="14344" max="14344" width="42" style="12" customWidth="1"/>
    <col min="14345" max="14345" width="11.77734375" style="12" customWidth="1"/>
    <col min="14346" max="14346" width="13.44140625" style="12" customWidth="1"/>
    <col min="14347" max="14347" width="11.77734375" style="12" customWidth="1"/>
    <col min="14348" max="14348" width="38.6640625" style="12" customWidth="1"/>
    <col min="14349" max="14592" width="8.88671875" style="12"/>
    <col min="14593" max="14593" width="8.88671875" style="12" customWidth="1"/>
    <col min="14594" max="14594" width="11.77734375" style="12" customWidth="1"/>
    <col min="14595" max="14595" width="25.21875" style="12" customWidth="1"/>
    <col min="14596" max="14596" width="11.77734375" style="12" customWidth="1"/>
    <col min="14597" max="14597" width="13.44140625" style="12" customWidth="1"/>
    <col min="14598" max="14598" width="8.44140625" style="12" customWidth="1"/>
    <col min="14599" max="14599" width="13.44140625" style="12" customWidth="1"/>
    <col min="14600" max="14600" width="42" style="12" customWidth="1"/>
    <col min="14601" max="14601" width="11.77734375" style="12" customWidth="1"/>
    <col min="14602" max="14602" width="13.44140625" style="12" customWidth="1"/>
    <col min="14603" max="14603" width="11.77734375" style="12" customWidth="1"/>
    <col min="14604" max="14604" width="38.6640625" style="12" customWidth="1"/>
    <col min="14605" max="14848" width="8.88671875" style="12"/>
    <col min="14849" max="14849" width="8.88671875" style="12" customWidth="1"/>
    <col min="14850" max="14850" width="11.77734375" style="12" customWidth="1"/>
    <col min="14851" max="14851" width="25.21875" style="12" customWidth="1"/>
    <col min="14852" max="14852" width="11.77734375" style="12" customWidth="1"/>
    <col min="14853" max="14853" width="13.44140625" style="12" customWidth="1"/>
    <col min="14854" max="14854" width="8.44140625" style="12" customWidth="1"/>
    <col min="14855" max="14855" width="13.44140625" style="12" customWidth="1"/>
    <col min="14856" max="14856" width="42" style="12" customWidth="1"/>
    <col min="14857" max="14857" width="11.77734375" style="12" customWidth="1"/>
    <col min="14858" max="14858" width="13.44140625" style="12" customWidth="1"/>
    <col min="14859" max="14859" width="11.77734375" style="12" customWidth="1"/>
    <col min="14860" max="14860" width="38.6640625" style="12" customWidth="1"/>
    <col min="14861" max="15104" width="8.88671875" style="12"/>
    <col min="15105" max="15105" width="8.88671875" style="12" customWidth="1"/>
    <col min="15106" max="15106" width="11.77734375" style="12" customWidth="1"/>
    <col min="15107" max="15107" width="25.21875" style="12" customWidth="1"/>
    <col min="15108" max="15108" width="11.77734375" style="12" customWidth="1"/>
    <col min="15109" max="15109" width="13.44140625" style="12" customWidth="1"/>
    <col min="15110" max="15110" width="8.44140625" style="12" customWidth="1"/>
    <col min="15111" max="15111" width="13.44140625" style="12" customWidth="1"/>
    <col min="15112" max="15112" width="42" style="12" customWidth="1"/>
    <col min="15113" max="15113" width="11.77734375" style="12" customWidth="1"/>
    <col min="15114" max="15114" width="13.44140625" style="12" customWidth="1"/>
    <col min="15115" max="15115" width="11.77734375" style="12" customWidth="1"/>
    <col min="15116" max="15116" width="38.6640625" style="12" customWidth="1"/>
    <col min="15117" max="15360" width="8.88671875" style="12"/>
    <col min="15361" max="15361" width="8.88671875" style="12" customWidth="1"/>
    <col min="15362" max="15362" width="11.77734375" style="12" customWidth="1"/>
    <col min="15363" max="15363" width="25.21875" style="12" customWidth="1"/>
    <col min="15364" max="15364" width="11.77734375" style="12" customWidth="1"/>
    <col min="15365" max="15365" width="13.44140625" style="12" customWidth="1"/>
    <col min="15366" max="15366" width="8.44140625" style="12" customWidth="1"/>
    <col min="15367" max="15367" width="13.44140625" style="12" customWidth="1"/>
    <col min="15368" max="15368" width="42" style="12" customWidth="1"/>
    <col min="15369" max="15369" width="11.77734375" style="12" customWidth="1"/>
    <col min="15370" max="15370" width="13.44140625" style="12" customWidth="1"/>
    <col min="15371" max="15371" width="11.77734375" style="12" customWidth="1"/>
    <col min="15372" max="15372" width="38.6640625" style="12" customWidth="1"/>
    <col min="15373" max="15616" width="8.88671875" style="12"/>
    <col min="15617" max="15617" width="8.88671875" style="12" customWidth="1"/>
    <col min="15618" max="15618" width="11.77734375" style="12" customWidth="1"/>
    <col min="15619" max="15619" width="25.21875" style="12" customWidth="1"/>
    <col min="15620" max="15620" width="11.77734375" style="12" customWidth="1"/>
    <col min="15621" max="15621" width="13.44140625" style="12" customWidth="1"/>
    <col min="15622" max="15622" width="8.44140625" style="12" customWidth="1"/>
    <col min="15623" max="15623" width="13.44140625" style="12" customWidth="1"/>
    <col min="15624" max="15624" width="42" style="12" customWidth="1"/>
    <col min="15625" max="15625" width="11.77734375" style="12" customWidth="1"/>
    <col min="15626" max="15626" width="13.44140625" style="12" customWidth="1"/>
    <col min="15627" max="15627" width="11.77734375" style="12" customWidth="1"/>
    <col min="15628" max="15628" width="38.6640625" style="12" customWidth="1"/>
    <col min="15629" max="15872" width="8.88671875" style="12"/>
    <col min="15873" max="15873" width="8.88671875" style="12" customWidth="1"/>
    <col min="15874" max="15874" width="11.77734375" style="12" customWidth="1"/>
    <col min="15875" max="15875" width="25.21875" style="12" customWidth="1"/>
    <col min="15876" max="15876" width="11.77734375" style="12" customWidth="1"/>
    <col min="15877" max="15877" width="13.44140625" style="12" customWidth="1"/>
    <col min="15878" max="15878" width="8.44140625" style="12" customWidth="1"/>
    <col min="15879" max="15879" width="13.44140625" style="12" customWidth="1"/>
    <col min="15880" max="15880" width="42" style="12" customWidth="1"/>
    <col min="15881" max="15881" width="11.77734375" style="12" customWidth="1"/>
    <col min="15882" max="15882" width="13.44140625" style="12" customWidth="1"/>
    <col min="15883" max="15883" width="11.77734375" style="12" customWidth="1"/>
    <col min="15884" max="15884" width="38.6640625" style="12" customWidth="1"/>
    <col min="15885" max="16128" width="8.88671875" style="12"/>
    <col min="16129" max="16129" width="8.88671875" style="12" customWidth="1"/>
    <col min="16130" max="16130" width="11.77734375" style="12" customWidth="1"/>
    <col min="16131" max="16131" width="25.21875" style="12" customWidth="1"/>
    <col min="16132" max="16132" width="11.77734375" style="12" customWidth="1"/>
    <col min="16133" max="16133" width="13.44140625" style="12" customWidth="1"/>
    <col min="16134" max="16134" width="8.44140625" style="12" customWidth="1"/>
    <col min="16135" max="16135" width="13.44140625" style="12" customWidth="1"/>
    <col min="16136" max="16136" width="42" style="12" customWidth="1"/>
    <col min="16137" max="16137" width="11.77734375" style="12" customWidth="1"/>
    <col min="16138" max="16138" width="13.44140625" style="12" customWidth="1"/>
    <col min="16139" max="16139" width="11.77734375" style="12" customWidth="1"/>
    <col min="16140" max="16140" width="38.6640625" style="12" customWidth="1"/>
    <col min="16141" max="16384" width="8.88671875" style="12"/>
  </cols>
  <sheetData>
    <row r="1" spans="1:12" s="10" customFormat="1" hidden="1" x14ac:dyDescent="0.25">
      <c r="A1" s="9">
        <v>1</v>
      </c>
      <c r="B1" s="9">
        <v>2</v>
      </c>
      <c r="C1" s="9">
        <v>3</v>
      </c>
      <c r="D1" s="9">
        <v>4</v>
      </c>
      <c r="E1" s="9">
        <v>5</v>
      </c>
      <c r="F1" s="9">
        <v>6</v>
      </c>
      <c r="G1" s="9">
        <v>7</v>
      </c>
      <c r="H1" s="9">
        <v>8</v>
      </c>
      <c r="I1" s="9">
        <v>9</v>
      </c>
      <c r="J1" s="9">
        <v>10</v>
      </c>
      <c r="K1" s="9">
        <v>11</v>
      </c>
    </row>
    <row r="2" spans="1:12" ht="13.05" customHeight="1" x14ac:dyDescent="0.25">
      <c r="B2" s="29" t="s">
        <v>67</v>
      </c>
      <c r="C2" s="29"/>
      <c r="D2" s="29"/>
      <c r="E2" s="29"/>
      <c r="F2" s="29"/>
      <c r="G2" s="29"/>
      <c r="H2" s="29"/>
      <c r="I2" s="29"/>
      <c r="J2" s="29"/>
      <c r="K2" s="29"/>
      <c r="L2" s="29"/>
    </row>
    <row r="3" spans="1:12" ht="13.05" customHeight="1" x14ac:dyDescent="0.25">
      <c r="B3" s="30" t="s">
        <v>1</v>
      </c>
      <c r="C3" s="30"/>
      <c r="D3" s="30"/>
      <c r="E3" s="30"/>
      <c r="F3" s="30"/>
      <c r="G3" s="30"/>
      <c r="H3" s="30"/>
      <c r="I3" s="30"/>
      <c r="J3" s="30"/>
      <c r="K3" s="30"/>
      <c r="L3" s="30"/>
    </row>
    <row r="4" spans="1:12" ht="13.05" customHeight="1" x14ac:dyDescent="0.25">
      <c r="B4" s="31" t="s">
        <v>2</v>
      </c>
      <c r="C4" s="31"/>
      <c r="D4" s="31"/>
      <c r="E4" s="31"/>
      <c r="F4" s="31"/>
      <c r="G4" s="31"/>
      <c r="H4" s="31"/>
      <c r="I4" s="31"/>
      <c r="J4" s="31"/>
      <c r="K4" s="31"/>
      <c r="L4" s="31"/>
    </row>
    <row r="5" spans="1:12" ht="13.05" customHeight="1" x14ac:dyDescent="0.25">
      <c r="B5" s="30" t="s">
        <v>3</v>
      </c>
      <c r="C5" s="30"/>
      <c r="D5" s="30"/>
      <c r="E5" s="30"/>
      <c r="F5" s="30"/>
      <c r="G5" s="30"/>
      <c r="H5" s="30"/>
      <c r="I5" s="30"/>
      <c r="J5" s="30"/>
      <c r="K5" s="30"/>
      <c r="L5" s="30"/>
    </row>
    <row r="6" spans="1:12" ht="13.05" customHeight="1" x14ac:dyDescent="0.25">
      <c r="B6" s="30" t="s">
        <v>4</v>
      </c>
      <c r="C6" s="30"/>
      <c r="D6" s="30"/>
      <c r="E6" s="30"/>
      <c r="F6" s="30"/>
      <c r="G6" s="30"/>
      <c r="H6" s="30"/>
      <c r="I6" s="30"/>
      <c r="J6" s="30"/>
      <c r="K6" s="30"/>
      <c r="L6" s="30"/>
    </row>
    <row r="7" spans="1:12" ht="13.05" customHeight="1" x14ac:dyDescent="0.25">
      <c r="B7" s="13" t="s">
        <v>5</v>
      </c>
      <c r="C7" s="32" t="s">
        <v>6</v>
      </c>
      <c r="D7" s="32"/>
      <c r="E7" s="32"/>
      <c r="F7" s="32"/>
      <c r="G7" s="32"/>
      <c r="H7" s="32"/>
      <c r="I7" s="32"/>
      <c r="J7" s="32"/>
      <c r="K7" s="32"/>
      <c r="L7" s="32"/>
    </row>
    <row r="8" spans="1:12" ht="13.05" customHeight="1" x14ac:dyDescent="0.25">
      <c r="B8" s="28" t="s">
        <v>474</v>
      </c>
      <c r="C8" s="28"/>
      <c r="D8" s="28"/>
      <c r="E8" s="28"/>
      <c r="F8" s="28"/>
      <c r="G8" s="28"/>
      <c r="H8" s="28"/>
      <c r="I8" s="28"/>
      <c r="J8" s="28"/>
      <c r="K8" s="28"/>
      <c r="L8" s="14"/>
    </row>
    <row r="9" spans="1:12" ht="25.95" customHeight="1" x14ac:dyDescent="0.25">
      <c r="A9" s="15" t="s">
        <v>467</v>
      </c>
      <c r="B9" s="16" t="s">
        <v>7</v>
      </c>
      <c r="C9" s="16" t="s">
        <v>8</v>
      </c>
      <c r="D9" s="16" t="s">
        <v>9</v>
      </c>
      <c r="E9" s="16" t="s">
        <v>11</v>
      </c>
      <c r="F9" s="16" t="s">
        <v>27</v>
      </c>
      <c r="G9" s="16" t="s">
        <v>68</v>
      </c>
      <c r="H9" s="16" t="s">
        <v>69</v>
      </c>
      <c r="I9" s="16" t="s">
        <v>14</v>
      </c>
      <c r="J9" s="16" t="s">
        <v>70</v>
      </c>
      <c r="K9" s="16" t="s">
        <v>15</v>
      </c>
      <c r="L9" s="17"/>
    </row>
    <row r="10" spans="1:12" ht="16.05" customHeight="1" x14ac:dyDescent="0.25">
      <c r="A10" s="11" t="s">
        <v>72</v>
      </c>
      <c r="B10" s="16" t="str">
        <f>VLOOKUP($A10,TabCom,B$1,FALSE)</f>
        <v>11</v>
      </c>
      <c r="C10" s="16" t="str">
        <f>VLOOKUP($A10,TabCom,C$1,FALSE)</f>
        <v>Île-de-France</v>
      </c>
      <c r="D10" s="16" t="str">
        <f>VLOOKUP($A10,TabCom,D$1,FALSE)</f>
        <v>91</v>
      </c>
      <c r="E10" s="16" t="str">
        <f>VLOOKUP($A10,TabCom,E$1,FALSE)</f>
        <v>1</v>
      </c>
      <c r="F10" s="16" t="str">
        <f>VLOOKUP($A10,TabCom,F$1,FALSE)</f>
        <v>08</v>
      </c>
      <c r="G10" s="16" t="str">
        <f>VLOOKUP($A10,TabCom,G$1,FALSE)</f>
        <v>001</v>
      </c>
      <c r="H10" s="18" t="str">
        <f>VLOOKUP($A10,TabCom,H$1,FALSE)</f>
        <v>Abbéville-la-Rivière</v>
      </c>
      <c r="I10" s="19">
        <f>VLOOKUP($A10,TabCom,I$1,FALSE)</f>
        <v>324</v>
      </c>
      <c r="J10" s="19">
        <f>VLOOKUP($A10,TabCom,J$1,FALSE)</f>
        <v>8</v>
      </c>
      <c r="K10" s="19">
        <f>VLOOKUP($A10,TabCom,K$1,FALSE)</f>
        <v>332</v>
      </c>
      <c r="L10" s="17"/>
    </row>
    <row r="11" spans="1:12" ht="16.05" customHeight="1" x14ac:dyDescent="0.25">
      <c r="A11" s="11" t="s">
        <v>79</v>
      </c>
      <c r="B11" s="16" t="str">
        <f>VLOOKUP($A11,TabCom,B$1,FALSE)</f>
        <v>11</v>
      </c>
      <c r="C11" s="16" t="str">
        <f>VLOOKUP($A11,TabCom,C$1,FALSE)</f>
        <v>Île-de-France</v>
      </c>
      <c r="D11" s="16" t="str">
        <f>VLOOKUP($A11,TabCom,D$1,FALSE)</f>
        <v>91</v>
      </c>
      <c r="E11" s="16" t="str">
        <f>VLOOKUP($A11,TabCom,E$1,FALSE)</f>
        <v>1</v>
      </c>
      <c r="F11" s="16" t="str">
        <f>VLOOKUP($A11,TabCom,F$1,FALSE)</f>
        <v>08</v>
      </c>
      <c r="G11" s="16" t="str">
        <f>VLOOKUP($A11,TabCom,G$1,FALSE)</f>
        <v>022</v>
      </c>
      <c r="H11" s="18" t="str">
        <f>VLOOKUP($A11,TabCom,H$1,FALSE)</f>
        <v>Arrancourt</v>
      </c>
      <c r="I11" s="19">
        <f>VLOOKUP($A11,TabCom,I$1,FALSE)</f>
        <v>135</v>
      </c>
      <c r="J11" s="19">
        <f>VLOOKUP($A11,TabCom,J$1,FALSE)</f>
        <v>5</v>
      </c>
      <c r="K11" s="19">
        <f>VLOOKUP($A11,TabCom,K$1,FALSE)</f>
        <v>140</v>
      </c>
      <c r="L11" s="17"/>
    </row>
    <row r="12" spans="1:12" ht="16.05" customHeight="1" x14ac:dyDescent="0.25">
      <c r="A12" s="11" t="s">
        <v>104</v>
      </c>
      <c r="B12" s="16" t="str">
        <f>VLOOKUP($A12,TabCom,B$1,FALSE)</f>
        <v>11</v>
      </c>
      <c r="C12" s="16" t="str">
        <f>VLOOKUP($A12,TabCom,C$1,FALSE)</f>
        <v>Île-de-France</v>
      </c>
      <c r="D12" s="16" t="str">
        <f>VLOOKUP($A12,TabCom,D$1,FALSE)</f>
        <v>91</v>
      </c>
      <c r="E12" s="16" t="str">
        <f>VLOOKUP($A12,TabCom,E$1,FALSE)</f>
        <v>1</v>
      </c>
      <c r="F12" s="16" t="str">
        <f>VLOOKUP($A12,TabCom,F$1,FALSE)</f>
        <v>08</v>
      </c>
      <c r="G12" s="16" t="str">
        <f>VLOOKUP($A12,TabCom,G$1,FALSE)</f>
        <v>079</v>
      </c>
      <c r="H12" s="18" t="str">
        <f>VLOOKUP($A12,TabCom,H$1,FALSE)</f>
        <v>Boissy-la-Rivière</v>
      </c>
      <c r="I12" s="19">
        <f>VLOOKUP($A12,TabCom,I$1,FALSE)</f>
        <v>510</v>
      </c>
      <c r="J12" s="19">
        <f>VLOOKUP($A12,TabCom,J$1,FALSE)</f>
        <v>7</v>
      </c>
      <c r="K12" s="19">
        <f>VLOOKUP($A12,TabCom,K$1,FALSE)</f>
        <v>517</v>
      </c>
      <c r="L12" s="17"/>
    </row>
    <row r="13" spans="1:12" ht="16.05" customHeight="1" x14ac:dyDescent="0.25">
      <c r="A13" s="11" t="s">
        <v>209</v>
      </c>
      <c r="B13" s="16" t="str">
        <f>VLOOKUP($A13,TabCom,B$1,FALSE)</f>
        <v>11</v>
      </c>
      <c r="C13" s="16" t="str">
        <f>VLOOKUP($A13,TabCom,C$1,FALSE)</f>
        <v>Île-de-France</v>
      </c>
      <c r="D13" s="16" t="str">
        <f>VLOOKUP($A13,TabCom,D$1,FALSE)</f>
        <v>91</v>
      </c>
      <c r="E13" s="16" t="str">
        <f>VLOOKUP($A13,TabCom,E$1,FALSE)</f>
        <v>1</v>
      </c>
      <c r="F13" s="16" t="str">
        <f>VLOOKUP($A13,TabCom,F$1,FALSE)</f>
        <v>08</v>
      </c>
      <c r="G13" s="16" t="str">
        <f>VLOOKUP($A13,TabCom,G$1,FALSE)</f>
        <v>240</v>
      </c>
      <c r="H13" s="18" t="str">
        <f>VLOOKUP($A13,TabCom,H$1,FALSE)</f>
        <v>Fontaine-la-Rivière</v>
      </c>
      <c r="I13" s="19">
        <f>VLOOKUP($A13,TabCom,I$1,FALSE)</f>
        <v>182</v>
      </c>
      <c r="J13" s="19">
        <f>VLOOKUP($A13,TabCom,J$1,FALSE)</f>
        <v>4</v>
      </c>
      <c r="K13" s="19">
        <f>VLOOKUP($A13,TabCom,K$1,FALSE)</f>
        <v>186</v>
      </c>
      <c r="L13" s="17"/>
    </row>
    <row r="14" spans="1:12" ht="16.05" customHeight="1" x14ac:dyDescent="0.25">
      <c r="A14" s="11" t="s">
        <v>354</v>
      </c>
      <c r="B14" s="16" t="str">
        <f>VLOOKUP($A14,TabCom,B$1,FALSE)</f>
        <v>11</v>
      </c>
      <c r="C14" s="16" t="str">
        <f>VLOOKUP($A14,TabCom,C$1,FALSE)</f>
        <v>Île-de-France</v>
      </c>
      <c r="D14" s="16" t="str">
        <f>VLOOKUP($A14,TabCom,D$1,FALSE)</f>
        <v>91</v>
      </c>
      <c r="E14" s="16" t="str">
        <f>VLOOKUP($A14,TabCom,E$1,FALSE)</f>
        <v>1</v>
      </c>
      <c r="F14" s="16" t="str">
        <f>VLOOKUP($A14,TabCom,F$1,FALSE)</f>
        <v>08</v>
      </c>
      <c r="G14" s="16" t="str">
        <f>VLOOKUP($A14,TabCom,G$1,FALSE)</f>
        <v>544</v>
      </c>
      <c r="H14" s="18" t="str">
        <f>VLOOKUP($A14,TabCom,H$1,FALSE)</f>
        <v>Saint-Cyr-la-Rivière</v>
      </c>
      <c r="I14" s="19">
        <f>VLOOKUP($A14,TabCom,I$1,FALSE)</f>
        <v>524</v>
      </c>
      <c r="J14" s="19">
        <f>VLOOKUP($A14,TabCom,J$1,FALSE)</f>
        <v>9</v>
      </c>
      <c r="K14" s="19">
        <f>VLOOKUP($A14,TabCom,K$1,FALSE)</f>
        <v>533</v>
      </c>
      <c r="L14" s="17"/>
    </row>
    <row r="15" spans="1:12" s="22" customFormat="1" x14ac:dyDescent="0.25">
      <c r="A15" s="21" t="str">
        <f>CONCATENATE(COUNTA(A10:A14)," communes")</f>
        <v>5 communes</v>
      </c>
      <c r="H15" s="22" t="str">
        <f>CONCATENATE("TOTAL S.I.R.P.V.E.   (",$A15,")")</f>
        <v>TOTAL S.I.R.P.V.E.   (5 communes)</v>
      </c>
      <c r="I15" s="23">
        <f>SUM(I10:I14)</f>
        <v>1675</v>
      </c>
      <c r="J15" s="23">
        <f>SUM(J10:J14)</f>
        <v>33</v>
      </c>
      <c r="K15" s="23">
        <f>SUM(K10:K14)</f>
        <v>1708</v>
      </c>
    </row>
  </sheetData>
  <sheetProtection sheet="1" objects="1" scenarios="1"/>
  <mergeCells count="7">
    <mergeCell ref="B8:K8"/>
    <mergeCell ref="B2:L2"/>
    <mergeCell ref="B3:L3"/>
    <mergeCell ref="B4:L4"/>
    <mergeCell ref="B5:L5"/>
    <mergeCell ref="B6:L6"/>
    <mergeCell ref="C7:L7"/>
  </mergeCells>
  <printOptions horizontalCentered="1" verticalCentered="1"/>
  <pageMargins left="0.19685039370078741" right="0.19685039370078741" top="0" bottom="0" header="0.51181102362204722" footer="0.51181102362204722"/>
  <pageSetup scale="78" fitToHeight="9"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11</vt:i4>
      </vt:variant>
    </vt:vector>
  </HeadingPairs>
  <TitlesOfParts>
    <vt:vector size="21" baseType="lpstr">
      <vt:lpstr>Arrondissements</vt:lpstr>
      <vt:lpstr>Cantons et métropoles</vt:lpstr>
      <vt:lpstr>Communes</vt:lpstr>
      <vt:lpstr>Fractions cantonales</vt:lpstr>
      <vt:lpstr>Communes associées ou déléguées</vt:lpstr>
      <vt:lpstr>Communes de la CAESE</vt:lpstr>
      <vt:lpstr>Communes du SIEGE</vt:lpstr>
      <vt:lpstr>Communes du SEDRE</vt:lpstr>
      <vt:lpstr>Communes du SIRPVE</vt:lpstr>
      <vt:lpstr>Documentation</vt:lpstr>
      <vt:lpstr>'Communes de la CAESE'!Impression_des_titres</vt:lpstr>
      <vt:lpstr>'Communes du SEDRE'!Impression_des_titres</vt:lpstr>
      <vt:lpstr>'Communes du SIEGE'!Impression_des_titres</vt:lpstr>
      <vt:lpstr>'Communes du SIRPVE'!Impression_des_titres</vt:lpstr>
      <vt:lpstr>JR_PAGE_ANCHOR_0_1</vt:lpstr>
      <vt:lpstr>JR_PAGE_ANCHOR_0_2</vt:lpstr>
      <vt:lpstr>JR_PAGE_ANCHOR_0_3</vt:lpstr>
      <vt:lpstr>JR_PAGE_ANCHOR_0_4</vt:lpstr>
      <vt:lpstr>JR_PAGE_ANCHOR_0_5</vt:lpstr>
      <vt:lpstr>JR_PAGE_ANCHOR_0_6</vt:lpstr>
      <vt:lpstr>TabCom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2022-01-17T13:37:08Z</dcterms:created>
  <dcterms:modified xsi:type="dcterms:W3CDTF">2022-01-17T14:02:21Z</dcterms:modified>
</cp:coreProperties>
</file>